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EPMU_Keith\MoE\OECS\2021-2022 Digest\Chapters\"/>
    </mc:Choice>
  </mc:AlternateContent>
  <xr:revisionPtr revIDLastSave="0" documentId="13_ncr:1_{EAAB632E-0EF3-4375-9855-8D4ECFFC008F}" xr6:coauthVersionLast="47" xr6:coauthVersionMax="47" xr10:uidLastSave="{00000000-0000-0000-0000-000000000000}"/>
  <bookViews>
    <workbookView xWindow="240" yWindow="240" windowWidth="23256" windowHeight="12456" activeTab="1" xr2:uid="{00000000-000D-0000-FFFF-FFFF00000000}"/>
  </bookViews>
  <sheets>
    <sheet name="Master sheet" sheetId="1" r:id="rId1"/>
    <sheet name="Table 2.1" sheetId="2" r:id="rId2"/>
    <sheet name="Table 2.2" sheetId="3" r:id="rId3"/>
    <sheet name="Table 2.3" sheetId="5" r:id="rId4"/>
    <sheet name="Table 2.4" sheetId="6" r:id="rId5"/>
    <sheet name="Table 2.5" sheetId="8" r:id="rId6"/>
    <sheet name="Table 2.6" sheetId="9" r:id="rId7"/>
    <sheet name="Table 2.7" sheetId="10" r:id="rId8"/>
    <sheet name="Table 2.8" sheetId="11" r:id="rId9"/>
    <sheet name="Table 2.9" sheetId="13" r:id="rId10"/>
    <sheet name="Table 2.10" sheetId="14" r:id="rId11"/>
    <sheet name="Table 2.11" sheetId="16" r:id="rId12"/>
    <sheet name="Table 2.12" sheetId="17" r:id="rId13"/>
    <sheet name="Table 2.13" sheetId="18" r:id="rId14"/>
    <sheet name="Table 2.14" sheetId="19" r:id="rId15"/>
    <sheet name="Table 2.15" sheetId="20" r:id="rId16"/>
    <sheet name="Table 2.16" sheetId="21" r:id="rId17"/>
  </sheets>
  <definedNames>
    <definedName name="_Toc487610518" localSheetId="1">'Table 2.1'!$A$1</definedName>
    <definedName name="_Toc487610519" localSheetId="1">'Table 2.1'!$A$2</definedName>
    <definedName name="_Toc487610520" localSheetId="1">'Table 2.1'!#REF!</definedName>
    <definedName name="_Toc487610531" localSheetId="2">'Table 2.2'!#REF!</definedName>
    <definedName name="_Toc487610532" localSheetId="2">'Table 2.2'!#REF!</definedName>
    <definedName name="_Toc487610533" localSheetId="2">'Table 2.2'!#REF!</definedName>
    <definedName name="_Toc487610534" localSheetId="2">'Table 2.2'!#REF!</definedName>
    <definedName name="_Toc487610535" localSheetId="2">'Table 2.2'!#REF!</definedName>
    <definedName name="_Toc487610542" localSheetId="6">'Table 2.6'!$A$1</definedName>
    <definedName name="_Toc487610543" localSheetId="6">'Table 2.6'!$A$2</definedName>
    <definedName name="_Toc487610544" localSheetId="6">'Table 2.6'!$A$15</definedName>
    <definedName name="_Toc487610545" localSheetId="7">'Table 2.7'!$A$1</definedName>
    <definedName name="_Toc487610546" localSheetId="7">'Table 2.7'!$A$2</definedName>
    <definedName name="_Toc487610547" localSheetId="7">'Table 2.7'!$A$15</definedName>
    <definedName name="_Toc487610555" localSheetId="9">'Table 2.9'!$A$1</definedName>
    <definedName name="_Toc487610556" localSheetId="9">'Table 2.9'!$A$2</definedName>
    <definedName name="_Toc487610557" localSheetId="9">'Table 2.9'!$A$18</definedName>
    <definedName name="_Toc487610558" localSheetId="11">'Table 2.11'!#REF!</definedName>
    <definedName name="_Toc487610559" localSheetId="11">'Table 2.11'!#REF!</definedName>
    <definedName name="_Toc487610560" localSheetId="12">'Table 2.12'!$A$1</definedName>
    <definedName name="_Toc487610561" localSheetId="12">'Table 2.12'!$A$2</definedName>
    <definedName name="_Toc487610562" localSheetId="12">'Table 2.12'!$A$18</definedName>
    <definedName name="_Toc487610563" localSheetId="13">'Table 2.13'!$A$1</definedName>
    <definedName name="_Toc487610563" localSheetId="14">'Table 2.14'!$A$1</definedName>
    <definedName name="_Toc487610564" localSheetId="13">'Table 2.13'!$A$2</definedName>
    <definedName name="_Toc487610564" localSheetId="14">'Table 2.14'!$A$2</definedName>
    <definedName name="_Toc487610565" localSheetId="13">'Table 2.13'!$A$18</definedName>
    <definedName name="_Toc487610565" localSheetId="14">'Table 2.14'!$A$18</definedName>
    <definedName name="_Toc487610566" localSheetId="14">'Table 2.14'!#REF!</definedName>
    <definedName name="_Toc487610567" localSheetId="14">'Table 2.14'!#REF!</definedName>
    <definedName name="_Toc487610568" localSheetId="14">'Table 2.14'!#REF!</definedName>
    <definedName name="_Toc487610572" localSheetId="16">'Table 2.16'!$A$1</definedName>
    <definedName name="_Toc487610573" localSheetId="16">'Table 2.16'!$A$4</definedName>
    <definedName name="_Toc487610574" localSheetId="16">'Table 2.16'!$A$17</definedName>
    <definedName name="_Toc513027166" localSheetId="2">'Table 2.2'!#REF!</definedName>
    <definedName name="_Toc513027167" localSheetId="2">'Table 2.2'!#REF!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5" roundtripDataChecksum="F6ZVeLnaAtbLopuwMbCF7eO7AfWnPAbtOP1ZCEvghpk="/>
    </ext>
  </extLst>
</workbook>
</file>

<file path=xl/calcChain.xml><?xml version="1.0" encoding="utf-8"?>
<calcChain xmlns="http://schemas.openxmlformats.org/spreadsheetml/2006/main">
  <c r="U12" i="2" l="1"/>
  <c r="V12" i="2" s="1"/>
  <c r="G25" i="21"/>
  <c r="F25" i="21"/>
  <c r="D25" i="21"/>
  <c r="C25" i="21"/>
  <c r="B25" i="21"/>
  <c r="H24" i="21"/>
  <c r="E24" i="21"/>
  <c r="B24" i="21"/>
  <c r="H23" i="21"/>
  <c r="E23" i="21"/>
  <c r="B23" i="21"/>
  <c r="H22" i="21"/>
  <c r="E22" i="21"/>
  <c r="B22" i="21"/>
  <c r="H21" i="21"/>
  <c r="E21" i="21"/>
  <c r="B21" i="21"/>
  <c r="H20" i="21"/>
  <c r="E20" i="21"/>
  <c r="B20" i="21"/>
  <c r="H19" i="21"/>
  <c r="E19" i="21"/>
  <c r="B19" i="21"/>
  <c r="H18" i="21"/>
  <c r="E18" i="21"/>
  <c r="B18" i="21"/>
  <c r="H17" i="21"/>
  <c r="H25" i="21" s="1"/>
  <c r="E17" i="21"/>
  <c r="E25" i="21" s="1"/>
  <c r="B17" i="21"/>
  <c r="G12" i="21"/>
  <c r="F12" i="21"/>
  <c r="D12" i="21"/>
  <c r="C12" i="21"/>
  <c r="B12" i="21"/>
  <c r="H11" i="21"/>
  <c r="E11" i="21"/>
  <c r="B11" i="21"/>
  <c r="H10" i="21"/>
  <c r="E10" i="21"/>
  <c r="B10" i="21"/>
  <c r="H9" i="21"/>
  <c r="E9" i="21"/>
  <c r="B9" i="21"/>
  <c r="H8" i="21"/>
  <c r="E8" i="21"/>
  <c r="B8" i="21"/>
  <c r="H7" i="21"/>
  <c r="E7" i="21"/>
  <c r="B7" i="21"/>
  <c r="H6" i="21"/>
  <c r="E6" i="21"/>
  <c r="B6" i="21"/>
  <c r="H5" i="21"/>
  <c r="E5" i="21"/>
  <c r="B5" i="21"/>
  <c r="H4" i="21"/>
  <c r="H12" i="21" s="1"/>
  <c r="E4" i="21"/>
  <c r="E12" i="21" s="1"/>
  <c r="B4" i="21"/>
  <c r="E13" i="20"/>
  <c r="D13" i="20"/>
  <c r="C13" i="20"/>
  <c r="B13" i="20"/>
  <c r="G12" i="20"/>
  <c r="F12" i="20"/>
  <c r="A12" i="20"/>
  <c r="G11" i="20"/>
  <c r="F11" i="20"/>
  <c r="A11" i="20"/>
  <c r="G10" i="20"/>
  <c r="F10" i="20"/>
  <c r="A10" i="20"/>
  <c r="G9" i="20"/>
  <c r="F9" i="20"/>
  <c r="A9" i="20"/>
  <c r="G8" i="20"/>
  <c r="F8" i="20"/>
  <c r="A8" i="20"/>
  <c r="G7" i="20"/>
  <c r="F7" i="20"/>
  <c r="A7" i="20"/>
  <c r="G6" i="20"/>
  <c r="F6" i="20"/>
  <c r="A6" i="20"/>
  <c r="G5" i="20"/>
  <c r="F5" i="20"/>
  <c r="A5" i="20"/>
  <c r="G4" i="20"/>
  <c r="G13" i="20" s="1"/>
  <c r="F4" i="20"/>
  <c r="F13" i="20" s="1"/>
  <c r="A4" i="20"/>
  <c r="N33" i="19"/>
  <c r="F33" i="19"/>
  <c r="Q32" i="19"/>
  <c r="P32" i="19"/>
  <c r="P33" i="19" s="1"/>
  <c r="O32" i="19"/>
  <c r="N32" i="19"/>
  <c r="M32" i="19"/>
  <c r="L32" i="19"/>
  <c r="L33" i="19" s="1"/>
  <c r="K32" i="19"/>
  <c r="J32" i="19"/>
  <c r="J33" i="19" s="1"/>
  <c r="I32" i="19"/>
  <c r="H32" i="19"/>
  <c r="H33" i="19" s="1"/>
  <c r="G32" i="19"/>
  <c r="F32" i="19"/>
  <c r="E32" i="19"/>
  <c r="D32" i="19"/>
  <c r="D33" i="19" s="1"/>
  <c r="C32" i="19"/>
  <c r="B32" i="19"/>
  <c r="B33" i="19" s="1"/>
  <c r="A30" i="19"/>
  <c r="A29" i="19"/>
  <c r="A28" i="19"/>
  <c r="A27" i="19"/>
  <c r="A26" i="19"/>
  <c r="A25" i="19"/>
  <c r="A24" i="19"/>
  <c r="A23" i="19"/>
  <c r="A22" i="19"/>
  <c r="Q16" i="19"/>
  <c r="P17" i="19" s="1"/>
  <c r="P16" i="19"/>
  <c r="O16" i="19"/>
  <c r="N16" i="19"/>
  <c r="N17" i="19" s="1"/>
  <c r="M16" i="19"/>
  <c r="L17" i="19" s="1"/>
  <c r="L16" i="19"/>
  <c r="K16" i="19"/>
  <c r="J16" i="19"/>
  <c r="J17" i="19" s="1"/>
  <c r="I16" i="19"/>
  <c r="H17" i="19" s="1"/>
  <c r="H16" i="19"/>
  <c r="G16" i="19"/>
  <c r="F16" i="19"/>
  <c r="F17" i="19" s="1"/>
  <c r="E16" i="19"/>
  <c r="D16" i="19"/>
  <c r="D17" i="19" s="1"/>
  <c r="C16" i="19"/>
  <c r="B16" i="19"/>
  <c r="B17" i="19" s="1"/>
  <c r="Q32" i="18"/>
  <c r="P33" i="18" s="1"/>
  <c r="P32" i="18"/>
  <c r="O32" i="18"/>
  <c r="N32" i="18"/>
  <c r="N33" i="18" s="1"/>
  <c r="M32" i="18"/>
  <c r="L32" i="18"/>
  <c r="L33" i="18" s="1"/>
  <c r="K32" i="18"/>
  <c r="J32" i="18"/>
  <c r="J33" i="18" s="1"/>
  <c r="I32" i="18"/>
  <c r="H33" i="18" s="1"/>
  <c r="H32" i="18"/>
  <c r="G32" i="18"/>
  <c r="F32" i="18"/>
  <c r="F33" i="18" s="1"/>
  <c r="E32" i="18"/>
  <c r="D32" i="18"/>
  <c r="D33" i="18" s="1"/>
  <c r="C32" i="18"/>
  <c r="B32" i="18"/>
  <c r="B33" i="18" s="1"/>
  <c r="A31" i="18"/>
  <c r="A30" i="18"/>
  <c r="A29" i="18"/>
  <c r="A28" i="18"/>
  <c r="A27" i="18"/>
  <c r="A26" i="18"/>
  <c r="A25" i="18"/>
  <c r="A24" i="18"/>
  <c r="A23" i="18"/>
  <c r="A22" i="18"/>
  <c r="L17" i="18"/>
  <c r="D17" i="18"/>
  <c r="Q16" i="18"/>
  <c r="P16" i="18"/>
  <c r="P17" i="18" s="1"/>
  <c r="O16" i="18"/>
  <c r="N16" i="18"/>
  <c r="N17" i="18" s="1"/>
  <c r="M16" i="18"/>
  <c r="L16" i="18"/>
  <c r="K16" i="18"/>
  <c r="J16" i="18"/>
  <c r="J17" i="18" s="1"/>
  <c r="I16" i="18"/>
  <c r="H16" i="18"/>
  <c r="H17" i="18" s="1"/>
  <c r="G16" i="18"/>
  <c r="F16" i="18"/>
  <c r="F17" i="18" s="1"/>
  <c r="E16" i="18"/>
  <c r="D16" i="18"/>
  <c r="C16" i="18"/>
  <c r="B16" i="18"/>
  <c r="B17" i="18" s="1"/>
  <c r="Q32" i="17"/>
  <c r="P32" i="17"/>
  <c r="P33" i="17" s="1"/>
  <c r="O32" i="17"/>
  <c r="N32" i="17"/>
  <c r="N33" i="17" s="1"/>
  <c r="M32" i="17"/>
  <c r="L32" i="17"/>
  <c r="L33" i="17" s="1"/>
  <c r="K32" i="17"/>
  <c r="J32" i="17"/>
  <c r="J33" i="17" s="1"/>
  <c r="I32" i="17"/>
  <c r="H32" i="17"/>
  <c r="H33" i="17" s="1"/>
  <c r="G32" i="17"/>
  <c r="F32" i="17"/>
  <c r="F33" i="17" s="1"/>
  <c r="E32" i="17"/>
  <c r="D32" i="17"/>
  <c r="D33" i="17" s="1"/>
  <c r="C32" i="17"/>
  <c r="B32" i="17"/>
  <c r="B33" i="17" s="1"/>
  <c r="Q16" i="17"/>
  <c r="P16" i="17"/>
  <c r="P17" i="17" s="1"/>
  <c r="O16" i="17"/>
  <c r="N16" i="17"/>
  <c r="N17" i="17" s="1"/>
  <c r="M16" i="17"/>
  <c r="L16" i="17"/>
  <c r="L17" i="17" s="1"/>
  <c r="K16" i="17"/>
  <c r="J16" i="17"/>
  <c r="J17" i="17" s="1"/>
  <c r="I16" i="17"/>
  <c r="H16" i="17"/>
  <c r="H17" i="17" s="1"/>
  <c r="G16" i="17"/>
  <c r="F16" i="17"/>
  <c r="F17" i="17" s="1"/>
  <c r="E16" i="17"/>
  <c r="D16" i="17"/>
  <c r="D17" i="17" s="1"/>
  <c r="C16" i="17"/>
  <c r="B16" i="17"/>
  <c r="B17" i="17" s="1"/>
  <c r="Q32" i="16"/>
  <c r="P32" i="16"/>
  <c r="P33" i="16" s="1"/>
  <c r="O32" i="16"/>
  <c r="N32" i="16"/>
  <c r="N33" i="16" s="1"/>
  <c r="M32" i="16"/>
  <c r="L32" i="16"/>
  <c r="L33" i="16" s="1"/>
  <c r="K32" i="16"/>
  <c r="J32" i="16"/>
  <c r="J33" i="16" s="1"/>
  <c r="I32" i="16"/>
  <c r="H32" i="16"/>
  <c r="H33" i="16" s="1"/>
  <c r="G32" i="16"/>
  <c r="F32" i="16"/>
  <c r="F33" i="16" s="1"/>
  <c r="E32" i="16"/>
  <c r="D32" i="16"/>
  <c r="D33" i="16" s="1"/>
  <c r="C32" i="16"/>
  <c r="B32" i="16"/>
  <c r="B33" i="16" s="1"/>
  <c r="Q16" i="16"/>
  <c r="P16" i="16"/>
  <c r="P17" i="16" s="1"/>
  <c r="O16" i="16"/>
  <c r="N16" i="16"/>
  <c r="N17" i="16" s="1"/>
  <c r="M16" i="16"/>
  <c r="L16" i="16"/>
  <c r="L17" i="16" s="1"/>
  <c r="K16" i="16"/>
  <c r="J16" i="16"/>
  <c r="J17" i="16" s="1"/>
  <c r="I16" i="16"/>
  <c r="H16" i="16"/>
  <c r="H17" i="16" s="1"/>
  <c r="G16" i="16"/>
  <c r="F16" i="16"/>
  <c r="F17" i="16" s="1"/>
  <c r="E16" i="16"/>
  <c r="D16" i="16"/>
  <c r="D17" i="16" s="1"/>
  <c r="C16" i="16"/>
  <c r="B16" i="16"/>
  <c r="B17" i="16" s="1"/>
  <c r="N33" i="14"/>
  <c r="F33" i="14"/>
  <c r="Q32" i="14"/>
  <c r="P32" i="14"/>
  <c r="P33" i="14" s="1"/>
  <c r="O32" i="14"/>
  <c r="N32" i="14"/>
  <c r="M32" i="14"/>
  <c r="L32" i="14"/>
  <c r="L33" i="14" s="1"/>
  <c r="K32" i="14"/>
  <c r="J32" i="14"/>
  <c r="J33" i="14" s="1"/>
  <c r="I32" i="14"/>
  <c r="H32" i="14"/>
  <c r="H33" i="14" s="1"/>
  <c r="G32" i="14"/>
  <c r="F32" i="14"/>
  <c r="E32" i="14"/>
  <c r="D32" i="14"/>
  <c r="D33" i="14" s="1"/>
  <c r="C32" i="14"/>
  <c r="B32" i="14"/>
  <c r="B33" i="14" s="1"/>
  <c r="A31" i="14"/>
  <c r="A30" i="14"/>
  <c r="A29" i="14"/>
  <c r="A28" i="14"/>
  <c r="A27" i="14"/>
  <c r="A26" i="14"/>
  <c r="A25" i="14"/>
  <c r="A24" i="14"/>
  <c r="A23" i="14"/>
  <c r="A22" i="14"/>
  <c r="Q16" i="14"/>
  <c r="P16" i="14"/>
  <c r="P17" i="14" s="1"/>
  <c r="O16" i="14"/>
  <c r="N16" i="14"/>
  <c r="N17" i="14" s="1"/>
  <c r="M16" i="14"/>
  <c r="L16" i="14"/>
  <c r="L17" i="14" s="1"/>
  <c r="K16" i="14"/>
  <c r="J16" i="14"/>
  <c r="J17" i="14" s="1"/>
  <c r="I16" i="14"/>
  <c r="H16" i="14"/>
  <c r="H17" i="14" s="1"/>
  <c r="G16" i="14"/>
  <c r="F16" i="14"/>
  <c r="F17" i="14" s="1"/>
  <c r="E16" i="14"/>
  <c r="D16" i="14"/>
  <c r="D17" i="14" s="1"/>
  <c r="C16" i="14"/>
  <c r="B16" i="14"/>
  <c r="B17" i="14" s="1"/>
  <c r="Q32" i="13"/>
  <c r="P33" i="13" s="1"/>
  <c r="P32" i="13"/>
  <c r="O32" i="13"/>
  <c r="N32" i="13"/>
  <c r="N33" i="13" s="1"/>
  <c r="M32" i="13"/>
  <c r="L32" i="13"/>
  <c r="L33" i="13" s="1"/>
  <c r="K32" i="13"/>
  <c r="J32" i="13"/>
  <c r="J33" i="13" s="1"/>
  <c r="I32" i="13"/>
  <c r="H33" i="13" s="1"/>
  <c r="H32" i="13"/>
  <c r="G32" i="13"/>
  <c r="F32" i="13"/>
  <c r="F33" i="13" s="1"/>
  <c r="E32" i="13"/>
  <c r="D32" i="13"/>
  <c r="D33" i="13" s="1"/>
  <c r="C32" i="13"/>
  <c r="B32" i="13"/>
  <c r="B33" i="13" s="1"/>
  <c r="A31" i="13"/>
  <c r="A30" i="13"/>
  <c r="A29" i="13"/>
  <c r="A28" i="13"/>
  <c r="A27" i="13"/>
  <c r="A26" i="13"/>
  <c r="A25" i="13"/>
  <c r="A24" i="13"/>
  <c r="A23" i="13"/>
  <c r="A22" i="13"/>
  <c r="L17" i="13"/>
  <c r="D17" i="13"/>
  <c r="Q16" i="13"/>
  <c r="P16" i="13"/>
  <c r="P17" i="13" s="1"/>
  <c r="O16" i="13"/>
  <c r="N17" i="13" s="1"/>
  <c r="N16" i="13"/>
  <c r="M16" i="13"/>
  <c r="L16" i="13"/>
  <c r="K16" i="13"/>
  <c r="J16" i="13"/>
  <c r="J17" i="13" s="1"/>
  <c r="I16" i="13"/>
  <c r="H16" i="13"/>
  <c r="H17" i="13" s="1"/>
  <c r="G16" i="13"/>
  <c r="F17" i="13" s="1"/>
  <c r="F16" i="13"/>
  <c r="E16" i="13"/>
  <c r="D16" i="13"/>
  <c r="C16" i="13"/>
  <c r="B16" i="13"/>
  <c r="B17" i="13" s="1"/>
  <c r="Q26" i="11"/>
  <c r="P27" i="11" s="1"/>
  <c r="P26" i="11"/>
  <c r="O26" i="11"/>
  <c r="N26" i="11"/>
  <c r="N27" i="11" s="1"/>
  <c r="M26" i="11"/>
  <c r="L26" i="11"/>
  <c r="L27" i="11" s="1"/>
  <c r="K26" i="11"/>
  <c r="J26" i="11"/>
  <c r="J27" i="11" s="1"/>
  <c r="I26" i="11"/>
  <c r="H26" i="11"/>
  <c r="H27" i="11" s="1"/>
  <c r="G26" i="11"/>
  <c r="F26" i="11"/>
  <c r="F27" i="11" s="1"/>
  <c r="E26" i="11"/>
  <c r="D26" i="11"/>
  <c r="D27" i="11" s="1"/>
  <c r="C26" i="11"/>
  <c r="B26" i="11"/>
  <c r="B27" i="11" s="1"/>
  <c r="Q13" i="11"/>
  <c r="P13" i="11"/>
  <c r="P14" i="11" s="1"/>
  <c r="O13" i="11"/>
  <c r="N13" i="11"/>
  <c r="N14" i="11" s="1"/>
  <c r="M13" i="11"/>
  <c r="L13" i="11"/>
  <c r="L14" i="11" s="1"/>
  <c r="K13" i="11"/>
  <c r="J13" i="11"/>
  <c r="J14" i="11" s="1"/>
  <c r="I13" i="11"/>
  <c r="H13" i="11"/>
  <c r="H14" i="11" s="1"/>
  <c r="G13" i="11"/>
  <c r="F13" i="11"/>
  <c r="F14" i="11" s="1"/>
  <c r="E13" i="11"/>
  <c r="D13" i="11"/>
  <c r="D14" i="11" s="1"/>
  <c r="C13" i="11"/>
  <c r="B13" i="11"/>
  <c r="B14" i="11" s="1"/>
  <c r="N27" i="10"/>
  <c r="F27" i="10"/>
  <c r="Q26" i="10"/>
  <c r="P26" i="10"/>
  <c r="P27" i="10" s="1"/>
  <c r="O26" i="10"/>
  <c r="N26" i="10"/>
  <c r="M26" i="10"/>
  <c r="L26" i="10"/>
  <c r="L27" i="10" s="1"/>
  <c r="K26" i="10"/>
  <c r="J26" i="10"/>
  <c r="J27" i="10" s="1"/>
  <c r="I26" i="10"/>
  <c r="H26" i="10"/>
  <c r="H27" i="10" s="1"/>
  <c r="G26" i="10"/>
  <c r="F26" i="10"/>
  <c r="E26" i="10"/>
  <c r="D26" i="10"/>
  <c r="D27" i="10" s="1"/>
  <c r="C26" i="10"/>
  <c r="B26" i="10"/>
  <c r="B27" i="10" s="1"/>
  <c r="N14" i="10"/>
  <c r="F14" i="10"/>
  <c r="Q13" i="10"/>
  <c r="P13" i="10"/>
  <c r="P14" i="10" s="1"/>
  <c r="O13" i="10"/>
  <c r="N13" i="10"/>
  <c r="M13" i="10"/>
  <c r="L13" i="10"/>
  <c r="L14" i="10" s="1"/>
  <c r="K13" i="10"/>
  <c r="J13" i="10"/>
  <c r="J14" i="10" s="1"/>
  <c r="I13" i="10"/>
  <c r="H13" i="10"/>
  <c r="H14" i="10" s="1"/>
  <c r="G13" i="10"/>
  <c r="F13" i="10"/>
  <c r="E13" i="10"/>
  <c r="D13" i="10"/>
  <c r="D14" i="10" s="1"/>
  <c r="C13" i="10"/>
  <c r="B13" i="10"/>
  <c r="B14" i="10" s="1"/>
  <c r="N27" i="9"/>
  <c r="F27" i="9"/>
  <c r="Q26" i="9"/>
  <c r="P26" i="9"/>
  <c r="P27" i="9" s="1"/>
  <c r="O26" i="9"/>
  <c r="N26" i="9"/>
  <c r="M26" i="9"/>
  <c r="L26" i="9"/>
  <c r="L27" i="9" s="1"/>
  <c r="K26" i="9"/>
  <c r="J26" i="9"/>
  <c r="J27" i="9" s="1"/>
  <c r="I26" i="9"/>
  <c r="H26" i="9"/>
  <c r="H27" i="9" s="1"/>
  <c r="G26" i="9"/>
  <c r="F26" i="9"/>
  <c r="E26" i="9"/>
  <c r="D26" i="9"/>
  <c r="D27" i="9" s="1"/>
  <c r="C26" i="9"/>
  <c r="B26" i="9"/>
  <c r="B27" i="9" s="1"/>
  <c r="N14" i="9"/>
  <c r="Q13" i="9"/>
  <c r="P13" i="9"/>
  <c r="P14" i="9" s="1"/>
  <c r="O13" i="9"/>
  <c r="N13" i="9"/>
  <c r="M13" i="9"/>
  <c r="L13" i="9"/>
  <c r="L14" i="9" s="1"/>
  <c r="K13" i="9"/>
  <c r="J13" i="9"/>
  <c r="J14" i="9" s="1"/>
  <c r="H13" i="9"/>
  <c r="H14" i="9" s="1"/>
  <c r="G13" i="9"/>
  <c r="F14" i="9" s="1"/>
  <c r="F13" i="9"/>
  <c r="E13" i="9"/>
  <c r="D13" i="9"/>
  <c r="D14" i="9" s="1"/>
  <c r="C13" i="9"/>
  <c r="B13" i="9"/>
  <c r="B14" i="9" s="1"/>
  <c r="L27" i="8"/>
  <c r="D27" i="8"/>
  <c r="Q26" i="8"/>
  <c r="P26" i="8"/>
  <c r="P27" i="8" s="1"/>
  <c r="O26" i="8"/>
  <c r="N26" i="8"/>
  <c r="N27" i="8" s="1"/>
  <c r="M26" i="8"/>
  <c r="L26" i="8"/>
  <c r="K26" i="8"/>
  <c r="J26" i="8"/>
  <c r="J27" i="8" s="1"/>
  <c r="I26" i="8"/>
  <c r="H26" i="8"/>
  <c r="H27" i="8" s="1"/>
  <c r="G26" i="8"/>
  <c r="F26" i="8"/>
  <c r="F27" i="8" s="1"/>
  <c r="E26" i="8"/>
  <c r="D26" i="8"/>
  <c r="C26" i="8"/>
  <c r="B26" i="8"/>
  <c r="B27" i="8" s="1"/>
  <c r="L14" i="8"/>
  <c r="D14" i="8"/>
  <c r="Q13" i="8"/>
  <c r="P13" i="8"/>
  <c r="P14" i="8" s="1"/>
  <c r="O13" i="8"/>
  <c r="N13" i="8"/>
  <c r="N14" i="8" s="1"/>
  <c r="M13" i="8"/>
  <c r="L13" i="8"/>
  <c r="K13" i="8"/>
  <c r="J13" i="8"/>
  <c r="J14" i="8" s="1"/>
  <c r="I13" i="8"/>
  <c r="H13" i="8"/>
  <c r="H14" i="8" s="1"/>
  <c r="G13" i="8"/>
  <c r="F13" i="8"/>
  <c r="F14" i="8" s="1"/>
  <c r="E13" i="8"/>
  <c r="D13" i="8"/>
  <c r="C13" i="8"/>
  <c r="B13" i="8"/>
  <c r="B14" i="8" s="1"/>
  <c r="L27" i="6"/>
  <c r="D27" i="6"/>
  <c r="Q26" i="6"/>
  <c r="P26" i="6"/>
  <c r="P27" i="6" s="1"/>
  <c r="O26" i="6"/>
  <c r="N26" i="6"/>
  <c r="N27" i="6" s="1"/>
  <c r="M26" i="6"/>
  <c r="L26" i="6"/>
  <c r="K26" i="6"/>
  <c r="J26" i="6"/>
  <c r="J27" i="6" s="1"/>
  <c r="I26" i="6"/>
  <c r="H26" i="6"/>
  <c r="H27" i="6" s="1"/>
  <c r="G26" i="6"/>
  <c r="F26" i="6"/>
  <c r="F27" i="6" s="1"/>
  <c r="E26" i="6"/>
  <c r="D26" i="6"/>
  <c r="C26" i="6"/>
  <c r="B26" i="6"/>
  <c r="B27" i="6" s="1"/>
  <c r="L14" i="6"/>
  <c r="D14" i="6"/>
  <c r="Q13" i="6"/>
  <c r="P13" i="6"/>
  <c r="P14" i="6" s="1"/>
  <c r="O13" i="6"/>
  <c r="N13" i="6"/>
  <c r="N14" i="6" s="1"/>
  <c r="L13" i="6"/>
  <c r="K13" i="6"/>
  <c r="J13" i="6"/>
  <c r="J14" i="6" s="1"/>
  <c r="I13" i="6"/>
  <c r="H13" i="6"/>
  <c r="H14" i="6" s="1"/>
  <c r="G13" i="6"/>
  <c r="F13" i="6"/>
  <c r="F14" i="6" s="1"/>
  <c r="E13" i="6"/>
  <c r="D13" i="6"/>
  <c r="C13" i="6"/>
  <c r="B13" i="6"/>
  <c r="B14" i="6" s="1"/>
  <c r="L27" i="5"/>
  <c r="D27" i="5"/>
  <c r="Q26" i="5"/>
  <c r="P26" i="5"/>
  <c r="P27" i="5" s="1"/>
  <c r="O26" i="5"/>
  <c r="N26" i="5"/>
  <c r="N27" i="5" s="1"/>
  <c r="M26" i="5"/>
  <c r="L26" i="5"/>
  <c r="K26" i="5"/>
  <c r="J26" i="5"/>
  <c r="J27" i="5" s="1"/>
  <c r="I26" i="5"/>
  <c r="H26" i="5"/>
  <c r="H27" i="5" s="1"/>
  <c r="G26" i="5"/>
  <c r="F26" i="5"/>
  <c r="F27" i="5" s="1"/>
  <c r="E26" i="5"/>
  <c r="D26" i="5"/>
  <c r="C26" i="5"/>
  <c r="B26" i="5"/>
  <c r="B27" i="5" s="1"/>
  <c r="L14" i="5"/>
  <c r="D14" i="5"/>
  <c r="Q13" i="5"/>
  <c r="P13" i="5"/>
  <c r="P14" i="5" s="1"/>
  <c r="O13" i="5"/>
  <c r="N13" i="5"/>
  <c r="N14" i="5" s="1"/>
  <c r="M13" i="5"/>
  <c r="L13" i="5"/>
  <c r="K13" i="5"/>
  <c r="J13" i="5"/>
  <c r="J14" i="5" s="1"/>
  <c r="I13" i="5"/>
  <c r="H13" i="5"/>
  <c r="H14" i="5" s="1"/>
  <c r="G13" i="5"/>
  <c r="F13" i="5"/>
  <c r="F14" i="5" s="1"/>
  <c r="E13" i="5"/>
  <c r="D13" i="5"/>
  <c r="C13" i="5"/>
  <c r="B13" i="5"/>
  <c r="B14" i="5" s="1"/>
  <c r="L62" i="3"/>
  <c r="K62" i="3"/>
  <c r="I62" i="3"/>
  <c r="H62" i="3"/>
  <c r="F62" i="3"/>
  <c r="E62" i="3"/>
  <c r="C62" i="3"/>
  <c r="B62" i="3"/>
  <c r="M61" i="3"/>
  <c r="J61" i="3"/>
  <c r="G61" i="3"/>
  <c r="D61" i="3"/>
  <c r="M60" i="3"/>
  <c r="J60" i="3"/>
  <c r="G60" i="3"/>
  <c r="D60" i="3"/>
  <c r="M59" i="3"/>
  <c r="J59" i="3"/>
  <c r="G59" i="3"/>
  <c r="D59" i="3"/>
  <c r="M58" i="3"/>
  <c r="J58" i="3"/>
  <c r="G58" i="3"/>
  <c r="D58" i="3"/>
  <c r="M57" i="3"/>
  <c r="J57" i="3"/>
  <c r="G57" i="3"/>
  <c r="D57" i="3"/>
  <c r="M56" i="3"/>
  <c r="J56" i="3"/>
  <c r="G56" i="3"/>
  <c r="D56" i="3"/>
  <c r="D62" i="3" s="1"/>
  <c r="M55" i="3"/>
  <c r="J55" i="3"/>
  <c r="G55" i="3"/>
  <c r="D55" i="3"/>
  <c r="M54" i="3"/>
  <c r="M62" i="3" s="1"/>
  <c r="J54" i="3"/>
  <c r="J62" i="3" s="1"/>
  <c r="G54" i="3"/>
  <c r="G62" i="3" s="1"/>
  <c r="D54" i="3"/>
  <c r="L50" i="3"/>
  <c r="K50" i="3"/>
  <c r="I50" i="3"/>
  <c r="H50" i="3"/>
  <c r="F50" i="3"/>
  <c r="E50" i="3"/>
  <c r="C50" i="3"/>
  <c r="B50" i="3"/>
  <c r="M49" i="3"/>
  <c r="J49" i="3"/>
  <c r="G49" i="3"/>
  <c r="D49" i="3"/>
  <c r="M48" i="3"/>
  <c r="J48" i="3"/>
  <c r="G48" i="3"/>
  <c r="D48" i="3"/>
  <c r="M47" i="3"/>
  <c r="J47" i="3"/>
  <c r="G47" i="3"/>
  <c r="D47" i="3"/>
  <c r="M46" i="3"/>
  <c r="J46" i="3"/>
  <c r="G46" i="3"/>
  <c r="D46" i="3"/>
  <c r="M45" i="3"/>
  <c r="J45" i="3"/>
  <c r="G45" i="3"/>
  <c r="D45" i="3"/>
  <c r="M44" i="3"/>
  <c r="J44" i="3"/>
  <c r="G44" i="3"/>
  <c r="D44" i="3"/>
  <c r="M43" i="3"/>
  <c r="J43" i="3"/>
  <c r="G43" i="3"/>
  <c r="D43" i="3"/>
  <c r="M42" i="3"/>
  <c r="M50" i="3" s="1"/>
  <c r="J42" i="3"/>
  <c r="J50" i="3" s="1"/>
  <c r="G42" i="3"/>
  <c r="G50" i="3" s="1"/>
  <c r="D42" i="3"/>
  <c r="D50" i="3" s="1"/>
  <c r="L37" i="3"/>
  <c r="K37" i="3"/>
  <c r="I37" i="3"/>
  <c r="H37" i="3"/>
  <c r="F37" i="3"/>
  <c r="E37" i="3"/>
  <c r="C37" i="3"/>
  <c r="B37" i="3"/>
  <c r="M36" i="3"/>
  <c r="J36" i="3"/>
  <c r="G36" i="3"/>
  <c r="D36" i="3"/>
  <c r="M35" i="3"/>
  <c r="J35" i="3"/>
  <c r="G35" i="3"/>
  <c r="D35" i="3"/>
  <c r="M34" i="3"/>
  <c r="J34" i="3"/>
  <c r="G34" i="3"/>
  <c r="D34" i="3"/>
  <c r="M33" i="3"/>
  <c r="J33" i="3"/>
  <c r="G33" i="3"/>
  <c r="D33" i="3"/>
  <c r="M32" i="3"/>
  <c r="J32" i="3"/>
  <c r="G32" i="3"/>
  <c r="D32" i="3"/>
  <c r="M31" i="3"/>
  <c r="J31" i="3"/>
  <c r="J37" i="3" s="1"/>
  <c r="G31" i="3"/>
  <c r="D31" i="3"/>
  <c r="M30" i="3"/>
  <c r="J30" i="3"/>
  <c r="G30" i="3"/>
  <c r="D30" i="3"/>
  <c r="M29" i="3"/>
  <c r="M37" i="3" s="1"/>
  <c r="J29" i="3"/>
  <c r="G29" i="3"/>
  <c r="G37" i="3" s="1"/>
  <c r="D29" i="3"/>
  <c r="D37" i="3" s="1"/>
  <c r="L25" i="3"/>
  <c r="K25" i="3"/>
  <c r="I25" i="3"/>
  <c r="H25" i="3"/>
  <c r="F25" i="3"/>
  <c r="E25" i="3"/>
  <c r="C25" i="3"/>
  <c r="B25" i="3"/>
  <c r="A25" i="3"/>
  <c r="A62" i="3" s="1"/>
  <c r="M24" i="3"/>
  <c r="J24" i="3"/>
  <c r="G24" i="3"/>
  <c r="D24" i="3"/>
  <c r="M23" i="3"/>
  <c r="J23" i="3"/>
  <c r="G23" i="3"/>
  <c r="D23" i="3"/>
  <c r="M22" i="3"/>
  <c r="J22" i="3"/>
  <c r="G22" i="3"/>
  <c r="D22" i="3"/>
  <c r="M21" i="3"/>
  <c r="J21" i="3"/>
  <c r="G21" i="3"/>
  <c r="D21" i="3"/>
  <c r="M20" i="3"/>
  <c r="J20" i="3"/>
  <c r="G20" i="3"/>
  <c r="D20" i="3"/>
  <c r="M19" i="3"/>
  <c r="J19" i="3"/>
  <c r="G19" i="3"/>
  <c r="D19" i="3"/>
  <c r="M18" i="3"/>
  <c r="J18" i="3"/>
  <c r="G18" i="3"/>
  <c r="D18" i="3"/>
  <c r="M17" i="3"/>
  <c r="M25" i="3" s="1"/>
  <c r="J17" i="3"/>
  <c r="J25" i="3" s="1"/>
  <c r="G17" i="3"/>
  <c r="G25" i="3" s="1"/>
  <c r="D17" i="3"/>
  <c r="D25" i="3" s="1"/>
  <c r="L13" i="3"/>
  <c r="K13" i="3"/>
  <c r="I13" i="3"/>
  <c r="H13" i="3"/>
  <c r="F13" i="3"/>
  <c r="E13" i="3"/>
  <c r="C13" i="3"/>
  <c r="B13" i="3"/>
  <c r="M12" i="3"/>
  <c r="J12" i="3"/>
  <c r="G12" i="3"/>
  <c r="D12" i="3"/>
  <c r="A12" i="3"/>
  <c r="A24" i="3" s="1"/>
  <c r="M11" i="3"/>
  <c r="J11" i="3"/>
  <c r="G11" i="3"/>
  <c r="D11" i="3"/>
  <c r="A11" i="3"/>
  <c r="A23" i="3" s="1"/>
  <c r="M10" i="3"/>
  <c r="J10" i="3"/>
  <c r="G10" i="3"/>
  <c r="D10" i="3"/>
  <c r="A10" i="3"/>
  <c r="A22" i="3" s="1"/>
  <c r="M9" i="3"/>
  <c r="J9" i="3"/>
  <c r="G9" i="3"/>
  <c r="D9" i="3"/>
  <c r="A9" i="3"/>
  <c r="A21" i="3" s="1"/>
  <c r="M8" i="3"/>
  <c r="J8" i="3"/>
  <c r="G8" i="3"/>
  <c r="D8" i="3"/>
  <c r="A8" i="3"/>
  <c r="A20" i="3" s="1"/>
  <c r="M7" i="3"/>
  <c r="J7" i="3"/>
  <c r="G7" i="3"/>
  <c r="D7" i="3"/>
  <c r="A7" i="3"/>
  <c r="A19" i="3" s="1"/>
  <c r="M6" i="3"/>
  <c r="J6" i="3"/>
  <c r="G6" i="3"/>
  <c r="D6" i="3"/>
  <c r="D13" i="3" s="1"/>
  <c r="A6" i="3"/>
  <c r="A18" i="3" s="1"/>
  <c r="M5" i="3"/>
  <c r="M13" i="3" s="1"/>
  <c r="J5" i="3"/>
  <c r="J13" i="3" s="1"/>
  <c r="G5" i="3"/>
  <c r="G13" i="3" s="1"/>
  <c r="D5" i="3"/>
  <c r="A5" i="3"/>
  <c r="A17" i="3" s="1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V141" i="2"/>
  <c r="U141" i="2"/>
  <c r="T141" i="2"/>
  <c r="U140" i="2"/>
  <c r="T140" i="2"/>
  <c r="V140" i="2" s="1"/>
  <c r="U139" i="2"/>
  <c r="T139" i="2"/>
  <c r="V139" i="2" s="1"/>
  <c r="U138" i="2"/>
  <c r="T138" i="2"/>
  <c r="V138" i="2" s="1"/>
  <c r="V137" i="2"/>
  <c r="U137" i="2"/>
  <c r="T137" i="2"/>
  <c r="U136" i="2"/>
  <c r="T136" i="2"/>
  <c r="V136" i="2" s="1"/>
  <c r="U135" i="2"/>
  <c r="T135" i="2"/>
  <c r="V135" i="2" s="1"/>
  <c r="U134" i="2"/>
  <c r="T134" i="2"/>
  <c r="V134" i="2" s="1"/>
  <c r="U133" i="2"/>
  <c r="U142" i="2" s="1"/>
  <c r="T133" i="2"/>
  <c r="V133" i="2" s="1"/>
  <c r="V142" i="2" s="1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U130" i="2"/>
  <c r="T130" i="2"/>
  <c r="V130" i="2" s="1"/>
  <c r="U129" i="2"/>
  <c r="T129" i="2"/>
  <c r="V129" i="2" s="1"/>
  <c r="U128" i="2"/>
  <c r="T128" i="2"/>
  <c r="V128" i="2" s="1"/>
  <c r="U127" i="2"/>
  <c r="T127" i="2"/>
  <c r="V127" i="2" s="1"/>
  <c r="U126" i="2"/>
  <c r="T126" i="2"/>
  <c r="V126" i="2" s="1"/>
  <c r="U125" i="2"/>
  <c r="T125" i="2"/>
  <c r="V125" i="2" s="1"/>
  <c r="U124" i="2"/>
  <c r="T124" i="2"/>
  <c r="V124" i="2" s="1"/>
  <c r="U123" i="2"/>
  <c r="T123" i="2"/>
  <c r="V123" i="2" s="1"/>
  <c r="U122" i="2"/>
  <c r="U131" i="2" s="1"/>
  <c r="T122" i="2"/>
  <c r="V122" i="2" s="1"/>
  <c r="V131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V119" i="2" s="1"/>
  <c r="U118" i="2"/>
  <c r="T118" i="2"/>
  <c r="V118" i="2" s="1"/>
  <c r="U117" i="2"/>
  <c r="T117" i="2"/>
  <c r="V117" i="2" s="1"/>
  <c r="U116" i="2"/>
  <c r="T116" i="2"/>
  <c r="V116" i="2" s="1"/>
  <c r="U115" i="2"/>
  <c r="T115" i="2"/>
  <c r="V115" i="2" s="1"/>
  <c r="U114" i="2"/>
  <c r="T114" i="2"/>
  <c r="V114" i="2" s="1"/>
  <c r="U113" i="2"/>
  <c r="T113" i="2"/>
  <c r="V113" i="2" s="1"/>
  <c r="U112" i="2"/>
  <c r="T112" i="2"/>
  <c r="V112" i="2" s="1"/>
  <c r="U111" i="2"/>
  <c r="U120" i="2" s="1"/>
  <c r="T111" i="2"/>
  <c r="V111" i="2" s="1"/>
  <c r="V120" i="2" s="1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V103" i="2" s="1"/>
  <c r="A103" i="2"/>
  <c r="U102" i="2"/>
  <c r="T102" i="2"/>
  <c r="V102" i="2" s="1"/>
  <c r="A102" i="2"/>
  <c r="U101" i="2"/>
  <c r="T101" i="2"/>
  <c r="V101" i="2" s="1"/>
  <c r="A101" i="2"/>
  <c r="U100" i="2"/>
  <c r="T100" i="2"/>
  <c r="V100" i="2" s="1"/>
  <c r="A100" i="2"/>
  <c r="U99" i="2"/>
  <c r="T99" i="2"/>
  <c r="V99" i="2" s="1"/>
  <c r="A99" i="2"/>
  <c r="U98" i="2"/>
  <c r="T98" i="2"/>
  <c r="V98" i="2" s="1"/>
  <c r="A98" i="2"/>
  <c r="U97" i="2"/>
  <c r="T97" i="2"/>
  <c r="V97" i="2" s="1"/>
  <c r="A97" i="2"/>
  <c r="U96" i="2"/>
  <c r="T96" i="2"/>
  <c r="V96" i="2" s="1"/>
  <c r="A96" i="2"/>
  <c r="U95" i="2"/>
  <c r="U104" i="2" s="1"/>
  <c r="T95" i="2"/>
  <c r="T104" i="2" s="1"/>
  <c r="A95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V92" i="2"/>
  <c r="U92" i="2"/>
  <c r="T92" i="2"/>
  <c r="A92" i="2"/>
  <c r="V91" i="2"/>
  <c r="U91" i="2"/>
  <c r="T91" i="2"/>
  <c r="A91" i="2"/>
  <c r="V90" i="2"/>
  <c r="U90" i="2"/>
  <c r="T90" i="2"/>
  <c r="A90" i="2"/>
  <c r="U89" i="2"/>
  <c r="T89" i="2"/>
  <c r="V89" i="2" s="1"/>
  <c r="A89" i="2"/>
  <c r="U88" i="2"/>
  <c r="T88" i="2"/>
  <c r="V88" i="2" s="1"/>
  <c r="A88" i="2"/>
  <c r="U87" i="2"/>
  <c r="T87" i="2"/>
  <c r="V87" i="2" s="1"/>
  <c r="A87" i="2"/>
  <c r="U86" i="2"/>
  <c r="T86" i="2"/>
  <c r="V86" i="2" s="1"/>
  <c r="A86" i="2"/>
  <c r="U85" i="2"/>
  <c r="T85" i="2"/>
  <c r="V85" i="2" s="1"/>
  <c r="A85" i="2"/>
  <c r="U84" i="2"/>
  <c r="U93" i="2" s="1"/>
  <c r="T84" i="2"/>
  <c r="T93" i="2" s="1"/>
  <c r="A84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V81" i="2"/>
  <c r="U81" i="2"/>
  <c r="T81" i="2"/>
  <c r="A81" i="2"/>
  <c r="V80" i="2"/>
  <c r="U80" i="2"/>
  <c r="T80" i="2"/>
  <c r="A80" i="2"/>
  <c r="V79" i="2"/>
  <c r="U79" i="2"/>
  <c r="T79" i="2"/>
  <c r="A79" i="2"/>
  <c r="V78" i="2"/>
  <c r="U78" i="2"/>
  <c r="T78" i="2"/>
  <c r="A78" i="2"/>
  <c r="V77" i="2"/>
  <c r="U77" i="2"/>
  <c r="T77" i="2"/>
  <c r="A77" i="2"/>
  <c r="V76" i="2"/>
  <c r="U76" i="2"/>
  <c r="T76" i="2"/>
  <c r="A76" i="2"/>
  <c r="V75" i="2"/>
  <c r="U75" i="2"/>
  <c r="T75" i="2"/>
  <c r="A75" i="2"/>
  <c r="V74" i="2"/>
  <c r="U74" i="2"/>
  <c r="T74" i="2"/>
  <c r="A74" i="2"/>
  <c r="V73" i="2"/>
  <c r="V82" i="2" s="1"/>
  <c r="U73" i="2"/>
  <c r="U82" i="2" s="1"/>
  <c r="T73" i="2"/>
  <c r="A73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V65" i="2" s="1"/>
  <c r="U64" i="2"/>
  <c r="T64" i="2"/>
  <c r="V64" i="2" s="1"/>
  <c r="U63" i="2"/>
  <c r="T63" i="2"/>
  <c r="V63" i="2" s="1"/>
  <c r="U62" i="2"/>
  <c r="T62" i="2"/>
  <c r="V62" i="2" s="1"/>
  <c r="U61" i="2"/>
  <c r="T61" i="2"/>
  <c r="V61" i="2" s="1"/>
  <c r="U60" i="2"/>
  <c r="T60" i="2"/>
  <c r="V60" i="2" s="1"/>
  <c r="U59" i="2"/>
  <c r="T59" i="2"/>
  <c r="V59" i="2" s="1"/>
  <c r="U58" i="2"/>
  <c r="T58" i="2"/>
  <c r="V58" i="2" s="1"/>
  <c r="U57" i="2"/>
  <c r="U66" i="2" s="1"/>
  <c r="T57" i="2"/>
  <c r="T66" i="2" s="1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V54" i="2"/>
  <c r="U54" i="2"/>
  <c r="T54" i="2"/>
  <c r="A54" i="2"/>
  <c r="V53" i="2"/>
  <c r="U53" i="2"/>
  <c r="T53" i="2"/>
  <c r="A53" i="2"/>
  <c r="V52" i="2"/>
  <c r="U52" i="2"/>
  <c r="T52" i="2"/>
  <c r="A52" i="2"/>
  <c r="V51" i="2"/>
  <c r="U51" i="2"/>
  <c r="T51" i="2"/>
  <c r="A51" i="2"/>
  <c r="V50" i="2"/>
  <c r="U50" i="2"/>
  <c r="T50" i="2"/>
  <c r="A50" i="2"/>
  <c r="V49" i="2"/>
  <c r="U49" i="2"/>
  <c r="T49" i="2"/>
  <c r="A49" i="2"/>
  <c r="V48" i="2"/>
  <c r="U48" i="2"/>
  <c r="T48" i="2"/>
  <c r="A48" i="2"/>
  <c r="V47" i="2"/>
  <c r="U47" i="2"/>
  <c r="T47" i="2"/>
  <c r="A47" i="2"/>
  <c r="V46" i="2"/>
  <c r="V55" i="2" s="1"/>
  <c r="U46" i="2"/>
  <c r="U55" i="2" s="1"/>
  <c r="T46" i="2"/>
  <c r="A46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66" i="2" s="1"/>
  <c r="U43" i="2"/>
  <c r="T43" i="2"/>
  <c r="V43" i="2" s="1"/>
  <c r="A43" i="2"/>
  <c r="A65" i="2" s="1"/>
  <c r="U42" i="2"/>
  <c r="T42" i="2"/>
  <c r="V42" i="2" s="1"/>
  <c r="A42" i="2"/>
  <c r="A64" i="2" s="1"/>
  <c r="U41" i="2"/>
  <c r="T41" i="2"/>
  <c r="V41" i="2" s="1"/>
  <c r="A41" i="2"/>
  <c r="A63" i="2" s="1"/>
  <c r="U40" i="2"/>
  <c r="T40" i="2"/>
  <c r="V40" i="2" s="1"/>
  <c r="A40" i="2"/>
  <c r="A62" i="2" s="1"/>
  <c r="U39" i="2"/>
  <c r="T39" i="2"/>
  <c r="V39" i="2" s="1"/>
  <c r="A39" i="2"/>
  <c r="A61" i="2" s="1"/>
  <c r="U38" i="2"/>
  <c r="T38" i="2"/>
  <c r="V38" i="2" s="1"/>
  <c r="A38" i="2"/>
  <c r="A60" i="2" s="1"/>
  <c r="U37" i="2"/>
  <c r="T37" i="2"/>
  <c r="V37" i="2" s="1"/>
  <c r="A37" i="2"/>
  <c r="A59" i="2" s="1"/>
  <c r="U36" i="2"/>
  <c r="T36" i="2"/>
  <c r="V36" i="2" s="1"/>
  <c r="A36" i="2"/>
  <c r="A58" i="2" s="1"/>
  <c r="U35" i="2"/>
  <c r="U44" i="2" s="1"/>
  <c r="T35" i="2"/>
  <c r="V35" i="2" s="1"/>
  <c r="V44" i="2" s="1"/>
  <c r="A35" i="2"/>
  <c r="A57" i="2" s="1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V27" i="2"/>
  <c r="U27" i="2"/>
  <c r="T27" i="2"/>
  <c r="A27" i="2"/>
  <c r="V26" i="2"/>
  <c r="U26" i="2"/>
  <c r="T26" i="2"/>
  <c r="A26" i="2"/>
  <c r="V25" i="2"/>
  <c r="U25" i="2"/>
  <c r="T25" i="2"/>
  <c r="A25" i="2"/>
  <c r="V24" i="2"/>
  <c r="U24" i="2"/>
  <c r="T24" i="2"/>
  <c r="A24" i="2"/>
  <c r="U23" i="2"/>
  <c r="V23" i="2" s="1"/>
  <c r="T23" i="2"/>
  <c r="A23" i="2"/>
  <c r="V22" i="2"/>
  <c r="U22" i="2"/>
  <c r="T22" i="2"/>
  <c r="B22" i="2"/>
  <c r="A22" i="2"/>
  <c r="U21" i="2"/>
  <c r="T21" i="2"/>
  <c r="V21" i="2" s="1"/>
  <c r="A21" i="2"/>
  <c r="U20" i="2"/>
  <c r="T20" i="2"/>
  <c r="V20" i="2" s="1"/>
  <c r="A20" i="2"/>
  <c r="U19" i="2"/>
  <c r="T19" i="2"/>
  <c r="V19" i="2" s="1"/>
  <c r="A19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V16" i="2" s="1"/>
  <c r="T16" i="2"/>
  <c r="A16" i="2"/>
  <c r="U15" i="2"/>
  <c r="V15" i="2" s="1"/>
  <c r="T15" i="2"/>
  <c r="A15" i="2"/>
  <c r="U14" i="2"/>
  <c r="V14" i="2" s="1"/>
  <c r="T14" i="2"/>
  <c r="A14" i="2"/>
  <c r="U13" i="2"/>
  <c r="V13" i="2" s="1"/>
  <c r="T13" i="2"/>
  <c r="A13" i="2"/>
  <c r="T12" i="2"/>
  <c r="A12" i="2"/>
  <c r="U11" i="2"/>
  <c r="V11" i="2" s="1"/>
  <c r="T11" i="2"/>
  <c r="A11" i="2"/>
  <c r="U10" i="2"/>
  <c r="T10" i="2"/>
  <c r="V10" i="2" s="1"/>
  <c r="A10" i="2"/>
  <c r="U9" i="2"/>
  <c r="T9" i="2"/>
  <c r="V9" i="2" s="1"/>
  <c r="A9" i="2"/>
  <c r="U8" i="2"/>
  <c r="T8" i="2"/>
  <c r="T17" i="2" s="1"/>
  <c r="A8" i="2"/>
  <c r="U28" i="2" l="1"/>
  <c r="U17" i="2"/>
  <c r="V28" i="2"/>
  <c r="A44" i="3"/>
  <c r="A31" i="3"/>
  <c r="A56" i="3"/>
  <c r="A48" i="3"/>
  <c r="A35" i="3"/>
  <c r="A60" i="3"/>
  <c r="V8" i="2"/>
  <c r="V17" i="2" s="1"/>
  <c r="A32" i="3"/>
  <c r="A57" i="3"/>
  <c r="A45" i="3"/>
  <c r="A36" i="3"/>
  <c r="A61" i="3"/>
  <c r="A49" i="3"/>
  <c r="T44" i="2"/>
  <c r="V57" i="2"/>
  <c r="V66" i="2" s="1"/>
  <c r="V84" i="2"/>
  <c r="V93" i="2" s="1"/>
  <c r="A54" i="3"/>
  <c r="A42" i="3"/>
  <c r="A29" i="3"/>
  <c r="A58" i="3"/>
  <c r="A46" i="3"/>
  <c r="A33" i="3"/>
  <c r="A55" i="3"/>
  <c r="A43" i="3"/>
  <c r="A30" i="3"/>
  <c r="A59" i="3"/>
  <c r="A47" i="3"/>
  <c r="A34" i="3"/>
  <c r="V95" i="2"/>
  <c r="V104" i="2" s="1"/>
  <c r="T120" i="2"/>
  <c r="T131" i="2"/>
  <c r="T142" i="2"/>
  <c r="A37" i="3"/>
  <c r="A50" i="3"/>
</calcChain>
</file>

<file path=xl/sharedStrings.xml><?xml version="1.0" encoding="utf-8"?>
<sst xmlns="http://schemas.openxmlformats.org/spreadsheetml/2006/main" count="1275" uniqueCount="91">
  <si>
    <t>ANG</t>
  </si>
  <si>
    <t>A&amp;B</t>
  </si>
  <si>
    <t>DOM</t>
  </si>
  <si>
    <t>GRD</t>
  </si>
  <si>
    <t>MON</t>
  </si>
  <si>
    <t>SKN</t>
  </si>
  <si>
    <t>SLU</t>
  </si>
  <si>
    <t>SVG</t>
  </si>
  <si>
    <t>VI</t>
  </si>
  <si>
    <t xml:space="preserve">OECS </t>
  </si>
  <si>
    <t>Table 2.1:  Professional Qualifications of Leaders and Teachers by Education Level and Sex</t>
  </si>
  <si>
    <t>Early Childhood Education</t>
  </si>
  <si>
    <t>Graduates</t>
  </si>
  <si>
    <t>Non-graduates</t>
  </si>
  <si>
    <t>Public</t>
  </si>
  <si>
    <t>Private</t>
  </si>
  <si>
    <r>
      <rPr>
        <sz val="9"/>
        <color rgb="FF000000"/>
        <rFont val="Calibri"/>
        <family val="2"/>
      </rPr>
      <t> </t>
    </r>
    <r>
      <rPr>
        <b/>
        <sz val="9"/>
        <color rgb="FF000000"/>
        <rFont val="Calibri Light"/>
        <family val="2"/>
      </rPr>
      <t>Country</t>
    </r>
  </si>
  <si>
    <t>Trained</t>
  </si>
  <si>
    <t>Untrained</t>
  </si>
  <si>
    <t>Unknown</t>
  </si>
  <si>
    <t>Total </t>
  </si>
  <si>
    <t>M</t>
  </si>
  <si>
    <t>F</t>
  </si>
  <si>
    <t>T</t>
  </si>
  <si>
    <t>Administrators</t>
  </si>
  <si>
    <t>Practitioners</t>
  </si>
  <si>
    <t>Primary</t>
  </si>
  <si>
    <r>
      <rPr>
        <sz val="9"/>
        <color rgb="FF000000"/>
        <rFont val="Calibri"/>
        <family val="2"/>
      </rPr>
      <t> </t>
    </r>
    <r>
      <rPr>
        <b/>
        <sz val="9"/>
        <color rgb="FF000000"/>
        <rFont val="Calibri Light"/>
        <family val="2"/>
      </rPr>
      <t>Country</t>
    </r>
  </si>
  <si>
    <t>Principals</t>
  </si>
  <si>
    <t>Deputy Principals</t>
  </si>
  <si>
    <t>Teachers</t>
  </si>
  <si>
    <t>Secondary Education</t>
  </si>
  <si>
    <t>Total</t>
  </si>
  <si>
    <r>
      <rPr>
        <sz val="9"/>
        <color rgb="FF000000"/>
        <rFont val="Calibri"/>
        <family val="2"/>
      </rPr>
      <t> </t>
    </r>
    <r>
      <rPr>
        <b/>
        <sz val="9"/>
        <color rgb="FF000000"/>
        <rFont val="Calibri Light"/>
        <family val="2"/>
      </rPr>
      <t>Country</t>
    </r>
  </si>
  <si>
    <t>Tertiary Education</t>
  </si>
  <si>
    <r>
      <rPr>
        <sz val="9"/>
        <color rgb="FF000000"/>
        <rFont val="Calibri"/>
        <family val="2"/>
      </rPr>
      <t> </t>
    </r>
    <r>
      <rPr>
        <b/>
        <sz val="9"/>
        <color rgb="FF000000"/>
        <rFont val="Calibri Light"/>
        <family val="2"/>
      </rPr>
      <t>Country</t>
    </r>
  </si>
  <si>
    <t>Table 2.2: Teachers's Academic Qualifications by Level of Education</t>
  </si>
  <si>
    <t>CSEC/O LEVEL</t>
  </si>
  <si>
    <t>Country</t>
  </si>
  <si>
    <t>Early Childhood</t>
  </si>
  <si>
    <t>Secondary</t>
  </si>
  <si>
    <t>Tertiary</t>
  </si>
  <si>
    <t>-</t>
  </si>
  <si>
    <t>OECS</t>
  </si>
  <si>
    <t>CAPE/A LEVELS/ASSOCIATE DEGREE</t>
  </si>
  <si>
    <t>BACHELORS DEGREE</t>
  </si>
  <si>
    <t>POST GRADUATE DEGREE</t>
  </si>
  <si>
    <t>UNKNOWN</t>
  </si>
  <si>
    <t>SKN Misssing female figures for secondary schools</t>
  </si>
  <si>
    <t>Principals and Deputy Principals</t>
  </si>
  <si>
    <t>Ten-Year Age Groups</t>
  </si>
  <si>
    <t>Pre-School</t>
  </si>
  <si>
    <t>National Colleges</t>
  </si>
  <si>
    <t>≤19</t>
  </si>
  <si>
    <t>20 - 29</t>
  </si>
  <si>
    <t>30 - 39</t>
  </si>
  <si>
    <t>40 - 49</t>
  </si>
  <si>
    <t>50 - 59</t>
  </si>
  <si>
    <t>60+</t>
  </si>
  <si>
    <t xml:space="preserve">Teachers </t>
  </si>
  <si>
    <t xml:space="preserve">Principals and Deputy Principals </t>
  </si>
  <si>
    <t>Years of Service</t>
  </si>
  <si>
    <t>&lt;1</t>
  </si>
  <si>
    <t>1 – 5</t>
  </si>
  <si>
    <t>6 – 10</t>
  </si>
  <si>
    <t>11 – 15</t>
  </si>
  <si>
    <t>16 – 20</t>
  </si>
  <si>
    <t>21 – 25</t>
  </si>
  <si>
    <t>26 – 30</t>
  </si>
  <si>
    <t>31 – 35</t>
  </si>
  <si>
    <t>35+</t>
  </si>
  <si>
    <t>Leaders</t>
  </si>
  <si>
    <t>Note: Data for Saint Lucia refers to public schools only</t>
  </si>
  <si>
    <t>Level</t>
  </si>
  <si>
    <t> Country</t>
  </si>
  <si>
    <t xml:space="preserve">Male </t>
  </si>
  <si>
    <t>Female</t>
  </si>
  <si>
    <t>Table 2.3: Number of Leaders and Teacher by Ten-Year Age Groups and Sex  - Dominica</t>
  </si>
  <si>
    <t>Table 2.4: Number of Leaders and Teachers by Ten-Year Age Groups and Sex  - Grenada</t>
  </si>
  <si>
    <t>Table 2.5: Number of Leaders and Teacher by Ten-Year Age Groups and Sex  - St. Kitts and Nevis</t>
  </si>
  <si>
    <t>Table 2.6: Number of Leaders and Teacher by Ten-Year Age Groups and Sex  – Saint Lucia</t>
  </si>
  <si>
    <r>
      <t>Table 2.7: Number of Leaders and Teachers by Ten-Year Age Groups and Sex  –</t>
    </r>
    <r>
      <rPr>
        <b/>
        <sz val="11"/>
        <color rgb="FF000000"/>
        <rFont val="Calibri Light"/>
        <family val="2"/>
      </rPr>
      <t xml:space="preserve"> </t>
    </r>
    <r>
      <rPr>
        <sz val="11"/>
        <color rgb="FF000000"/>
        <rFont val="Calibri Light"/>
        <family val="2"/>
      </rPr>
      <t>St. Vincent and The Grenadines</t>
    </r>
  </si>
  <si>
    <r>
      <t>Table 2.8: Number of Leaders and Teachers by Ten-Year Age Groups and Sex  –</t>
    </r>
    <r>
      <rPr>
        <b/>
        <sz val="11"/>
        <color rgb="FF000000"/>
        <rFont val="Calibri Light"/>
        <family val="2"/>
      </rPr>
      <t xml:space="preserve"> </t>
    </r>
    <r>
      <rPr>
        <sz val="11"/>
        <color rgb="FF000000"/>
        <rFont val="Calibri Light"/>
        <family val="2"/>
      </rPr>
      <t>Virgin Islands</t>
    </r>
  </si>
  <si>
    <r>
      <t>Table 2.9: Number of Leaders and Teachers by Years of Service and Sex -</t>
    </r>
    <r>
      <rPr>
        <b/>
        <sz val="11"/>
        <color rgb="FF000000"/>
        <rFont val="Calibri Light"/>
        <family val="2"/>
      </rPr>
      <t xml:space="preserve"> </t>
    </r>
    <r>
      <rPr>
        <sz val="11"/>
        <color rgb="FF000000"/>
        <rFont val="Calibri Light"/>
        <family val="2"/>
      </rPr>
      <t>Dominica</t>
    </r>
  </si>
  <si>
    <t>Table 2.10: Number of Leaders and Teachers by Years of Service and Sex - Grenada</t>
  </si>
  <si>
    <t>Table 2.11: Number of Leaders and Teachers by Years of Service and Sex - St. Kitts and Nevis</t>
  </si>
  <si>
    <r>
      <t xml:space="preserve">Table 2.12: Number of Leaders and Teachers by Years of Service and Sex - </t>
    </r>
    <r>
      <rPr>
        <b/>
        <sz val="11"/>
        <color rgb="FF000000"/>
        <rFont val="Calibri Light"/>
        <family val="2"/>
      </rPr>
      <t>Saint Lucia</t>
    </r>
  </si>
  <si>
    <r>
      <t xml:space="preserve">Table 2.13: Number of Leaders and Teachers by Years of Service and Sex - </t>
    </r>
    <r>
      <rPr>
        <b/>
        <sz val="11"/>
        <color rgb="FF000000"/>
        <rFont val="Calibri Light"/>
        <family val="2"/>
      </rPr>
      <t>St. Vincent and The Grenadines</t>
    </r>
  </si>
  <si>
    <r>
      <t xml:space="preserve">Table 2.14: Number of Leaders and Teachers by Years of Service and Sex - </t>
    </r>
    <r>
      <rPr>
        <b/>
        <sz val="11"/>
        <color rgb="FF000000"/>
        <rFont val="Arial"/>
        <family val="2"/>
      </rPr>
      <t>Virgin Islands</t>
    </r>
  </si>
  <si>
    <t>Table 2.15: Leaders and teachers engaged in continuous professional development</t>
  </si>
  <si>
    <t>Table 2.16: Leaders and Teachers with a Degree in Educational Leadership , Administration or Management by Education Level and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</si>
</sst>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\-"/>
  </numFmts>
  <fonts count="17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5E0B3"/>
        <bgColor rgb="FFC5E0B3"/>
      </patternFill>
    </fill>
  </fills>
  <borders count="8">
    <border>
      <left/>
      <right/>
      <top/>
      <bottom/>
      <diagonal/>
    </border>
    <border>
      <left style="hair">
        <color rgb="FFF2F2F2"/>
      </left>
      <right/>
      <top style="hair">
        <color rgb="FFF2F2F2"/>
      </top>
      <bottom style="hair">
        <color rgb="FFF2F2F2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 style="hair">
        <color rgb="FFF2F2F2"/>
      </left>
      <right style="hair">
        <color rgb="FFF2F2F2"/>
      </right>
      <top/>
      <bottom style="hair">
        <color rgb="FFF2F2F2"/>
      </bottom>
      <diagonal/>
    </border>
    <border>
      <left style="hair">
        <color rgb="FFF2F2F2"/>
      </left>
      <right style="hair">
        <color rgb="FFF2F2F2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10" fillId="0" borderId="0" xfId="0" applyNumberFormat="1" applyFont="1"/>
    <xf numFmtId="164" fontId="10" fillId="0" borderId="4" xfId="0" applyNumberFormat="1" applyFont="1" applyBorder="1" applyAlignment="1">
      <alignment horizontal="right" vertical="center" wrapText="1"/>
    </xf>
    <xf numFmtId="164" fontId="10" fillId="0" borderId="4" xfId="0" applyNumberFormat="1" applyFont="1" applyBorder="1" applyAlignment="1">
      <alignment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164" fontId="10" fillId="0" borderId="4" xfId="0" applyNumberFormat="1" applyFont="1" applyBorder="1"/>
    <xf numFmtId="0" fontId="10" fillId="0" borderId="0" xfId="0" applyFont="1"/>
    <xf numFmtId="0" fontId="9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left" vertical="center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3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right" wrapText="1"/>
    </xf>
    <xf numFmtId="0" fontId="9" fillId="0" borderId="4" xfId="0" applyFont="1" applyBorder="1" applyAlignment="1">
      <alignment horizontal="lef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166" fontId="10" fillId="0" borderId="4" xfId="0" applyNumberFormat="1" applyFont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left"/>
    </xf>
    <xf numFmtId="3" fontId="10" fillId="0" borderId="4" xfId="0" applyNumberFormat="1" applyFont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right" vertical="center"/>
    </xf>
    <xf numFmtId="0" fontId="11" fillId="2" borderId="4" xfId="0" applyFont="1" applyFill="1" applyBorder="1" applyAlignment="1">
      <alignment horizontal="right"/>
    </xf>
    <xf numFmtId="164" fontId="9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top" wrapText="1"/>
    </xf>
    <xf numFmtId="164" fontId="11" fillId="0" borderId="5" xfId="0" applyNumberFormat="1" applyFont="1" applyBorder="1" applyAlignment="1">
      <alignment vertical="center" wrapText="1"/>
    </xf>
    <xf numFmtId="0" fontId="5" fillId="0" borderId="6" xfId="0" applyFont="1" applyBorder="1"/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wrapText="1"/>
    </xf>
    <xf numFmtId="0" fontId="5" fillId="0" borderId="7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9" fillId="0" borderId="5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164" fontId="12" fillId="2" borderId="5" xfId="0" applyNumberFormat="1" applyFont="1" applyFill="1" applyBorder="1" applyAlignment="1">
      <alignment horizontal="left"/>
    </xf>
    <xf numFmtId="164" fontId="12" fillId="2" borderId="1" xfId="0" applyNumberFormat="1" applyFont="1" applyFill="1" applyBorder="1" applyAlignment="1">
      <alignment horizontal="center"/>
    </xf>
    <xf numFmtId="164" fontId="12" fillId="0" borderId="5" xfId="0" applyNumberFormat="1" applyFont="1" applyBorder="1" applyAlignment="1">
      <alignment horizontal="center" vertical="center" textRotation="90"/>
    </xf>
    <xf numFmtId="164" fontId="12" fillId="0" borderId="0" xfId="0" applyNumberFormat="1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defaultColWidth="14.44140625" defaultRowHeight="15" customHeight="1" x14ac:dyDescent="0.3"/>
  <cols>
    <col min="1" max="2" width="9.109375" customWidth="1"/>
    <col min="3" max="6" width="4.6640625" customWidth="1"/>
    <col min="7" max="22" width="8.6640625" customWidth="1"/>
  </cols>
  <sheetData>
    <row r="1" spans="1:22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2.75" customHeight="1" x14ac:dyDescent="0.3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2.75" customHeight="1" x14ac:dyDescent="0.3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2.75" customHeight="1" x14ac:dyDescent="0.3">
      <c r="A5" s="1"/>
      <c r="B5" s="2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2.75" customHeight="1" x14ac:dyDescent="0.3">
      <c r="A6" s="1"/>
      <c r="B6" s="2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2.75" customHeight="1" x14ac:dyDescent="0.3">
      <c r="A7" s="1"/>
      <c r="B7" s="2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2.75" customHeight="1" x14ac:dyDescent="0.3">
      <c r="A8" s="1"/>
      <c r="B8" s="2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2.75" customHeight="1" x14ac:dyDescent="0.3">
      <c r="A9" s="1"/>
      <c r="B9" s="2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2.75" customHeight="1" x14ac:dyDescent="0.3">
      <c r="A10" s="1"/>
      <c r="B10" s="2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2.75" customHeight="1" x14ac:dyDescent="0.3">
      <c r="A11" s="1"/>
      <c r="B11" s="2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2.75" customHeight="1" x14ac:dyDescent="0.3">
      <c r="A12" s="1"/>
      <c r="B12" s="3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3"/>
    <row r="222" spans="1:22" ht="15.75" customHeight="1" x14ac:dyDescent="0.3"/>
    <row r="223" spans="1:22" ht="15.75" customHeight="1" x14ac:dyDescent="0.3"/>
    <row r="224" spans="1:2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00"/>
  <sheetViews>
    <sheetView workbookViewId="0">
      <selection activeCell="S12" sqref="S12"/>
    </sheetView>
  </sheetViews>
  <sheetFormatPr defaultColWidth="14.44140625" defaultRowHeight="15" customHeight="1" x14ac:dyDescent="0.3"/>
  <cols>
    <col min="1" max="1" width="12" customWidth="1"/>
    <col min="2" max="4" width="4.6640625" customWidth="1"/>
    <col min="5" max="5" width="6.33203125" customWidth="1"/>
    <col min="6" max="6" width="4.6640625" customWidth="1"/>
    <col min="7" max="7" width="5.33203125" customWidth="1"/>
    <col min="8" max="8" width="4.6640625" customWidth="1"/>
    <col min="9" max="9" width="6.109375" customWidth="1"/>
    <col min="10" max="10" width="6.77734375" customWidth="1"/>
    <col min="11" max="11" width="6.6640625" customWidth="1"/>
    <col min="12" max="12" width="4.6640625" customWidth="1"/>
    <col min="13" max="13" width="5.77734375" customWidth="1"/>
    <col min="14" max="18" width="4.6640625" customWidth="1"/>
    <col min="19" max="25" width="8.6640625" customWidth="1"/>
  </cols>
  <sheetData>
    <row r="1" spans="1:25" ht="14.4" x14ac:dyDescent="0.3">
      <c r="A1" s="63" t="s">
        <v>83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6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61</v>
      </c>
      <c r="B3" s="59" t="s">
        <v>39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4.4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6" t="s">
        <v>62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6" t="s">
        <v>63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2</v>
      </c>
      <c r="H7" s="12">
        <v>0</v>
      </c>
      <c r="I7" s="12">
        <v>0</v>
      </c>
      <c r="J7" s="12">
        <v>1</v>
      </c>
      <c r="K7" s="12">
        <v>1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5.75" customHeight="1" x14ac:dyDescent="0.3">
      <c r="A8" s="26" t="s">
        <v>64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1</v>
      </c>
      <c r="J8" s="12">
        <v>1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21" customHeight="1" x14ac:dyDescent="0.3">
      <c r="A9" s="26" t="s">
        <v>65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3</v>
      </c>
      <c r="H9" s="12">
        <v>0</v>
      </c>
      <c r="I9" s="12">
        <v>1</v>
      </c>
      <c r="J9" s="12">
        <v>1</v>
      </c>
      <c r="K9" s="12">
        <v>1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6" t="s">
        <v>66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2</v>
      </c>
      <c r="H10" s="12">
        <v>0</v>
      </c>
      <c r="I10" s="12">
        <v>1</v>
      </c>
      <c r="J10" s="12">
        <v>1</v>
      </c>
      <c r="K10" s="12">
        <v>0</v>
      </c>
      <c r="L10" s="12">
        <v>0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6" t="s">
        <v>67</v>
      </c>
      <c r="B11" s="12">
        <v>0</v>
      </c>
      <c r="C11" s="12">
        <v>0</v>
      </c>
      <c r="D11" s="12">
        <v>0</v>
      </c>
      <c r="E11" s="12">
        <v>0</v>
      </c>
      <c r="F11" s="12">
        <v>1</v>
      </c>
      <c r="G11" s="12">
        <v>10</v>
      </c>
      <c r="H11" s="12">
        <v>0</v>
      </c>
      <c r="I11" s="12">
        <v>3</v>
      </c>
      <c r="J11" s="12">
        <v>1</v>
      </c>
      <c r="K11" s="12">
        <v>0</v>
      </c>
      <c r="L11" s="12">
        <v>0</v>
      </c>
      <c r="M11" s="12">
        <v>0</v>
      </c>
      <c r="N11" s="12">
        <v>1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4.4" x14ac:dyDescent="0.3">
      <c r="A12" s="26" t="s">
        <v>68</v>
      </c>
      <c r="B12" s="12">
        <v>0</v>
      </c>
      <c r="C12" s="12">
        <v>0</v>
      </c>
      <c r="D12" s="12">
        <v>0</v>
      </c>
      <c r="E12" s="12">
        <v>0</v>
      </c>
      <c r="F12" s="12">
        <v>4</v>
      </c>
      <c r="G12" s="12">
        <v>13</v>
      </c>
      <c r="H12" s="12">
        <v>1</v>
      </c>
      <c r="I12" s="12">
        <v>1</v>
      </c>
      <c r="J12" s="12">
        <v>2</v>
      </c>
      <c r="K12" s="12">
        <v>2</v>
      </c>
      <c r="L12" s="12">
        <v>0</v>
      </c>
      <c r="M12" s="12">
        <v>2</v>
      </c>
      <c r="N12" s="12">
        <v>0</v>
      </c>
      <c r="O12" s="12">
        <v>0</v>
      </c>
      <c r="P12" s="12">
        <v>0</v>
      </c>
      <c r="Q12" s="12">
        <v>0</v>
      </c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26" t="s">
        <v>69</v>
      </c>
      <c r="B13" s="12">
        <v>0</v>
      </c>
      <c r="C13" s="12">
        <v>0</v>
      </c>
      <c r="D13" s="12">
        <v>0</v>
      </c>
      <c r="E13" s="12">
        <v>0</v>
      </c>
      <c r="F13" s="12">
        <v>1</v>
      </c>
      <c r="G13" s="12">
        <v>9</v>
      </c>
      <c r="H13" s="12">
        <v>0</v>
      </c>
      <c r="I13" s="12">
        <v>2</v>
      </c>
      <c r="J13" s="12">
        <v>0</v>
      </c>
      <c r="K13" s="12">
        <v>4</v>
      </c>
      <c r="L13" s="12">
        <v>1</v>
      </c>
      <c r="M13" s="12">
        <v>1</v>
      </c>
      <c r="N13" s="12">
        <v>0</v>
      </c>
      <c r="O13" s="12">
        <v>0</v>
      </c>
      <c r="P13" s="12">
        <v>0</v>
      </c>
      <c r="Q13" s="12"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4.4" x14ac:dyDescent="0.3">
      <c r="A14" s="26" t="s">
        <v>70</v>
      </c>
      <c r="B14" s="12">
        <v>0</v>
      </c>
      <c r="C14" s="12">
        <v>0</v>
      </c>
      <c r="D14" s="12">
        <v>0</v>
      </c>
      <c r="E14" s="12">
        <v>0</v>
      </c>
      <c r="F14" s="12">
        <v>3</v>
      </c>
      <c r="G14" s="12">
        <v>3</v>
      </c>
      <c r="H14" s="12">
        <v>1</v>
      </c>
      <c r="I14" s="12">
        <v>4</v>
      </c>
      <c r="J14" s="12">
        <v>0</v>
      </c>
      <c r="K14" s="12">
        <v>0</v>
      </c>
      <c r="L14" s="12">
        <v>1</v>
      </c>
      <c r="M14" s="12">
        <v>3</v>
      </c>
      <c r="N14" s="12">
        <v>0</v>
      </c>
      <c r="O14" s="12">
        <v>0</v>
      </c>
      <c r="P14" s="12">
        <v>0</v>
      </c>
      <c r="Q14" s="12">
        <v>0</v>
      </c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26" t="s">
        <v>19</v>
      </c>
      <c r="B15" s="12">
        <v>0</v>
      </c>
      <c r="C15" s="12">
        <v>25</v>
      </c>
      <c r="D15" s="12"/>
      <c r="E15" s="12">
        <v>50</v>
      </c>
      <c r="F15" s="12">
        <v>1</v>
      </c>
      <c r="G15" s="12">
        <v>0</v>
      </c>
      <c r="H15" s="12">
        <v>0</v>
      </c>
      <c r="I15" s="12">
        <v>1</v>
      </c>
      <c r="J15" s="12">
        <v>2</v>
      </c>
      <c r="K15" s="12">
        <v>2</v>
      </c>
      <c r="L15" s="12">
        <v>0</v>
      </c>
      <c r="M15" s="12">
        <v>2</v>
      </c>
      <c r="N15" s="12">
        <v>0</v>
      </c>
      <c r="O15" s="12">
        <v>0</v>
      </c>
      <c r="P15" s="12">
        <v>0</v>
      </c>
      <c r="Q15" s="12">
        <v>0</v>
      </c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8" t="s">
        <v>32</v>
      </c>
      <c r="B16" s="12">
        <f t="shared" ref="B16:Q16" si="0">SUM(B6:B15)</f>
        <v>0</v>
      </c>
      <c r="C16" s="12">
        <f t="shared" si="0"/>
        <v>25</v>
      </c>
      <c r="D16" s="12">
        <f t="shared" si="0"/>
        <v>0</v>
      </c>
      <c r="E16" s="12">
        <f t="shared" si="0"/>
        <v>50</v>
      </c>
      <c r="F16" s="12">
        <f t="shared" si="0"/>
        <v>10</v>
      </c>
      <c r="G16" s="12">
        <f t="shared" si="0"/>
        <v>42</v>
      </c>
      <c r="H16" s="12">
        <f t="shared" si="0"/>
        <v>2</v>
      </c>
      <c r="I16" s="12">
        <f t="shared" si="0"/>
        <v>14</v>
      </c>
      <c r="J16" s="12">
        <f t="shared" si="0"/>
        <v>9</v>
      </c>
      <c r="K16" s="12">
        <f t="shared" si="0"/>
        <v>10</v>
      </c>
      <c r="L16" s="12">
        <f t="shared" si="0"/>
        <v>2</v>
      </c>
      <c r="M16" s="12">
        <f t="shared" si="0"/>
        <v>10</v>
      </c>
      <c r="N16" s="12">
        <f t="shared" si="0"/>
        <v>1</v>
      </c>
      <c r="O16" s="12">
        <f t="shared" si="0"/>
        <v>0</v>
      </c>
      <c r="P16" s="12">
        <f t="shared" si="0"/>
        <v>0</v>
      </c>
      <c r="Q16" s="12">
        <f t="shared" si="0"/>
        <v>0</v>
      </c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55"/>
      <c r="B17" s="60">
        <f>SUM(B16+C16)</f>
        <v>25</v>
      </c>
      <c r="C17" s="45"/>
      <c r="D17" s="60">
        <f>SUM(D16+E16)</f>
        <v>50</v>
      </c>
      <c r="E17" s="45"/>
      <c r="F17" s="60">
        <f>SUM(F16+G16)</f>
        <v>52</v>
      </c>
      <c r="G17" s="45"/>
      <c r="H17" s="60">
        <f>SUM(H16+I16)</f>
        <v>16</v>
      </c>
      <c r="I17" s="45"/>
      <c r="J17" s="60">
        <f>SUM(J16+K16)</f>
        <v>19</v>
      </c>
      <c r="K17" s="45"/>
      <c r="L17" s="60">
        <f>SUM(L16+M16)</f>
        <v>12</v>
      </c>
      <c r="M17" s="45"/>
      <c r="N17" s="60">
        <f>SUM(N16+O16)</f>
        <v>1</v>
      </c>
      <c r="O17" s="45"/>
      <c r="P17" s="60">
        <f>SUM(P16+Q16)</f>
        <v>0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4.4" x14ac:dyDescent="0.3">
      <c r="A18" s="66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64" t="s">
        <v>61</v>
      </c>
      <c r="B19" s="59" t="s">
        <v>39</v>
      </c>
      <c r="C19" s="44"/>
      <c r="D19" s="44"/>
      <c r="E19" s="45"/>
      <c r="F19" s="59" t="s">
        <v>26</v>
      </c>
      <c r="G19" s="44"/>
      <c r="H19" s="44"/>
      <c r="I19" s="45"/>
      <c r="J19" s="59" t="s">
        <v>40</v>
      </c>
      <c r="K19" s="44"/>
      <c r="L19" s="44"/>
      <c r="M19" s="45"/>
      <c r="N19" s="59" t="s">
        <v>52</v>
      </c>
      <c r="O19" s="44"/>
      <c r="P19" s="44"/>
      <c r="Q19" s="45"/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65"/>
      <c r="B20" s="59" t="s">
        <v>14</v>
      </c>
      <c r="C20" s="45"/>
      <c r="D20" s="59" t="s">
        <v>15</v>
      </c>
      <c r="E20" s="45"/>
      <c r="F20" s="59" t="s">
        <v>14</v>
      </c>
      <c r="G20" s="45"/>
      <c r="H20" s="59" t="s">
        <v>15</v>
      </c>
      <c r="I20" s="45"/>
      <c r="J20" s="59" t="s">
        <v>14</v>
      </c>
      <c r="K20" s="45"/>
      <c r="L20" s="59" t="s">
        <v>15</v>
      </c>
      <c r="M20" s="45"/>
      <c r="N20" s="59" t="s">
        <v>14</v>
      </c>
      <c r="O20" s="45"/>
      <c r="P20" s="59" t="s">
        <v>15</v>
      </c>
      <c r="Q20" s="45"/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55"/>
      <c r="B21" s="21" t="s">
        <v>21</v>
      </c>
      <c r="C21" s="21" t="s">
        <v>22</v>
      </c>
      <c r="D21" s="21" t="s">
        <v>21</v>
      </c>
      <c r="E21" s="21" t="s">
        <v>22</v>
      </c>
      <c r="F21" s="21" t="s">
        <v>21</v>
      </c>
      <c r="G21" s="21" t="s">
        <v>22</v>
      </c>
      <c r="H21" s="21" t="s">
        <v>21</v>
      </c>
      <c r="I21" s="21" t="s">
        <v>22</v>
      </c>
      <c r="J21" s="21" t="s">
        <v>21</v>
      </c>
      <c r="K21" s="21" t="s">
        <v>22</v>
      </c>
      <c r="L21" s="21" t="s">
        <v>21</v>
      </c>
      <c r="M21" s="21" t="s">
        <v>22</v>
      </c>
      <c r="N21" s="21" t="s">
        <v>21</v>
      </c>
      <c r="O21" s="21" t="s">
        <v>22</v>
      </c>
      <c r="P21" s="21" t="s">
        <v>21</v>
      </c>
      <c r="Q21" s="21" t="s">
        <v>22</v>
      </c>
      <c r="R21" s="27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6" t="str">
        <f t="shared" ref="A22:A31" si="1">A6</f>
        <v>&lt;1</v>
      </c>
      <c r="B22" s="12"/>
      <c r="C22" s="12"/>
      <c r="D22" s="12"/>
      <c r="E22" s="12"/>
      <c r="F22" s="12">
        <v>1</v>
      </c>
      <c r="G22" s="12">
        <v>5</v>
      </c>
      <c r="H22" s="12">
        <v>0</v>
      </c>
      <c r="I22" s="12">
        <v>5</v>
      </c>
      <c r="J22" s="12">
        <v>1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6" t="str">
        <f t="shared" si="1"/>
        <v>1 – 5</v>
      </c>
      <c r="B23" s="12"/>
      <c r="C23" s="12"/>
      <c r="D23" s="12"/>
      <c r="E23" s="12"/>
      <c r="F23" s="12">
        <v>6</v>
      </c>
      <c r="G23" s="12">
        <v>65</v>
      </c>
      <c r="H23" s="12">
        <v>1</v>
      </c>
      <c r="I23" s="12">
        <v>27</v>
      </c>
      <c r="J23" s="12">
        <v>17</v>
      </c>
      <c r="K23" s="12">
        <v>52</v>
      </c>
      <c r="L23" s="12">
        <v>14</v>
      </c>
      <c r="M23" s="12">
        <v>17</v>
      </c>
      <c r="N23" s="12">
        <v>0</v>
      </c>
      <c r="O23" s="12">
        <v>0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6" t="str">
        <f t="shared" si="1"/>
        <v>6 – 10</v>
      </c>
      <c r="B24" s="12"/>
      <c r="C24" s="12"/>
      <c r="D24" s="12"/>
      <c r="E24" s="12"/>
      <c r="F24" s="12">
        <v>4</v>
      </c>
      <c r="G24" s="12">
        <v>54</v>
      </c>
      <c r="H24" s="12">
        <v>6</v>
      </c>
      <c r="I24" s="12">
        <v>18</v>
      </c>
      <c r="J24" s="12">
        <v>11</v>
      </c>
      <c r="K24" s="12">
        <v>28</v>
      </c>
      <c r="L24" s="12">
        <v>6</v>
      </c>
      <c r="M24" s="12">
        <v>17</v>
      </c>
      <c r="N24" s="12">
        <v>0</v>
      </c>
      <c r="O24" s="12"/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3">
      <c r="A25" s="28" t="str">
        <f t="shared" si="1"/>
        <v>11 – 15</v>
      </c>
      <c r="B25" s="12"/>
      <c r="C25" s="12"/>
      <c r="D25" s="12"/>
      <c r="E25" s="12"/>
      <c r="F25" s="12">
        <v>7</v>
      </c>
      <c r="G25" s="12">
        <v>66</v>
      </c>
      <c r="H25" s="12">
        <v>3</v>
      </c>
      <c r="I25" s="12">
        <v>27</v>
      </c>
      <c r="J25" s="12">
        <v>11</v>
      </c>
      <c r="K25" s="12">
        <v>39</v>
      </c>
      <c r="L25" s="12">
        <v>4</v>
      </c>
      <c r="M25" s="12">
        <v>18</v>
      </c>
      <c r="N25" s="12">
        <v>0</v>
      </c>
      <c r="O25" s="12"/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26" t="str">
        <f t="shared" si="1"/>
        <v>16 – 20</v>
      </c>
      <c r="B26" s="12"/>
      <c r="C26" s="12"/>
      <c r="D26" s="12"/>
      <c r="E26" s="12"/>
      <c r="F26" s="12">
        <v>5</v>
      </c>
      <c r="G26" s="12">
        <v>24</v>
      </c>
      <c r="H26" s="12">
        <v>3</v>
      </c>
      <c r="I26" s="12">
        <v>19</v>
      </c>
      <c r="J26" s="12">
        <v>5</v>
      </c>
      <c r="K26" s="12">
        <v>42</v>
      </c>
      <c r="L26" s="12">
        <v>4</v>
      </c>
      <c r="M26" s="12">
        <v>11</v>
      </c>
      <c r="N26" s="12">
        <v>0</v>
      </c>
      <c r="O26" s="12"/>
      <c r="P26" s="12">
        <v>0</v>
      </c>
      <c r="Q26" s="12"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26" t="str">
        <f t="shared" si="1"/>
        <v>21 – 25</v>
      </c>
      <c r="B27" s="12"/>
      <c r="C27" s="12"/>
      <c r="D27" s="12"/>
      <c r="E27" s="12"/>
      <c r="F27" s="12">
        <v>1</v>
      </c>
      <c r="G27" s="12">
        <v>29</v>
      </c>
      <c r="H27" s="12">
        <v>0</v>
      </c>
      <c r="I27" s="12">
        <v>11</v>
      </c>
      <c r="J27" s="12">
        <v>10</v>
      </c>
      <c r="K27" s="12">
        <v>24</v>
      </c>
      <c r="L27" s="12">
        <v>3</v>
      </c>
      <c r="M27" s="12">
        <v>12</v>
      </c>
      <c r="N27" s="12">
        <v>0</v>
      </c>
      <c r="O27" s="12"/>
      <c r="P27" s="12">
        <v>0</v>
      </c>
      <c r="Q27" s="12">
        <v>0</v>
      </c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6" t="str">
        <f t="shared" si="1"/>
        <v>26 – 30</v>
      </c>
      <c r="B28" s="12"/>
      <c r="C28" s="12"/>
      <c r="D28" s="12"/>
      <c r="E28" s="12"/>
      <c r="F28" s="12">
        <v>4</v>
      </c>
      <c r="G28" s="12">
        <v>17</v>
      </c>
      <c r="H28" s="12">
        <v>0</v>
      </c>
      <c r="I28" s="12">
        <v>9</v>
      </c>
      <c r="J28" s="12">
        <v>7</v>
      </c>
      <c r="K28" s="12">
        <v>6</v>
      </c>
      <c r="L28" s="12">
        <v>2</v>
      </c>
      <c r="M28" s="12">
        <v>4</v>
      </c>
      <c r="N28" s="12">
        <v>0</v>
      </c>
      <c r="O28" s="12"/>
      <c r="P28" s="12">
        <v>0</v>
      </c>
      <c r="Q28" s="12">
        <v>0</v>
      </c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6" t="str">
        <f t="shared" si="1"/>
        <v>31 – 35</v>
      </c>
      <c r="B29" s="12"/>
      <c r="C29" s="12"/>
      <c r="D29" s="12"/>
      <c r="E29" s="12"/>
      <c r="F29" s="12">
        <v>3</v>
      </c>
      <c r="G29" s="12">
        <v>14</v>
      </c>
      <c r="H29" s="12">
        <v>0</v>
      </c>
      <c r="I29" s="12">
        <v>9</v>
      </c>
      <c r="J29" s="12">
        <v>4</v>
      </c>
      <c r="K29" s="12">
        <v>11</v>
      </c>
      <c r="L29" s="12">
        <v>3</v>
      </c>
      <c r="M29" s="12">
        <v>7</v>
      </c>
      <c r="N29" s="12">
        <v>0</v>
      </c>
      <c r="O29" s="12"/>
      <c r="P29" s="12">
        <v>0</v>
      </c>
      <c r="Q29" s="12">
        <v>0</v>
      </c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6" t="str">
        <f t="shared" si="1"/>
        <v>35+</v>
      </c>
      <c r="B30" s="12"/>
      <c r="C30" s="12"/>
      <c r="D30" s="12"/>
      <c r="E30" s="12"/>
      <c r="F30" s="12">
        <v>1</v>
      </c>
      <c r="G30" s="12">
        <v>5</v>
      </c>
      <c r="H30" s="12">
        <v>3</v>
      </c>
      <c r="I30" s="12">
        <v>5</v>
      </c>
      <c r="J30" s="12">
        <v>2</v>
      </c>
      <c r="K30" s="12">
        <v>3</v>
      </c>
      <c r="L30" s="12">
        <v>1</v>
      </c>
      <c r="M30" s="12">
        <v>2</v>
      </c>
      <c r="N30" s="12">
        <v>0</v>
      </c>
      <c r="O30" s="12">
        <v>0</v>
      </c>
      <c r="P30" s="12">
        <v>0</v>
      </c>
      <c r="Q30" s="12">
        <v>0</v>
      </c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5" t="str">
        <f t="shared" si="1"/>
        <v>Unknown</v>
      </c>
      <c r="B31" s="12"/>
      <c r="C31" s="12">
        <v>52</v>
      </c>
      <c r="D31" s="12"/>
      <c r="E31" s="12">
        <v>128</v>
      </c>
      <c r="F31" s="12">
        <v>13</v>
      </c>
      <c r="G31" s="12">
        <v>62</v>
      </c>
      <c r="H31" s="12">
        <v>2</v>
      </c>
      <c r="I31" s="12">
        <v>21</v>
      </c>
      <c r="J31" s="12">
        <v>25</v>
      </c>
      <c r="K31" s="12">
        <v>47</v>
      </c>
      <c r="L31" s="12">
        <v>7</v>
      </c>
      <c r="M31" s="12">
        <v>24</v>
      </c>
      <c r="N31" s="12">
        <v>46</v>
      </c>
      <c r="O31" s="12">
        <v>81</v>
      </c>
      <c r="P31" s="12">
        <v>0</v>
      </c>
      <c r="Q31" s="12">
        <v>0</v>
      </c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68" t="s">
        <v>32</v>
      </c>
      <c r="B32" s="12">
        <f t="shared" ref="B32:Q32" si="2">SUM(B22:B31)</f>
        <v>0</v>
      </c>
      <c r="C32" s="12">
        <f t="shared" si="2"/>
        <v>52</v>
      </c>
      <c r="D32" s="12">
        <f t="shared" si="2"/>
        <v>0</v>
      </c>
      <c r="E32" s="12">
        <f t="shared" si="2"/>
        <v>128</v>
      </c>
      <c r="F32" s="12">
        <f t="shared" si="2"/>
        <v>45</v>
      </c>
      <c r="G32" s="12">
        <f t="shared" si="2"/>
        <v>341</v>
      </c>
      <c r="H32" s="12">
        <f t="shared" si="2"/>
        <v>18</v>
      </c>
      <c r="I32" s="12">
        <f t="shared" si="2"/>
        <v>151</v>
      </c>
      <c r="J32" s="12">
        <f t="shared" si="2"/>
        <v>93</v>
      </c>
      <c r="K32" s="12">
        <f t="shared" si="2"/>
        <v>252</v>
      </c>
      <c r="L32" s="12">
        <f t="shared" si="2"/>
        <v>45</v>
      </c>
      <c r="M32" s="12">
        <f t="shared" si="2"/>
        <v>112</v>
      </c>
      <c r="N32" s="12">
        <f t="shared" si="2"/>
        <v>46</v>
      </c>
      <c r="O32" s="12">
        <f t="shared" si="2"/>
        <v>81</v>
      </c>
      <c r="P32" s="12">
        <f t="shared" si="2"/>
        <v>0</v>
      </c>
      <c r="Q32" s="12">
        <f t="shared" si="2"/>
        <v>0</v>
      </c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55"/>
      <c r="B33" s="60">
        <f>SUM(B32+C32)</f>
        <v>52</v>
      </c>
      <c r="C33" s="45"/>
      <c r="D33" s="60">
        <f>SUM(D32+E32)</f>
        <v>128</v>
      </c>
      <c r="E33" s="45"/>
      <c r="F33" s="60">
        <f>SUM(F32+G32)</f>
        <v>386</v>
      </c>
      <c r="G33" s="45"/>
      <c r="H33" s="60">
        <f>SUM(H32+I32)</f>
        <v>169</v>
      </c>
      <c r="I33" s="45"/>
      <c r="J33" s="60">
        <f>SUM(J32+K32)</f>
        <v>345</v>
      </c>
      <c r="K33" s="45"/>
      <c r="L33" s="60">
        <f>SUM(L32+M32)</f>
        <v>157</v>
      </c>
      <c r="M33" s="45"/>
      <c r="N33" s="60">
        <f>SUM(N32+O32)</f>
        <v>127</v>
      </c>
      <c r="O33" s="45"/>
      <c r="P33" s="60">
        <f>SUM(P32+Q32)</f>
        <v>0</v>
      </c>
      <c r="Q33" s="45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33:K33"/>
    <mergeCell ref="L33:M33"/>
    <mergeCell ref="N33:O33"/>
    <mergeCell ref="P33:Q33"/>
    <mergeCell ref="A19:A21"/>
    <mergeCell ref="B20:C20"/>
    <mergeCell ref="A32:A33"/>
    <mergeCell ref="B33:C33"/>
    <mergeCell ref="D33:E33"/>
    <mergeCell ref="F33:G33"/>
    <mergeCell ref="H33:I33"/>
    <mergeCell ref="J19:M19"/>
    <mergeCell ref="N19:Q19"/>
    <mergeCell ref="J20:K20"/>
    <mergeCell ref="L20:M20"/>
    <mergeCell ref="N20:O20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20:Q20"/>
    <mergeCell ref="J17:K17"/>
    <mergeCell ref="L17:M17"/>
    <mergeCell ref="N17:O17"/>
    <mergeCell ref="P17:Q17"/>
    <mergeCell ref="A18:Q18"/>
    <mergeCell ref="A16:A17"/>
    <mergeCell ref="D17:E17"/>
    <mergeCell ref="B19:E19"/>
    <mergeCell ref="D20:E20"/>
    <mergeCell ref="F20:G20"/>
    <mergeCell ref="H20:I20"/>
    <mergeCell ref="B17:C17"/>
    <mergeCell ref="F17:G17"/>
    <mergeCell ref="H17:I17"/>
    <mergeCell ref="F19:I19"/>
  </mergeCells>
  <pageMargins left="0.7" right="0.7" top="0.75" bottom="0.75" header="0" footer="0"/>
  <pageSetup scale="9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000"/>
  <sheetViews>
    <sheetView workbookViewId="0">
      <selection activeCell="T10" sqref="T10"/>
    </sheetView>
  </sheetViews>
  <sheetFormatPr defaultColWidth="14.44140625" defaultRowHeight="15" customHeight="1" x14ac:dyDescent="0.3"/>
  <cols>
    <col min="1" max="1" width="12" customWidth="1"/>
    <col min="2" max="2" width="4.6640625" customWidth="1"/>
    <col min="3" max="3" width="5.6640625" customWidth="1"/>
    <col min="4" max="4" width="4.6640625" customWidth="1"/>
    <col min="5" max="5" width="5.44140625" customWidth="1"/>
    <col min="6" max="6" width="4.6640625" customWidth="1"/>
    <col min="7" max="7" width="6.6640625" customWidth="1"/>
    <col min="8" max="8" width="5.44140625" customWidth="1"/>
    <col min="9" max="9" width="6.44140625" customWidth="1"/>
    <col min="10" max="10" width="6.77734375" customWidth="1"/>
    <col min="11" max="11" width="6.6640625" customWidth="1"/>
    <col min="12" max="12" width="5.33203125" customWidth="1"/>
    <col min="13" max="13" width="6.44140625" customWidth="1"/>
    <col min="14" max="15" width="4.6640625" customWidth="1"/>
    <col min="16" max="16" width="5.33203125" customWidth="1"/>
    <col min="17" max="17" width="5.44140625" customWidth="1"/>
    <col min="18" max="18" width="4.6640625" customWidth="1"/>
    <col min="19" max="25" width="8.6640625" customWidth="1"/>
  </cols>
  <sheetData>
    <row r="1" spans="1:25" ht="14.4" x14ac:dyDescent="0.3">
      <c r="A1" s="63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6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61</v>
      </c>
      <c r="B3" s="59" t="s">
        <v>39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4.4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6" t="s">
        <v>62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6" t="s">
        <v>63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5.75" customHeight="1" x14ac:dyDescent="0.3">
      <c r="A8" s="26" t="s">
        <v>64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21" customHeight="1" x14ac:dyDescent="0.3">
      <c r="A9" s="26" t="s">
        <v>65</v>
      </c>
      <c r="B9" s="12">
        <v>0</v>
      </c>
      <c r="C9" s="12">
        <v>0</v>
      </c>
      <c r="D9" s="12">
        <v>0</v>
      </c>
      <c r="E9" s="12">
        <v>0</v>
      </c>
      <c r="F9" s="12">
        <v>4</v>
      </c>
      <c r="G9" s="12">
        <v>3</v>
      </c>
      <c r="H9" s="12">
        <v>1</v>
      </c>
      <c r="I9" s="12">
        <v>0</v>
      </c>
      <c r="J9" s="12">
        <v>1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6" t="s">
        <v>66</v>
      </c>
      <c r="B10" s="12">
        <v>0</v>
      </c>
      <c r="C10" s="12">
        <v>0</v>
      </c>
      <c r="D10" s="12">
        <v>0</v>
      </c>
      <c r="E10" s="12">
        <v>0</v>
      </c>
      <c r="F10" s="12">
        <v>2</v>
      </c>
      <c r="G10" s="12">
        <v>3</v>
      </c>
      <c r="H10" s="12">
        <v>0</v>
      </c>
      <c r="I10" s="12">
        <v>0</v>
      </c>
      <c r="J10" s="12">
        <v>1</v>
      </c>
      <c r="K10" s="12">
        <v>3</v>
      </c>
      <c r="L10" s="12">
        <v>0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6" t="s">
        <v>67</v>
      </c>
      <c r="B11" s="12">
        <v>0</v>
      </c>
      <c r="C11" s="12">
        <v>0</v>
      </c>
      <c r="D11" s="12">
        <v>0</v>
      </c>
      <c r="E11" s="12">
        <v>0</v>
      </c>
      <c r="F11" s="12">
        <v>3</v>
      </c>
      <c r="G11" s="12">
        <v>7</v>
      </c>
      <c r="H11" s="12">
        <v>0</v>
      </c>
      <c r="I11" s="12">
        <v>2</v>
      </c>
      <c r="J11" s="12">
        <v>0</v>
      </c>
      <c r="K11" s="12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4.4" x14ac:dyDescent="0.3">
      <c r="A12" s="26" t="s">
        <v>68</v>
      </c>
      <c r="B12" s="12">
        <v>0</v>
      </c>
      <c r="C12" s="12">
        <v>0</v>
      </c>
      <c r="D12" s="12">
        <v>0</v>
      </c>
      <c r="E12" s="12">
        <v>0</v>
      </c>
      <c r="F12" s="12">
        <v>8</v>
      </c>
      <c r="G12" s="12">
        <v>13</v>
      </c>
      <c r="H12" s="12">
        <v>0</v>
      </c>
      <c r="I12" s="12">
        <v>1</v>
      </c>
      <c r="J12" s="12">
        <v>2</v>
      </c>
      <c r="K12" s="12">
        <v>1</v>
      </c>
      <c r="L12" s="12">
        <v>0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26" t="s">
        <v>69</v>
      </c>
      <c r="B13" s="12">
        <v>0</v>
      </c>
      <c r="C13" s="12">
        <v>0</v>
      </c>
      <c r="D13" s="12">
        <v>0</v>
      </c>
      <c r="E13" s="12">
        <v>0</v>
      </c>
      <c r="F13" s="12">
        <v>6</v>
      </c>
      <c r="G13" s="12">
        <v>16</v>
      </c>
      <c r="H13" s="12">
        <v>0</v>
      </c>
      <c r="I13" s="12">
        <v>2</v>
      </c>
      <c r="J13" s="12">
        <v>2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4.4" x14ac:dyDescent="0.3">
      <c r="A14" s="26" t="s">
        <v>70</v>
      </c>
      <c r="B14" s="12">
        <v>0</v>
      </c>
      <c r="C14" s="12">
        <v>0</v>
      </c>
      <c r="D14" s="12">
        <v>0</v>
      </c>
      <c r="E14" s="12">
        <v>0</v>
      </c>
      <c r="F14" s="12">
        <v>1</v>
      </c>
      <c r="G14" s="12">
        <v>7</v>
      </c>
      <c r="H14" s="12">
        <v>0</v>
      </c>
      <c r="I14" s="12">
        <v>0</v>
      </c>
      <c r="J14" s="12">
        <v>1</v>
      </c>
      <c r="K14" s="12">
        <v>3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26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5</v>
      </c>
      <c r="G15" s="12">
        <v>12</v>
      </c>
      <c r="H15" s="12">
        <v>1</v>
      </c>
      <c r="I15" s="12">
        <v>2</v>
      </c>
      <c r="J15" s="12">
        <v>5</v>
      </c>
      <c r="K15" s="12">
        <v>9</v>
      </c>
      <c r="L15" s="12">
        <v>1</v>
      </c>
      <c r="M15" s="12">
        <v>0</v>
      </c>
      <c r="N15" s="12">
        <v>2</v>
      </c>
      <c r="O15" s="12">
        <v>0</v>
      </c>
      <c r="P15" s="12">
        <v>0</v>
      </c>
      <c r="Q15" s="12">
        <v>0</v>
      </c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8" t="s">
        <v>32</v>
      </c>
      <c r="B16" s="12">
        <f t="shared" ref="B16:Q16" si="0">SUM(B6:B15)</f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29</v>
      </c>
      <c r="G16" s="12">
        <f t="shared" si="0"/>
        <v>62</v>
      </c>
      <c r="H16" s="12">
        <f t="shared" si="0"/>
        <v>3</v>
      </c>
      <c r="I16" s="12">
        <f t="shared" si="0"/>
        <v>7</v>
      </c>
      <c r="J16" s="12">
        <f t="shared" si="0"/>
        <v>14</v>
      </c>
      <c r="K16" s="12">
        <f t="shared" si="0"/>
        <v>18</v>
      </c>
      <c r="L16" s="12">
        <f t="shared" si="0"/>
        <v>1</v>
      </c>
      <c r="M16" s="12">
        <f t="shared" si="0"/>
        <v>2</v>
      </c>
      <c r="N16" s="12">
        <f t="shared" si="0"/>
        <v>2</v>
      </c>
      <c r="O16" s="12">
        <f t="shared" si="0"/>
        <v>0</v>
      </c>
      <c r="P16" s="12">
        <f t="shared" si="0"/>
        <v>0</v>
      </c>
      <c r="Q16" s="12">
        <f t="shared" si="0"/>
        <v>0</v>
      </c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55"/>
      <c r="B17" s="60">
        <f>SUM(B16+C16)</f>
        <v>0</v>
      </c>
      <c r="C17" s="45"/>
      <c r="D17" s="60">
        <f>SUM(D16+E16)</f>
        <v>0</v>
      </c>
      <c r="E17" s="45"/>
      <c r="F17" s="60">
        <f>SUM(F16+G16)</f>
        <v>91</v>
      </c>
      <c r="G17" s="45"/>
      <c r="H17" s="60">
        <f>SUM(H16+I16)</f>
        <v>10</v>
      </c>
      <c r="I17" s="45"/>
      <c r="J17" s="60">
        <f>SUM(J16+K16)</f>
        <v>32</v>
      </c>
      <c r="K17" s="45"/>
      <c r="L17" s="60">
        <f>SUM(L16+M16)</f>
        <v>3</v>
      </c>
      <c r="M17" s="45"/>
      <c r="N17" s="60">
        <f>SUM(N16+O16)</f>
        <v>2</v>
      </c>
      <c r="O17" s="45"/>
      <c r="P17" s="60">
        <f>SUM(P16+Q16)</f>
        <v>0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4.4" x14ac:dyDescent="0.3">
      <c r="A18" s="66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64" t="s">
        <v>61</v>
      </c>
      <c r="B19" s="59" t="s">
        <v>39</v>
      </c>
      <c r="C19" s="44"/>
      <c r="D19" s="44"/>
      <c r="E19" s="45"/>
      <c r="F19" s="59" t="s">
        <v>26</v>
      </c>
      <c r="G19" s="44"/>
      <c r="H19" s="44"/>
      <c r="I19" s="45"/>
      <c r="J19" s="59" t="s">
        <v>40</v>
      </c>
      <c r="K19" s="44"/>
      <c r="L19" s="44"/>
      <c r="M19" s="45"/>
      <c r="N19" s="59" t="s">
        <v>52</v>
      </c>
      <c r="O19" s="44"/>
      <c r="P19" s="44"/>
      <c r="Q19" s="45"/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65"/>
      <c r="B20" s="59" t="s">
        <v>14</v>
      </c>
      <c r="C20" s="45"/>
      <c r="D20" s="59" t="s">
        <v>15</v>
      </c>
      <c r="E20" s="45"/>
      <c r="F20" s="59" t="s">
        <v>14</v>
      </c>
      <c r="G20" s="45"/>
      <c r="H20" s="59" t="s">
        <v>15</v>
      </c>
      <c r="I20" s="45"/>
      <c r="J20" s="59" t="s">
        <v>14</v>
      </c>
      <c r="K20" s="45"/>
      <c r="L20" s="59" t="s">
        <v>15</v>
      </c>
      <c r="M20" s="45"/>
      <c r="N20" s="59" t="s">
        <v>14</v>
      </c>
      <c r="O20" s="45"/>
      <c r="P20" s="59" t="s">
        <v>15</v>
      </c>
      <c r="Q20" s="45"/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55"/>
      <c r="B21" s="22" t="s">
        <v>21</v>
      </c>
      <c r="C21" s="22" t="s">
        <v>22</v>
      </c>
      <c r="D21" s="22" t="s">
        <v>21</v>
      </c>
      <c r="E21" s="22" t="s">
        <v>22</v>
      </c>
      <c r="F21" s="22" t="s">
        <v>21</v>
      </c>
      <c r="G21" s="22" t="s">
        <v>22</v>
      </c>
      <c r="H21" s="22" t="s">
        <v>21</v>
      </c>
      <c r="I21" s="22" t="s">
        <v>22</v>
      </c>
      <c r="J21" s="22" t="s">
        <v>21</v>
      </c>
      <c r="K21" s="22" t="s">
        <v>22</v>
      </c>
      <c r="L21" s="22" t="s">
        <v>21</v>
      </c>
      <c r="M21" s="22" t="s">
        <v>22</v>
      </c>
      <c r="N21" s="22" t="s">
        <v>21</v>
      </c>
      <c r="O21" s="22" t="s">
        <v>22</v>
      </c>
      <c r="P21" s="22" t="s">
        <v>21</v>
      </c>
      <c r="Q21" s="22" t="s">
        <v>22</v>
      </c>
      <c r="R21" s="27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6" t="str">
        <f t="shared" ref="A22:A31" si="1">A6</f>
        <v>&lt;1</v>
      </c>
      <c r="B22" s="12">
        <v>0</v>
      </c>
      <c r="C22" s="12">
        <v>0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1</v>
      </c>
      <c r="O22" s="12">
        <v>4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6" t="str">
        <f t="shared" si="1"/>
        <v>1 – 5</v>
      </c>
      <c r="B23" s="12">
        <v>1</v>
      </c>
      <c r="C23" s="12">
        <v>26</v>
      </c>
      <c r="D23" s="12">
        <v>0</v>
      </c>
      <c r="E23" s="12">
        <v>4</v>
      </c>
      <c r="F23" s="12">
        <v>15</v>
      </c>
      <c r="G23" s="12">
        <v>64</v>
      </c>
      <c r="H23" s="12">
        <v>4</v>
      </c>
      <c r="I23" s="12">
        <v>10</v>
      </c>
      <c r="J23" s="12">
        <v>36</v>
      </c>
      <c r="K23" s="12">
        <v>69</v>
      </c>
      <c r="L23" s="12">
        <v>4</v>
      </c>
      <c r="M23" s="12">
        <v>4</v>
      </c>
      <c r="N23" s="12">
        <v>9</v>
      </c>
      <c r="O23" s="12">
        <v>13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6" t="str">
        <f t="shared" si="1"/>
        <v>6 – 10</v>
      </c>
      <c r="B24" s="12">
        <v>0</v>
      </c>
      <c r="C24" s="12">
        <v>29</v>
      </c>
      <c r="D24" s="12">
        <v>0</v>
      </c>
      <c r="E24" s="12">
        <v>2</v>
      </c>
      <c r="F24" s="12">
        <v>10</v>
      </c>
      <c r="G24" s="12">
        <v>34</v>
      </c>
      <c r="H24" s="12">
        <v>1</v>
      </c>
      <c r="I24" s="12">
        <v>9</v>
      </c>
      <c r="J24" s="12">
        <v>29</v>
      </c>
      <c r="K24" s="12">
        <v>61</v>
      </c>
      <c r="L24" s="12">
        <v>0</v>
      </c>
      <c r="M24" s="12">
        <v>2</v>
      </c>
      <c r="N24" s="12">
        <v>12</v>
      </c>
      <c r="O24" s="12">
        <v>8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3">
      <c r="A25" s="28" t="str">
        <f t="shared" si="1"/>
        <v>11 – 15</v>
      </c>
      <c r="B25" s="12">
        <v>0</v>
      </c>
      <c r="C25" s="12">
        <v>36</v>
      </c>
      <c r="D25" s="12">
        <v>0</v>
      </c>
      <c r="E25" s="12">
        <v>0</v>
      </c>
      <c r="F25" s="12">
        <v>24</v>
      </c>
      <c r="G25" s="12">
        <v>95</v>
      </c>
      <c r="H25" s="12">
        <v>0</v>
      </c>
      <c r="I25" s="12">
        <v>8</v>
      </c>
      <c r="J25" s="12">
        <v>39</v>
      </c>
      <c r="K25" s="12">
        <v>87</v>
      </c>
      <c r="L25" s="12">
        <v>0</v>
      </c>
      <c r="M25" s="12">
        <v>0</v>
      </c>
      <c r="N25" s="12">
        <v>18</v>
      </c>
      <c r="O25" s="12">
        <v>23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26" t="str">
        <f t="shared" si="1"/>
        <v>16 – 20</v>
      </c>
      <c r="B26" s="12">
        <v>0</v>
      </c>
      <c r="C26" s="12">
        <v>12</v>
      </c>
      <c r="D26" s="12">
        <v>0</v>
      </c>
      <c r="E26" s="12">
        <v>1</v>
      </c>
      <c r="F26" s="12">
        <v>5</v>
      </c>
      <c r="G26" s="12">
        <v>37</v>
      </c>
      <c r="H26" s="12">
        <v>0</v>
      </c>
      <c r="I26" s="12">
        <v>3</v>
      </c>
      <c r="J26" s="12">
        <v>35</v>
      </c>
      <c r="K26" s="12">
        <v>74</v>
      </c>
      <c r="L26" s="12">
        <v>0</v>
      </c>
      <c r="M26" s="12">
        <v>0</v>
      </c>
      <c r="N26" s="12">
        <v>7</v>
      </c>
      <c r="O26" s="12">
        <v>13</v>
      </c>
      <c r="P26" s="12">
        <v>0</v>
      </c>
      <c r="Q26" s="12"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26" t="str">
        <f t="shared" si="1"/>
        <v>21 – 25</v>
      </c>
      <c r="B27" s="12">
        <v>0</v>
      </c>
      <c r="C27" s="12">
        <v>8</v>
      </c>
      <c r="D27" s="12">
        <v>0</v>
      </c>
      <c r="E27" s="12">
        <v>0</v>
      </c>
      <c r="F27" s="12">
        <v>9</v>
      </c>
      <c r="G27" s="12">
        <v>37</v>
      </c>
      <c r="H27" s="12">
        <v>2</v>
      </c>
      <c r="I27" s="12">
        <v>4</v>
      </c>
      <c r="J27" s="12">
        <v>22</v>
      </c>
      <c r="K27" s="12">
        <v>38</v>
      </c>
      <c r="L27" s="12">
        <v>0</v>
      </c>
      <c r="M27" s="12">
        <v>0</v>
      </c>
      <c r="N27" s="12">
        <v>2</v>
      </c>
      <c r="O27" s="12">
        <v>3</v>
      </c>
      <c r="P27" s="12">
        <v>0</v>
      </c>
      <c r="Q27" s="12">
        <v>0</v>
      </c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6" t="str">
        <f t="shared" si="1"/>
        <v>26 – 30</v>
      </c>
      <c r="B28" s="12">
        <v>0</v>
      </c>
      <c r="C28" s="12">
        <v>14</v>
      </c>
      <c r="D28" s="12">
        <v>0</v>
      </c>
      <c r="E28" s="12">
        <v>0</v>
      </c>
      <c r="F28" s="12">
        <v>16</v>
      </c>
      <c r="G28" s="12">
        <v>60</v>
      </c>
      <c r="H28" s="12">
        <v>0</v>
      </c>
      <c r="I28" s="12">
        <v>3</v>
      </c>
      <c r="J28" s="12">
        <v>11</v>
      </c>
      <c r="K28" s="12">
        <v>17</v>
      </c>
      <c r="L28" s="12">
        <v>0</v>
      </c>
      <c r="M28" s="12">
        <v>1</v>
      </c>
      <c r="N28" s="12">
        <v>3</v>
      </c>
      <c r="O28" s="12">
        <v>0</v>
      </c>
      <c r="P28" s="12">
        <v>0</v>
      </c>
      <c r="Q28" s="12">
        <v>0</v>
      </c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6" t="str">
        <f t="shared" si="1"/>
        <v>31 – 35</v>
      </c>
      <c r="B29" s="12">
        <v>0</v>
      </c>
      <c r="C29" s="12">
        <v>22</v>
      </c>
      <c r="D29" s="12">
        <v>0</v>
      </c>
      <c r="E29" s="12">
        <v>0</v>
      </c>
      <c r="F29" s="12">
        <v>13</v>
      </c>
      <c r="G29" s="12">
        <v>61</v>
      </c>
      <c r="H29" s="12">
        <v>0</v>
      </c>
      <c r="I29" s="12">
        <v>1</v>
      </c>
      <c r="J29" s="12">
        <v>8</v>
      </c>
      <c r="K29" s="12">
        <v>13</v>
      </c>
      <c r="L29" s="12">
        <v>0</v>
      </c>
      <c r="M29" s="12">
        <v>1</v>
      </c>
      <c r="N29" s="12">
        <v>0</v>
      </c>
      <c r="O29" s="12">
        <v>1</v>
      </c>
      <c r="P29" s="12">
        <v>0</v>
      </c>
      <c r="Q29" s="12">
        <v>0</v>
      </c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6" t="str">
        <f t="shared" si="1"/>
        <v>35+</v>
      </c>
      <c r="B30" s="12">
        <v>0</v>
      </c>
      <c r="C30" s="12">
        <v>14</v>
      </c>
      <c r="D30" s="12">
        <v>0</v>
      </c>
      <c r="E30" s="12">
        <v>0</v>
      </c>
      <c r="F30" s="12">
        <v>12</v>
      </c>
      <c r="G30" s="12">
        <v>39</v>
      </c>
      <c r="H30" s="12">
        <v>0</v>
      </c>
      <c r="I30" s="12">
        <v>0</v>
      </c>
      <c r="J30" s="12">
        <v>4</v>
      </c>
      <c r="K30" s="12">
        <v>16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5" t="str">
        <f t="shared" si="1"/>
        <v>Unknown</v>
      </c>
      <c r="B31" s="12">
        <v>0</v>
      </c>
      <c r="C31" s="12">
        <v>34</v>
      </c>
      <c r="D31" s="12">
        <v>0</v>
      </c>
      <c r="E31" s="12">
        <v>9</v>
      </c>
      <c r="F31" s="12">
        <v>38</v>
      </c>
      <c r="G31" s="12">
        <v>92</v>
      </c>
      <c r="H31" s="12">
        <v>11</v>
      </c>
      <c r="I31" s="12">
        <v>14</v>
      </c>
      <c r="J31" s="12">
        <v>74</v>
      </c>
      <c r="K31" s="12">
        <v>101</v>
      </c>
      <c r="L31" s="12">
        <v>0</v>
      </c>
      <c r="M31" s="12">
        <v>1</v>
      </c>
      <c r="N31" s="12">
        <v>0</v>
      </c>
      <c r="O31" s="12">
        <v>0</v>
      </c>
      <c r="P31" s="12">
        <v>0</v>
      </c>
      <c r="Q31" s="12">
        <v>0</v>
      </c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68" t="s">
        <v>32</v>
      </c>
      <c r="B32" s="12">
        <f t="shared" ref="B32:Q32" si="2">SUM(B22:B31)</f>
        <v>1</v>
      </c>
      <c r="C32" s="12">
        <f t="shared" si="2"/>
        <v>195</v>
      </c>
      <c r="D32" s="12">
        <f t="shared" si="2"/>
        <v>0</v>
      </c>
      <c r="E32" s="12">
        <f t="shared" si="2"/>
        <v>17</v>
      </c>
      <c r="F32" s="12">
        <f t="shared" si="2"/>
        <v>142</v>
      </c>
      <c r="G32" s="12">
        <f t="shared" si="2"/>
        <v>519</v>
      </c>
      <c r="H32" s="12">
        <f t="shared" si="2"/>
        <v>18</v>
      </c>
      <c r="I32" s="12">
        <f t="shared" si="2"/>
        <v>52</v>
      </c>
      <c r="J32" s="12">
        <f t="shared" si="2"/>
        <v>258</v>
      </c>
      <c r="K32" s="12">
        <f t="shared" si="2"/>
        <v>476</v>
      </c>
      <c r="L32" s="12">
        <f t="shared" si="2"/>
        <v>4</v>
      </c>
      <c r="M32" s="12">
        <f t="shared" si="2"/>
        <v>9</v>
      </c>
      <c r="N32" s="12">
        <f t="shared" si="2"/>
        <v>52</v>
      </c>
      <c r="O32" s="12">
        <f t="shared" si="2"/>
        <v>65</v>
      </c>
      <c r="P32" s="12">
        <f t="shared" si="2"/>
        <v>0</v>
      </c>
      <c r="Q32" s="12">
        <f t="shared" si="2"/>
        <v>0</v>
      </c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55"/>
      <c r="B33" s="60">
        <f>SUM(B32+C32)</f>
        <v>196</v>
      </c>
      <c r="C33" s="45"/>
      <c r="D33" s="60">
        <f>SUM(D32+E32)</f>
        <v>17</v>
      </c>
      <c r="E33" s="45"/>
      <c r="F33" s="60">
        <f>SUM(F32+G32)</f>
        <v>661</v>
      </c>
      <c r="G33" s="45"/>
      <c r="H33" s="60">
        <f>SUM(H32+I32)</f>
        <v>70</v>
      </c>
      <c r="I33" s="45"/>
      <c r="J33" s="60">
        <f>SUM(J32+K32)</f>
        <v>734</v>
      </c>
      <c r="K33" s="45"/>
      <c r="L33" s="60">
        <f>SUM(L32+M32)</f>
        <v>13</v>
      </c>
      <c r="M33" s="45"/>
      <c r="N33" s="60">
        <f>SUM(N32+O32)</f>
        <v>117</v>
      </c>
      <c r="O33" s="45"/>
      <c r="P33" s="60">
        <f>SUM(P32+Q32)</f>
        <v>0</v>
      </c>
      <c r="Q33" s="45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33:K33"/>
    <mergeCell ref="L33:M33"/>
    <mergeCell ref="N33:O33"/>
    <mergeCell ref="P33:Q33"/>
    <mergeCell ref="A19:A21"/>
    <mergeCell ref="B20:C20"/>
    <mergeCell ref="A32:A33"/>
    <mergeCell ref="B33:C33"/>
    <mergeCell ref="D33:E33"/>
    <mergeCell ref="F33:G33"/>
    <mergeCell ref="H33:I33"/>
    <mergeCell ref="J19:M19"/>
    <mergeCell ref="N19:Q19"/>
    <mergeCell ref="J20:K20"/>
    <mergeCell ref="L20:M20"/>
    <mergeCell ref="N20:O20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20:Q20"/>
    <mergeCell ref="J17:K17"/>
    <mergeCell ref="L17:M17"/>
    <mergeCell ref="N17:O17"/>
    <mergeCell ref="P17:Q17"/>
    <mergeCell ref="A18:Q18"/>
    <mergeCell ref="A16:A17"/>
    <mergeCell ref="D17:E17"/>
    <mergeCell ref="B19:E19"/>
    <mergeCell ref="D20:E20"/>
    <mergeCell ref="F20:G20"/>
    <mergeCell ref="H20:I20"/>
    <mergeCell ref="B17:C17"/>
    <mergeCell ref="F17:G17"/>
    <mergeCell ref="H17:I17"/>
    <mergeCell ref="F19:I19"/>
  </mergeCells>
  <pageMargins left="0.7" right="0.7" top="0.75" bottom="0.75" header="0" footer="0"/>
  <pageSetup scale="8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000"/>
  <sheetViews>
    <sheetView workbookViewId="0">
      <selection activeCell="T17" sqref="T17"/>
    </sheetView>
  </sheetViews>
  <sheetFormatPr defaultColWidth="14.44140625" defaultRowHeight="15" customHeight="1" x14ac:dyDescent="0.3"/>
  <cols>
    <col min="1" max="1" width="11.6640625" customWidth="1"/>
    <col min="2" max="6" width="4.6640625" customWidth="1"/>
    <col min="7" max="7" width="6.109375" customWidth="1"/>
    <col min="8" max="8" width="4.6640625" customWidth="1"/>
    <col min="9" max="9" width="5.44140625" customWidth="1"/>
    <col min="10" max="10" width="6.33203125" customWidth="1"/>
    <col min="11" max="11" width="6" customWidth="1"/>
    <col min="12" max="17" width="4.6640625" customWidth="1"/>
    <col min="18" max="25" width="8.6640625" customWidth="1"/>
  </cols>
  <sheetData>
    <row r="1" spans="1:25" ht="14.4" x14ac:dyDescent="0.3">
      <c r="A1" s="71" t="s">
        <v>85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70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15"/>
      <c r="S2" s="15"/>
      <c r="T2" s="15"/>
      <c r="U2" s="15"/>
      <c r="V2" s="15"/>
      <c r="W2" s="15"/>
      <c r="X2" s="15"/>
      <c r="Y2" s="15"/>
    </row>
    <row r="3" spans="1:25" ht="14.4" x14ac:dyDescent="0.3">
      <c r="A3" s="72" t="s">
        <v>61</v>
      </c>
      <c r="B3" s="69" t="s">
        <v>39</v>
      </c>
      <c r="C3" s="44"/>
      <c r="D3" s="44"/>
      <c r="E3" s="45"/>
      <c r="F3" s="69" t="s">
        <v>26</v>
      </c>
      <c r="G3" s="44"/>
      <c r="H3" s="44"/>
      <c r="I3" s="45"/>
      <c r="J3" s="69" t="s">
        <v>40</v>
      </c>
      <c r="K3" s="44"/>
      <c r="L3" s="44"/>
      <c r="M3" s="45"/>
      <c r="N3" s="69" t="s">
        <v>52</v>
      </c>
      <c r="O3" s="44"/>
      <c r="P3" s="44"/>
      <c r="Q3" s="4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65"/>
      <c r="B4" s="69" t="s">
        <v>14</v>
      </c>
      <c r="C4" s="45"/>
      <c r="D4" s="69" t="s">
        <v>15</v>
      </c>
      <c r="E4" s="45"/>
      <c r="F4" s="69" t="s">
        <v>14</v>
      </c>
      <c r="G4" s="45"/>
      <c r="H4" s="69" t="s">
        <v>15</v>
      </c>
      <c r="I4" s="45"/>
      <c r="J4" s="69" t="s">
        <v>14</v>
      </c>
      <c r="K4" s="45"/>
      <c r="L4" s="69" t="s">
        <v>15</v>
      </c>
      <c r="M4" s="45"/>
      <c r="N4" s="69" t="s">
        <v>14</v>
      </c>
      <c r="O4" s="45"/>
      <c r="P4" s="69" t="s">
        <v>15</v>
      </c>
      <c r="Q4" s="4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55"/>
      <c r="B5" s="12" t="s">
        <v>21</v>
      </c>
      <c r="C5" s="12" t="s">
        <v>22</v>
      </c>
      <c r="D5" s="12" t="s">
        <v>21</v>
      </c>
      <c r="E5" s="12" t="s">
        <v>22</v>
      </c>
      <c r="F5" s="12" t="s">
        <v>21</v>
      </c>
      <c r="G5" s="12" t="s">
        <v>22</v>
      </c>
      <c r="H5" s="12" t="s">
        <v>21</v>
      </c>
      <c r="I5" s="12" t="s">
        <v>22</v>
      </c>
      <c r="J5" s="12" t="s">
        <v>21</v>
      </c>
      <c r="K5" s="12" t="s">
        <v>22</v>
      </c>
      <c r="L5" s="12" t="s">
        <v>21</v>
      </c>
      <c r="M5" s="12" t="s">
        <v>22</v>
      </c>
      <c r="N5" s="12" t="s">
        <v>21</v>
      </c>
      <c r="O5" s="12" t="s">
        <v>22</v>
      </c>
      <c r="P5" s="12" t="s">
        <v>21</v>
      </c>
      <c r="Q5" s="25" t="s">
        <v>22</v>
      </c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26" t="s">
        <v>62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26" t="s">
        <v>63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26" t="s">
        <v>64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3</v>
      </c>
      <c r="K8" s="12">
        <v>0</v>
      </c>
      <c r="L8" s="12">
        <v>0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26" t="s">
        <v>65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26" t="s">
        <v>66</v>
      </c>
      <c r="B10" s="12">
        <v>0</v>
      </c>
      <c r="C10" s="12">
        <v>0</v>
      </c>
      <c r="D10" s="12">
        <v>0</v>
      </c>
      <c r="E10" s="12">
        <v>0</v>
      </c>
      <c r="F10" s="12">
        <v>2</v>
      </c>
      <c r="G10" s="12">
        <v>10</v>
      </c>
      <c r="H10" s="12">
        <v>0</v>
      </c>
      <c r="I10" s="12">
        <v>3</v>
      </c>
      <c r="J10" s="12">
        <v>0</v>
      </c>
      <c r="K10" s="12">
        <v>2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26" t="s">
        <v>67</v>
      </c>
      <c r="B11" s="12">
        <v>0</v>
      </c>
      <c r="C11" s="12">
        <v>0</v>
      </c>
      <c r="D11" s="12">
        <v>0</v>
      </c>
      <c r="E11" s="12">
        <v>0</v>
      </c>
      <c r="F11" s="12">
        <v>2</v>
      </c>
      <c r="G11" s="12">
        <v>8</v>
      </c>
      <c r="H11" s="12">
        <v>0</v>
      </c>
      <c r="I11" s="12">
        <v>1</v>
      </c>
      <c r="J11" s="12">
        <v>2</v>
      </c>
      <c r="K11" s="12">
        <v>3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26" t="s">
        <v>68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6</v>
      </c>
      <c r="H12" s="12">
        <v>0</v>
      </c>
      <c r="I12" s="12">
        <v>1</v>
      </c>
      <c r="J12" s="12">
        <v>1</v>
      </c>
      <c r="K12" s="12">
        <v>1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26" t="s">
        <v>69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8</v>
      </c>
      <c r="H13" s="12">
        <v>0</v>
      </c>
      <c r="I13" s="12">
        <v>1</v>
      </c>
      <c r="J13" s="12">
        <v>2</v>
      </c>
      <c r="K13" s="12">
        <v>2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5"/>
      <c r="S13" s="15"/>
      <c r="T13" s="15"/>
      <c r="U13" s="15"/>
      <c r="V13" s="15"/>
      <c r="W13" s="15"/>
      <c r="X13" s="15"/>
      <c r="Y13" s="15"/>
    </row>
    <row r="14" spans="1:25" ht="18" customHeight="1" x14ac:dyDescent="0.3">
      <c r="A14" s="26" t="s">
        <v>70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2</v>
      </c>
      <c r="H14" s="12">
        <v>1</v>
      </c>
      <c r="I14" s="12">
        <v>2</v>
      </c>
      <c r="J14" s="12">
        <v>0</v>
      </c>
      <c r="K14" s="12">
        <v>1</v>
      </c>
      <c r="L14" s="12">
        <v>0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5"/>
      <c r="S14" s="15"/>
      <c r="T14" s="15"/>
      <c r="U14" s="15"/>
      <c r="V14" s="15"/>
      <c r="W14" s="15"/>
      <c r="X14" s="15"/>
      <c r="Y14" s="15"/>
    </row>
    <row r="15" spans="1:25" ht="14.25" customHeight="1" x14ac:dyDescent="0.3">
      <c r="A15" s="26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1</v>
      </c>
      <c r="H15" s="12">
        <v>1</v>
      </c>
      <c r="I15" s="12">
        <v>1</v>
      </c>
      <c r="J15" s="12">
        <v>0</v>
      </c>
      <c r="K15" s="12">
        <v>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68" t="s">
        <v>32</v>
      </c>
      <c r="B16" s="12">
        <f t="shared" ref="B16:Q16" si="0">SUM(B6:B15)</f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5</v>
      </c>
      <c r="G16" s="12">
        <f t="shared" si="0"/>
        <v>43</v>
      </c>
      <c r="H16" s="12">
        <f t="shared" si="0"/>
        <v>2</v>
      </c>
      <c r="I16" s="12">
        <f t="shared" si="0"/>
        <v>10</v>
      </c>
      <c r="J16" s="12">
        <f t="shared" si="0"/>
        <v>8</v>
      </c>
      <c r="K16" s="12">
        <f t="shared" si="0"/>
        <v>10</v>
      </c>
      <c r="L16" s="12">
        <f t="shared" si="0"/>
        <v>0</v>
      </c>
      <c r="M16" s="12">
        <f t="shared" si="0"/>
        <v>2</v>
      </c>
      <c r="N16" s="12">
        <f t="shared" si="0"/>
        <v>0</v>
      </c>
      <c r="O16" s="12">
        <f t="shared" si="0"/>
        <v>0</v>
      </c>
      <c r="P16" s="12">
        <f t="shared" si="0"/>
        <v>0</v>
      </c>
      <c r="Q16" s="12">
        <f t="shared" si="0"/>
        <v>0</v>
      </c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55"/>
      <c r="B17" s="60">
        <f>SUM(B16+C16)</f>
        <v>0</v>
      </c>
      <c r="C17" s="45"/>
      <c r="D17" s="60">
        <f>SUM(D16+E16)</f>
        <v>0</v>
      </c>
      <c r="E17" s="45"/>
      <c r="F17" s="60">
        <f>SUM(F16+G16)</f>
        <v>48</v>
      </c>
      <c r="G17" s="45"/>
      <c r="H17" s="60">
        <f>SUM(H16+I16)</f>
        <v>12</v>
      </c>
      <c r="I17" s="45"/>
      <c r="J17" s="60">
        <f>SUM(J16+K16)</f>
        <v>18</v>
      </c>
      <c r="K17" s="45"/>
      <c r="L17" s="60">
        <f>SUM(L16+M16)</f>
        <v>2</v>
      </c>
      <c r="M17" s="45"/>
      <c r="N17" s="60">
        <f>SUM(N16+O16)</f>
        <v>0</v>
      </c>
      <c r="O17" s="45"/>
      <c r="P17" s="60">
        <f>SUM(P16+Q16)</f>
        <v>0</v>
      </c>
      <c r="Q17" s="4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70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72" t="s">
        <v>61</v>
      </c>
      <c r="B19" s="69" t="s">
        <v>39</v>
      </c>
      <c r="C19" s="44"/>
      <c r="D19" s="44"/>
      <c r="E19" s="45"/>
      <c r="F19" s="69" t="s">
        <v>26</v>
      </c>
      <c r="G19" s="44"/>
      <c r="H19" s="44"/>
      <c r="I19" s="45"/>
      <c r="J19" s="69" t="s">
        <v>40</v>
      </c>
      <c r="K19" s="44"/>
      <c r="L19" s="44"/>
      <c r="M19" s="45"/>
      <c r="N19" s="69" t="s">
        <v>52</v>
      </c>
      <c r="O19" s="44"/>
      <c r="P19" s="44"/>
      <c r="Q19" s="4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65"/>
      <c r="B20" s="69" t="s">
        <v>14</v>
      </c>
      <c r="C20" s="45"/>
      <c r="D20" s="69" t="s">
        <v>15</v>
      </c>
      <c r="E20" s="45"/>
      <c r="F20" s="69" t="s">
        <v>14</v>
      </c>
      <c r="G20" s="45"/>
      <c r="H20" s="69" t="s">
        <v>15</v>
      </c>
      <c r="I20" s="45"/>
      <c r="J20" s="69" t="s">
        <v>14</v>
      </c>
      <c r="K20" s="45"/>
      <c r="L20" s="69" t="s">
        <v>15</v>
      </c>
      <c r="M20" s="45"/>
      <c r="N20" s="69" t="s">
        <v>14</v>
      </c>
      <c r="O20" s="45"/>
      <c r="P20" s="69" t="s">
        <v>15</v>
      </c>
      <c r="Q20" s="4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55"/>
      <c r="B21" s="12" t="s">
        <v>21</v>
      </c>
      <c r="C21" s="12" t="s">
        <v>22</v>
      </c>
      <c r="D21" s="12" t="s">
        <v>21</v>
      </c>
      <c r="E21" s="12" t="s">
        <v>22</v>
      </c>
      <c r="F21" s="12" t="s">
        <v>21</v>
      </c>
      <c r="G21" s="12" t="s">
        <v>22</v>
      </c>
      <c r="H21" s="12" t="s">
        <v>21</v>
      </c>
      <c r="I21" s="12" t="s">
        <v>22</v>
      </c>
      <c r="J21" s="12" t="s">
        <v>21</v>
      </c>
      <c r="K21" s="12" t="s">
        <v>22</v>
      </c>
      <c r="L21" s="12" t="s">
        <v>21</v>
      </c>
      <c r="M21" s="12" t="s">
        <v>22</v>
      </c>
      <c r="N21" s="12" t="s">
        <v>21</v>
      </c>
      <c r="O21" s="12" t="s">
        <v>22</v>
      </c>
      <c r="P21" s="12" t="s">
        <v>21</v>
      </c>
      <c r="Q21" s="12" t="s">
        <v>22</v>
      </c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26" t="s">
        <v>62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4</v>
      </c>
      <c r="H22" s="12">
        <v>0</v>
      </c>
      <c r="I22" s="12">
        <v>4</v>
      </c>
      <c r="J22" s="12">
        <v>0</v>
      </c>
      <c r="K22" s="12">
        <v>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26" t="s">
        <v>63</v>
      </c>
      <c r="B23" s="12">
        <v>0</v>
      </c>
      <c r="C23" s="12">
        <v>0</v>
      </c>
      <c r="D23" s="12">
        <v>0</v>
      </c>
      <c r="E23" s="12">
        <v>0</v>
      </c>
      <c r="F23" s="12">
        <v>10</v>
      </c>
      <c r="G23" s="12">
        <v>59</v>
      </c>
      <c r="H23" s="12">
        <v>3</v>
      </c>
      <c r="I23" s="12">
        <v>17</v>
      </c>
      <c r="J23" s="12">
        <v>40</v>
      </c>
      <c r="K23" s="12">
        <v>82</v>
      </c>
      <c r="L23" s="12">
        <v>5</v>
      </c>
      <c r="M23" s="12">
        <v>11</v>
      </c>
      <c r="N23" s="12">
        <v>0</v>
      </c>
      <c r="O23" s="12">
        <v>0</v>
      </c>
      <c r="P23" s="12">
        <v>0</v>
      </c>
      <c r="Q23" s="12">
        <v>0</v>
      </c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26" t="s">
        <v>64</v>
      </c>
      <c r="B24" s="12">
        <v>0</v>
      </c>
      <c r="C24" s="12">
        <v>0</v>
      </c>
      <c r="D24" s="12">
        <v>0</v>
      </c>
      <c r="E24" s="12">
        <v>0</v>
      </c>
      <c r="F24" s="12">
        <v>4</v>
      </c>
      <c r="G24" s="12">
        <v>59</v>
      </c>
      <c r="H24" s="12">
        <v>1</v>
      </c>
      <c r="I24" s="12">
        <v>8</v>
      </c>
      <c r="J24" s="12">
        <v>24</v>
      </c>
      <c r="K24" s="12">
        <v>70</v>
      </c>
      <c r="L24" s="12">
        <v>1</v>
      </c>
      <c r="M24" s="12">
        <v>4</v>
      </c>
      <c r="N24" s="12">
        <v>0</v>
      </c>
      <c r="O24" s="12">
        <v>0</v>
      </c>
      <c r="P24" s="12">
        <v>0</v>
      </c>
      <c r="Q24" s="12">
        <v>0</v>
      </c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26" t="s">
        <v>65</v>
      </c>
      <c r="B25" s="12">
        <v>0</v>
      </c>
      <c r="C25" s="12">
        <v>0</v>
      </c>
      <c r="D25" s="12">
        <v>0</v>
      </c>
      <c r="E25" s="12">
        <v>0</v>
      </c>
      <c r="F25" s="12">
        <v>2</v>
      </c>
      <c r="G25" s="12">
        <v>54</v>
      </c>
      <c r="H25" s="12">
        <v>1</v>
      </c>
      <c r="I25" s="12">
        <v>5</v>
      </c>
      <c r="J25" s="12">
        <v>17</v>
      </c>
      <c r="K25" s="12">
        <v>62</v>
      </c>
      <c r="L25" s="12">
        <v>2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26" t="s">
        <v>66</v>
      </c>
      <c r="B26" s="12">
        <v>0</v>
      </c>
      <c r="C26" s="12">
        <v>0</v>
      </c>
      <c r="D26" s="12">
        <v>0</v>
      </c>
      <c r="E26" s="12">
        <v>0</v>
      </c>
      <c r="F26" s="12">
        <v>5</v>
      </c>
      <c r="G26" s="12">
        <v>38</v>
      </c>
      <c r="H26" s="12">
        <v>1</v>
      </c>
      <c r="I26" s="12">
        <v>5</v>
      </c>
      <c r="J26" s="12">
        <v>12</v>
      </c>
      <c r="K26" s="12">
        <v>38</v>
      </c>
      <c r="L26" s="12">
        <v>0</v>
      </c>
      <c r="M26" s="12">
        <v>2</v>
      </c>
      <c r="N26" s="12">
        <v>0</v>
      </c>
      <c r="O26" s="12">
        <v>0</v>
      </c>
      <c r="P26" s="12">
        <v>0</v>
      </c>
      <c r="Q26" s="12">
        <v>0</v>
      </c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26" t="s">
        <v>67</v>
      </c>
      <c r="B27" s="12">
        <v>0</v>
      </c>
      <c r="C27" s="12">
        <v>0</v>
      </c>
      <c r="D27" s="12">
        <v>0</v>
      </c>
      <c r="E27" s="12">
        <v>0</v>
      </c>
      <c r="F27" s="12">
        <v>1</v>
      </c>
      <c r="G27" s="12">
        <v>47</v>
      </c>
      <c r="H27" s="12">
        <v>0</v>
      </c>
      <c r="I27" s="12">
        <v>7</v>
      </c>
      <c r="J27" s="12">
        <v>8</v>
      </c>
      <c r="K27" s="12">
        <v>34</v>
      </c>
      <c r="L27" s="12">
        <v>1</v>
      </c>
      <c r="M27" s="12">
        <v>4</v>
      </c>
      <c r="N27" s="12">
        <v>0</v>
      </c>
      <c r="O27" s="12">
        <v>0</v>
      </c>
      <c r="P27" s="12">
        <v>0</v>
      </c>
      <c r="Q27" s="12">
        <v>0</v>
      </c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26" t="s">
        <v>68</v>
      </c>
      <c r="B28" s="12">
        <v>0</v>
      </c>
      <c r="C28" s="12">
        <v>0</v>
      </c>
      <c r="D28" s="12">
        <v>0</v>
      </c>
      <c r="E28" s="12">
        <v>0</v>
      </c>
      <c r="F28" s="12">
        <v>2</v>
      </c>
      <c r="G28" s="12">
        <v>17</v>
      </c>
      <c r="H28" s="12">
        <v>0</v>
      </c>
      <c r="I28" s="12">
        <v>3</v>
      </c>
      <c r="J28" s="12">
        <v>5</v>
      </c>
      <c r="K28" s="12">
        <v>16</v>
      </c>
      <c r="L28" s="12">
        <v>1</v>
      </c>
      <c r="M28" s="12">
        <v>2</v>
      </c>
      <c r="N28" s="12">
        <v>0</v>
      </c>
      <c r="O28" s="12">
        <v>0</v>
      </c>
      <c r="P28" s="12">
        <v>0</v>
      </c>
      <c r="Q28" s="12">
        <v>0</v>
      </c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26" t="s">
        <v>69</v>
      </c>
      <c r="B29" s="12">
        <v>0</v>
      </c>
      <c r="C29" s="12">
        <v>0</v>
      </c>
      <c r="D29" s="12">
        <v>0</v>
      </c>
      <c r="E29" s="12">
        <v>0</v>
      </c>
      <c r="F29" s="12">
        <v>1</v>
      </c>
      <c r="G29" s="12">
        <v>12</v>
      </c>
      <c r="H29" s="12">
        <v>0</v>
      </c>
      <c r="I29" s="12">
        <v>2</v>
      </c>
      <c r="J29" s="12">
        <v>4</v>
      </c>
      <c r="K29" s="12">
        <v>22</v>
      </c>
      <c r="L29" s="12">
        <v>2</v>
      </c>
      <c r="M29" s="12">
        <v>1</v>
      </c>
      <c r="N29" s="12">
        <v>0</v>
      </c>
      <c r="O29" s="12">
        <v>0</v>
      </c>
      <c r="P29" s="12">
        <v>0</v>
      </c>
      <c r="Q29" s="12">
        <v>0</v>
      </c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26" t="s">
        <v>70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2</v>
      </c>
      <c r="H30" s="12">
        <v>1</v>
      </c>
      <c r="I30" s="12">
        <v>13</v>
      </c>
      <c r="J30" s="12">
        <v>6</v>
      </c>
      <c r="K30" s="12">
        <v>5</v>
      </c>
      <c r="L30" s="12">
        <v>1</v>
      </c>
      <c r="M30" s="12">
        <v>4</v>
      </c>
      <c r="N30" s="12">
        <v>0</v>
      </c>
      <c r="O30" s="12">
        <v>0</v>
      </c>
      <c r="P30" s="12">
        <v>0</v>
      </c>
      <c r="Q30" s="12">
        <v>0</v>
      </c>
      <c r="R30" s="15"/>
      <c r="S30" s="15"/>
      <c r="T30" s="15"/>
      <c r="U30" s="15"/>
      <c r="V30" s="15"/>
      <c r="W30" s="15"/>
      <c r="X30" s="15"/>
      <c r="Y30" s="15"/>
    </row>
    <row r="31" spans="1:25" ht="19.5" customHeight="1" x14ac:dyDescent="0.3">
      <c r="A31" s="26" t="s">
        <v>19</v>
      </c>
      <c r="B31" s="12">
        <v>0</v>
      </c>
      <c r="C31" s="12">
        <v>0</v>
      </c>
      <c r="D31" s="12">
        <v>0</v>
      </c>
      <c r="E31" s="12">
        <v>0</v>
      </c>
      <c r="F31" s="12">
        <v>2</v>
      </c>
      <c r="G31" s="12">
        <v>13</v>
      </c>
      <c r="H31" s="12">
        <v>1</v>
      </c>
      <c r="I31" s="12">
        <v>19</v>
      </c>
      <c r="J31" s="12">
        <v>12</v>
      </c>
      <c r="K31" s="12">
        <v>47</v>
      </c>
      <c r="L31" s="12">
        <v>0</v>
      </c>
      <c r="M31" s="12">
        <v>1</v>
      </c>
      <c r="N31" s="12">
        <v>0</v>
      </c>
      <c r="O31" s="12">
        <v>0</v>
      </c>
      <c r="P31" s="12">
        <v>0</v>
      </c>
      <c r="Q31" s="12">
        <v>0</v>
      </c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68" t="s">
        <v>32</v>
      </c>
      <c r="B32" s="12">
        <f t="shared" ref="B32:Q32" si="1">SUM(B22:B31)</f>
        <v>0</v>
      </c>
      <c r="C32" s="12">
        <f t="shared" si="1"/>
        <v>0</v>
      </c>
      <c r="D32" s="12">
        <f t="shared" si="1"/>
        <v>0</v>
      </c>
      <c r="E32" s="12">
        <f t="shared" si="1"/>
        <v>0</v>
      </c>
      <c r="F32" s="12">
        <f t="shared" si="1"/>
        <v>27</v>
      </c>
      <c r="G32" s="12">
        <f t="shared" si="1"/>
        <v>305</v>
      </c>
      <c r="H32" s="12">
        <f t="shared" si="1"/>
        <v>8</v>
      </c>
      <c r="I32" s="12">
        <f t="shared" si="1"/>
        <v>83</v>
      </c>
      <c r="J32" s="12">
        <f t="shared" si="1"/>
        <v>128</v>
      </c>
      <c r="K32" s="12">
        <f t="shared" si="1"/>
        <v>377</v>
      </c>
      <c r="L32" s="12">
        <f t="shared" si="1"/>
        <v>13</v>
      </c>
      <c r="M32" s="12">
        <f t="shared" si="1"/>
        <v>29</v>
      </c>
      <c r="N32" s="12">
        <f t="shared" si="1"/>
        <v>0</v>
      </c>
      <c r="O32" s="12">
        <f t="shared" si="1"/>
        <v>0</v>
      </c>
      <c r="P32" s="12">
        <f t="shared" si="1"/>
        <v>0</v>
      </c>
      <c r="Q32" s="12">
        <f t="shared" si="1"/>
        <v>0</v>
      </c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55"/>
      <c r="B33" s="60">
        <f>SUM(B32+C32)</f>
        <v>0</v>
      </c>
      <c r="C33" s="45"/>
      <c r="D33" s="60">
        <f>SUM(D32+E32)</f>
        <v>0</v>
      </c>
      <c r="E33" s="45"/>
      <c r="F33" s="60">
        <f>SUM(F32+G32)</f>
        <v>332</v>
      </c>
      <c r="G33" s="45"/>
      <c r="H33" s="60">
        <f>SUM(H32+I32)</f>
        <v>91</v>
      </c>
      <c r="I33" s="45"/>
      <c r="J33" s="60">
        <f>SUM(J32+K32)</f>
        <v>505</v>
      </c>
      <c r="K33" s="45"/>
      <c r="L33" s="60">
        <f>SUM(L32+M32)</f>
        <v>42</v>
      </c>
      <c r="M33" s="45"/>
      <c r="N33" s="60">
        <f>SUM(N32+O32)</f>
        <v>0</v>
      </c>
      <c r="O33" s="45"/>
      <c r="P33" s="60">
        <f>SUM(P32+Q32)</f>
        <v>0</v>
      </c>
      <c r="Q33" s="4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33:K33"/>
    <mergeCell ref="L33:M33"/>
    <mergeCell ref="N33:O33"/>
    <mergeCell ref="P33:Q33"/>
    <mergeCell ref="A19:A21"/>
    <mergeCell ref="B20:C20"/>
    <mergeCell ref="A32:A33"/>
    <mergeCell ref="B33:C33"/>
    <mergeCell ref="D33:E33"/>
    <mergeCell ref="F33:G33"/>
    <mergeCell ref="H33:I33"/>
    <mergeCell ref="J19:M19"/>
    <mergeCell ref="N19:Q19"/>
    <mergeCell ref="J20:K20"/>
    <mergeCell ref="L20:M20"/>
    <mergeCell ref="N20:O20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20:Q20"/>
    <mergeCell ref="J17:K17"/>
    <mergeCell ref="L17:M17"/>
    <mergeCell ref="N17:O17"/>
    <mergeCell ref="P17:Q17"/>
    <mergeCell ref="A18:Q18"/>
    <mergeCell ref="A16:A17"/>
    <mergeCell ref="D17:E17"/>
    <mergeCell ref="B19:E19"/>
    <mergeCell ref="D20:E20"/>
    <mergeCell ref="F20:G20"/>
    <mergeCell ref="H20:I20"/>
    <mergeCell ref="B17:C17"/>
    <mergeCell ref="F17:G17"/>
    <mergeCell ref="H17:I17"/>
    <mergeCell ref="F19:I19"/>
  </mergeCells>
  <pageMargins left="0.7" right="0.7" top="0.75" bottom="0.75" header="0" footer="0"/>
  <pageSetup scale="9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00"/>
  <sheetViews>
    <sheetView workbookViewId="0">
      <selection activeCell="W7" sqref="W7"/>
    </sheetView>
  </sheetViews>
  <sheetFormatPr defaultColWidth="14.44140625" defaultRowHeight="15" customHeight="1" x14ac:dyDescent="0.3"/>
  <cols>
    <col min="1" max="1" width="9.77734375" customWidth="1"/>
    <col min="2" max="4" width="4.6640625" customWidth="1"/>
    <col min="5" max="5" width="5.44140625" customWidth="1"/>
    <col min="6" max="6" width="6" customWidth="1"/>
    <col min="7" max="7" width="6.33203125" customWidth="1"/>
    <col min="8" max="9" width="4.6640625" customWidth="1"/>
    <col min="10" max="11" width="6" customWidth="1"/>
    <col min="12" max="14" width="4.6640625" customWidth="1"/>
    <col min="15" max="15" width="7.33203125" customWidth="1"/>
    <col min="16" max="17" width="4.6640625" customWidth="1"/>
    <col min="18" max="25" width="8.6640625" customWidth="1"/>
  </cols>
  <sheetData>
    <row r="1" spans="1:25" ht="14.4" x14ac:dyDescent="0.3">
      <c r="A1" s="71" t="s">
        <v>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70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15"/>
      <c r="S2" s="15"/>
      <c r="T2" s="15"/>
      <c r="U2" s="15"/>
      <c r="V2" s="15"/>
      <c r="W2" s="15"/>
      <c r="X2" s="15"/>
      <c r="Y2" s="15"/>
    </row>
    <row r="3" spans="1:25" ht="14.4" x14ac:dyDescent="0.3">
      <c r="A3" s="68" t="s">
        <v>61</v>
      </c>
      <c r="B3" s="69" t="s">
        <v>39</v>
      </c>
      <c r="C3" s="44"/>
      <c r="D3" s="44"/>
      <c r="E3" s="45"/>
      <c r="F3" s="69" t="s">
        <v>26</v>
      </c>
      <c r="G3" s="44"/>
      <c r="H3" s="44"/>
      <c r="I3" s="45"/>
      <c r="J3" s="69" t="s">
        <v>40</v>
      </c>
      <c r="K3" s="44"/>
      <c r="L3" s="44"/>
      <c r="M3" s="45"/>
      <c r="N3" s="69" t="s">
        <v>52</v>
      </c>
      <c r="O3" s="44"/>
      <c r="P3" s="44"/>
      <c r="Q3" s="4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65"/>
      <c r="B4" s="69" t="s">
        <v>14</v>
      </c>
      <c r="C4" s="45"/>
      <c r="D4" s="69" t="s">
        <v>15</v>
      </c>
      <c r="E4" s="45"/>
      <c r="F4" s="69" t="s">
        <v>14</v>
      </c>
      <c r="G4" s="45"/>
      <c r="H4" s="69" t="s">
        <v>15</v>
      </c>
      <c r="I4" s="45"/>
      <c r="J4" s="69" t="s">
        <v>14</v>
      </c>
      <c r="K4" s="45"/>
      <c r="L4" s="69" t="s">
        <v>15</v>
      </c>
      <c r="M4" s="45"/>
      <c r="N4" s="69" t="s">
        <v>14</v>
      </c>
      <c r="O4" s="45"/>
      <c r="P4" s="69" t="s">
        <v>15</v>
      </c>
      <c r="Q4" s="4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55"/>
      <c r="B5" s="12" t="s">
        <v>21</v>
      </c>
      <c r="C5" s="12" t="s">
        <v>22</v>
      </c>
      <c r="D5" s="12" t="s">
        <v>21</v>
      </c>
      <c r="E5" s="12" t="s">
        <v>22</v>
      </c>
      <c r="F5" s="12" t="s">
        <v>21</v>
      </c>
      <c r="G5" s="12" t="s">
        <v>22</v>
      </c>
      <c r="H5" s="12" t="s">
        <v>21</v>
      </c>
      <c r="I5" s="12" t="s">
        <v>22</v>
      </c>
      <c r="J5" s="12" t="s">
        <v>21</v>
      </c>
      <c r="K5" s="12" t="s">
        <v>22</v>
      </c>
      <c r="L5" s="12" t="s">
        <v>21</v>
      </c>
      <c r="M5" s="12" t="s">
        <v>22</v>
      </c>
      <c r="N5" s="12" t="s">
        <v>21</v>
      </c>
      <c r="O5" s="12" t="s">
        <v>22</v>
      </c>
      <c r="P5" s="12" t="s">
        <v>21</v>
      </c>
      <c r="Q5" s="12" t="s">
        <v>22</v>
      </c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26" t="s">
        <v>62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26" t="s">
        <v>63</v>
      </c>
      <c r="B7" s="12">
        <v>0</v>
      </c>
      <c r="C7" s="12">
        <v>0</v>
      </c>
      <c r="D7" s="12">
        <v>0</v>
      </c>
      <c r="E7" s="12">
        <v>1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26" t="s">
        <v>64</v>
      </c>
      <c r="B8" s="12">
        <v>0</v>
      </c>
      <c r="C8" s="12">
        <v>2</v>
      </c>
      <c r="D8" s="12">
        <v>0</v>
      </c>
      <c r="E8" s="12">
        <v>2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26" t="s">
        <v>65</v>
      </c>
      <c r="B9" s="12">
        <v>0</v>
      </c>
      <c r="C9" s="12">
        <v>1</v>
      </c>
      <c r="D9" s="12">
        <v>0</v>
      </c>
      <c r="E9" s="12">
        <v>5</v>
      </c>
      <c r="F9" s="12">
        <v>1</v>
      </c>
      <c r="G9" s="12"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26" t="s">
        <v>66</v>
      </c>
      <c r="B10" s="12">
        <v>0</v>
      </c>
      <c r="C10" s="12">
        <v>1</v>
      </c>
      <c r="D10" s="12">
        <v>0</v>
      </c>
      <c r="E10" s="12">
        <v>3</v>
      </c>
      <c r="F10" s="12">
        <v>0</v>
      </c>
      <c r="G10" s="12">
        <v>5</v>
      </c>
      <c r="H10" s="12">
        <v>0</v>
      </c>
      <c r="I10" s="12">
        <v>1</v>
      </c>
      <c r="J10" s="12">
        <v>1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26" t="s">
        <v>67</v>
      </c>
      <c r="B11" s="12">
        <v>0</v>
      </c>
      <c r="C11" s="12">
        <v>4</v>
      </c>
      <c r="D11" s="12">
        <v>0</v>
      </c>
      <c r="E11" s="12">
        <v>7</v>
      </c>
      <c r="F11" s="12">
        <v>2</v>
      </c>
      <c r="G11" s="12">
        <v>3</v>
      </c>
      <c r="H11" s="12">
        <v>0</v>
      </c>
      <c r="I11" s="12">
        <v>0</v>
      </c>
      <c r="J11" s="12">
        <v>2</v>
      </c>
      <c r="K11" s="12">
        <v>2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26" t="s">
        <v>68</v>
      </c>
      <c r="B12" s="12">
        <v>0</v>
      </c>
      <c r="C12" s="12">
        <v>6</v>
      </c>
      <c r="D12" s="12">
        <v>0</v>
      </c>
      <c r="E12" s="12">
        <v>10</v>
      </c>
      <c r="F12" s="12">
        <v>2</v>
      </c>
      <c r="G12" s="12">
        <v>20</v>
      </c>
      <c r="H12" s="12">
        <v>0</v>
      </c>
      <c r="I12" s="12">
        <v>1</v>
      </c>
      <c r="J12" s="12">
        <v>4</v>
      </c>
      <c r="K12" s="12">
        <v>5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26" t="s">
        <v>69</v>
      </c>
      <c r="B13" s="12">
        <v>0</v>
      </c>
      <c r="C13" s="12">
        <v>2</v>
      </c>
      <c r="D13" s="12">
        <v>0</v>
      </c>
      <c r="E13" s="12">
        <v>11</v>
      </c>
      <c r="F13" s="12">
        <v>3</v>
      </c>
      <c r="G13" s="12">
        <v>14</v>
      </c>
      <c r="H13" s="12">
        <v>0</v>
      </c>
      <c r="I13" s="12">
        <v>1</v>
      </c>
      <c r="J13" s="12">
        <v>3</v>
      </c>
      <c r="K13" s="12">
        <v>11</v>
      </c>
      <c r="L13" s="12">
        <v>0</v>
      </c>
      <c r="M13" s="12">
        <v>1</v>
      </c>
      <c r="N13" s="12">
        <v>0</v>
      </c>
      <c r="O13" s="12">
        <v>1</v>
      </c>
      <c r="P13" s="12">
        <v>0</v>
      </c>
      <c r="Q13" s="12">
        <v>0</v>
      </c>
      <c r="R13" s="15"/>
      <c r="S13" s="15"/>
      <c r="T13" s="15"/>
      <c r="U13" s="15"/>
      <c r="V13" s="15"/>
      <c r="W13" s="15"/>
      <c r="X13" s="15"/>
      <c r="Y13" s="15"/>
    </row>
    <row r="14" spans="1:25" ht="18" customHeight="1" x14ac:dyDescent="0.3">
      <c r="A14" s="26" t="s">
        <v>70</v>
      </c>
      <c r="B14" s="12">
        <v>0</v>
      </c>
      <c r="C14" s="12">
        <v>3</v>
      </c>
      <c r="D14" s="12">
        <v>0</v>
      </c>
      <c r="E14" s="12">
        <v>3</v>
      </c>
      <c r="F14" s="12">
        <v>0</v>
      </c>
      <c r="G14" s="12">
        <v>10</v>
      </c>
      <c r="H14" s="12">
        <v>1</v>
      </c>
      <c r="I14" s="12">
        <v>1</v>
      </c>
      <c r="J14" s="12">
        <v>2</v>
      </c>
      <c r="K14" s="12">
        <v>0</v>
      </c>
      <c r="L14" s="12">
        <v>0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5"/>
      <c r="S14" s="15"/>
      <c r="T14" s="15"/>
      <c r="U14" s="15"/>
      <c r="V14" s="15"/>
      <c r="W14" s="15"/>
      <c r="X14" s="15"/>
      <c r="Y14" s="15"/>
    </row>
    <row r="15" spans="1:25" ht="14.25" customHeight="1" x14ac:dyDescent="0.3">
      <c r="A15" s="26" t="s">
        <v>19</v>
      </c>
      <c r="B15" s="12">
        <v>0</v>
      </c>
      <c r="C15" s="12">
        <v>1</v>
      </c>
      <c r="D15" s="12">
        <v>0</v>
      </c>
      <c r="E15" s="12">
        <v>55</v>
      </c>
      <c r="F15" s="12">
        <v>3</v>
      </c>
      <c r="G15" s="12">
        <v>6</v>
      </c>
      <c r="H15" s="12">
        <v>0</v>
      </c>
      <c r="I15" s="12">
        <v>1</v>
      </c>
      <c r="J15" s="12">
        <v>4</v>
      </c>
      <c r="K15" s="12">
        <v>8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68" t="s">
        <v>32</v>
      </c>
      <c r="B16" s="12">
        <f t="shared" ref="B16:Q16" si="0">SUM(B7:B15)</f>
        <v>0</v>
      </c>
      <c r="C16" s="12">
        <f t="shared" si="0"/>
        <v>20</v>
      </c>
      <c r="D16" s="12">
        <f t="shared" si="0"/>
        <v>0</v>
      </c>
      <c r="E16" s="12">
        <f t="shared" si="0"/>
        <v>97</v>
      </c>
      <c r="F16" s="12">
        <f t="shared" si="0"/>
        <v>11</v>
      </c>
      <c r="G16" s="12">
        <f t="shared" si="0"/>
        <v>60</v>
      </c>
      <c r="H16" s="12">
        <f t="shared" si="0"/>
        <v>2</v>
      </c>
      <c r="I16" s="12">
        <f t="shared" si="0"/>
        <v>5</v>
      </c>
      <c r="J16" s="12">
        <f t="shared" si="0"/>
        <v>16</v>
      </c>
      <c r="K16" s="12">
        <f t="shared" si="0"/>
        <v>28</v>
      </c>
      <c r="L16" s="12">
        <f t="shared" si="0"/>
        <v>0</v>
      </c>
      <c r="M16" s="12">
        <f t="shared" si="0"/>
        <v>3</v>
      </c>
      <c r="N16" s="12">
        <f t="shared" si="0"/>
        <v>0</v>
      </c>
      <c r="O16" s="12">
        <f t="shared" si="0"/>
        <v>1</v>
      </c>
      <c r="P16" s="12">
        <f t="shared" si="0"/>
        <v>0</v>
      </c>
      <c r="Q16" s="12">
        <f t="shared" si="0"/>
        <v>0</v>
      </c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55"/>
      <c r="B17" s="60">
        <f>SUM(B16+C16)</f>
        <v>20</v>
      </c>
      <c r="C17" s="45"/>
      <c r="D17" s="60">
        <f>SUM(D16+E16)</f>
        <v>97</v>
      </c>
      <c r="E17" s="45"/>
      <c r="F17" s="60">
        <f>SUM(F16+G16)</f>
        <v>71</v>
      </c>
      <c r="G17" s="45"/>
      <c r="H17" s="60">
        <f>SUM(H16+I16)</f>
        <v>7</v>
      </c>
      <c r="I17" s="45"/>
      <c r="J17" s="60">
        <f>SUM(J16+K16)</f>
        <v>44</v>
      </c>
      <c r="K17" s="45"/>
      <c r="L17" s="60">
        <f>SUM(L16+M16)</f>
        <v>3</v>
      </c>
      <c r="M17" s="45"/>
      <c r="N17" s="60">
        <f>SUM(N16+O16)</f>
        <v>1</v>
      </c>
      <c r="O17" s="45"/>
      <c r="P17" s="60">
        <f>SUM(P16+Q16)</f>
        <v>0</v>
      </c>
      <c r="Q17" s="4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70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68" t="s">
        <v>61</v>
      </c>
      <c r="B19" s="69" t="s">
        <v>39</v>
      </c>
      <c r="C19" s="44"/>
      <c r="D19" s="44"/>
      <c r="E19" s="45"/>
      <c r="F19" s="69" t="s">
        <v>26</v>
      </c>
      <c r="G19" s="44"/>
      <c r="H19" s="44"/>
      <c r="I19" s="45"/>
      <c r="J19" s="69" t="s">
        <v>40</v>
      </c>
      <c r="K19" s="44"/>
      <c r="L19" s="44"/>
      <c r="M19" s="45"/>
      <c r="N19" s="69" t="s">
        <v>52</v>
      </c>
      <c r="O19" s="44"/>
      <c r="P19" s="44"/>
      <c r="Q19" s="4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65"/>
      <c r="B20" s="69" t="s">
        <v>14</v>
      </c>
      <c r="C20" s="45"/>
      <c r="D20" s="69" t="s">
        <v>15</v>
      </c>
      <c r="E20" s="45"/>
      <c r="F20" s="69" t="s">
        <v>14</v>
      </c>
      <c r="G20" s="45"/>
      <c r="H20" s="69" t="s">
        <v>15</v>
      </c>
      <c r="I20" s="45"/>
      <c r="J20" s="69" t="s">
        <v>14</v>
      </c>
      <c r="K20" s="45"/>
      <c r="L20" s="69" t="s">
        <v>15</v>
      </c>
      <c r="M20" s="45"/>
      <c r="N20" s="69" t="s">
        <v>14</v>
      </c>
      <c r="O20" s="45"/>
      <c r="P20" s="69" t="s">
        <v>15</v>
      </c>
      <c r="Q20" s="4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55"/>
      <c r="B21" s="12" t="s">
        <v>21</v>
      </c>
      <c r="C21" s="12" t="s">
        <v>22</v>
      </c>
      <c r="D21" s="12" t="s">
        <v>21</v>
      </c>
      <c r="E21" s="12" t="s">
        <v>22</v>
      </c>
      <c r="F21" s="12" t="s">
        <v>21</v>
      </c>
      <c r="G21" s="12" t="s">
        <v>22</v>
      </c>
      <c r="H21" s="12" t="s">
        <v>21</v>
      </c>
      <c r="I21" s="12" t="s">
        <v>22</v>
      </c>
      <c r="J21" s="12" t="s">
        <v>21</v>
      </c>
      <c r="K21" s="12" t="s">
        <v>22</v>
      </c>
      <c r="L21" s="12" t="s">
        <v>21</v>
      </c>
      <c r="M21" s="12" t="s">
        <v>22</v>
      </c>
      <c r="N21" s="12" t="s">
        <v>21</v>
      </c>
      <c r="O21" s="12" t="s">
        <v>22</v>
      </c>
      <c r="P21" s="12" t="s">
        <v>21</v>
      </c>
      <c r="Q21" s="12" t="s">
        <v>22</v>
      </c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26" t="s">
        <v>62</v>
      </c>
      <c r="B22" s="12">
        <v>0</v>
      </c>
      <c r="C22" s="12">
        <v>0</v>
      </c>
      <c r="D22" s="12">
        <v>0</v>
      </c>
      <c r="E22" s="12">
        <v>4</v>
      </c>
      <c r="F22" s="12">
        <v>3</v>
      </c>
      <c r="G22" s="12">
        <v>13</v>
      </c>
      <c r="H22" s="12">
        <v>0</v>
      </c>
      <c r="I22" s="12">
        <v>1</v>
      </c>
      <c r="J22" s="12">
        <v>4</v>
      </c>
      <c r="K22" s="12">
        <v>5</v>
      </c>
      <c r="L22" s="12">
        <v>1</v>
      </c>
      <c r="M22" s="12">
        <v>5</v>
      </c>
      <c r="N22" s="12">
        <v>1</v>
      </c>
      <c r="O22" s="12">
        <v>0</v>
      </c>
      <c r="P22" s="12">
        <v>0</v>
      </c>
      <c r="Q22" s="12">
        <v>0</v>
      </c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26" t="s">
        <v>63</v>
      </c>
      <c r="B23" s="12">
        <v>0</v>
      </c>
      <c r="C23" s="12">
        <v>8</v>
      </c>
      <c r="D23" s="12">
        <v>0</v>
      </c>
      <c r="E23" s="12">
        <v>42</v>
      </c>
      <c r="F23" s="12">
        <v>35</v>
      </c>
      <c r="G23" s="12">
        <v>158</v>
      </c>
      <c r="H23" s="12">
        <v>0</v>
      </c>
      <c r="I23" s="12">
        <v>12</v>
      </c>
      <c r="J23" s="12">
        <v>53</v>
      </c>
      <c r="K23" s="12">
        <v>104</v>
      </c>
      <c r="L23" s="12">
        <v>3</v>
      </c>
      <c r="M23" s="12">
        <v>7</v>
      </c>
      <c r="N23" s="12">
        <v>0</v>
      </c>
      <c r="O23" s="12">
        <v>2</v>
      </c>
      <c r="P23" s="12">
        <v>0</v>
      </c>
      <c r="Q23" s="12">
        <v>0</v>
      </c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26" t="s">
        <v>64</v>
      </c>
      <c r="B24" s="12">
        <v>0</v>
      </c>
      <c r="C24" s="12">
        <v>8</v>
      </c>
      <c r="D24" s="12">
        <v>0</v>
      </c>
      <c r="E24" s="12">
        <v>35</v>
      </c>
      <c r="F24" s="12">
        <v>24</v>
      </c>
      <c r="G24" s="12">
        <v>123</v>
      </c>
      <c r="H24" s="12">
        <v>0</v>
      </c>
      <c r="I24" s="12">
        <v>1</v>
      </c>
      <c r="J24" s="12">
        <v>47</v>
      </c>
      <c r="K24" s="12">
        <v>98</v>
      </c>
      <c r="L24" s="12">
        <v>1</v>
      </c>
      <c r="M24" s="12">
        <v>2</v>
      </c>
      <c r="N24" s="12">
        <v>0</v>
      </c>
      <c r="O24" s="12">
        <v>0</v>
      </c>
      <c r="P24" s="12">
        <v>0</v>
      </c>
      <c r="Q24" s="12">
        <v>0</v>
      </c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26" t="s">
        <v>65</v>
      </c>
      <c r="B25" s="12">
        <v>0</v>
      </c>
      <c r="C25" s="12">
        <v>0</v>
      </c>
      <c r="D25" s="12">
        <v>0</v>
      </c>
      <c r="E25" s="12">
        <v>30</v>
      </c>
      <c r="F25" s="12">
        <v>23</v>
      </c>
      <c r="G25" s="12">
        <v>151</v>
      </c>
      <c r="H25" s="12">
        <v>0</v>
      </c>
      <c r="I25" s="12">
        <v>4</v>
      </c>
      <c r="J25" s="12">
        <v>52</v>
      </c>
      <c r="K25" s="12">
        <v>140</v>
      </c>
      <c r="L25" s="12">
        <v>1</v>
      </c>
      <c r="M25" s="12">
        <v>0</v>
      </c>
      <c r="N25" s="12">
        <v>1</v>
      </c>
      <c r="O25" s="12">
        <v>0</v>
      </c>
      <c r="P25" s="12">
        <v>0</v>
      </c>
      <c r="Q25" s="12">
        <v>0</v>
      </c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26" t="s">
        <v>66</v>
      </c>
      <c r="B26" s="12">
        <v>0</v>
      </c>
      <c r="C26" s="12">
        <v>10</v>
      </c>
      <c r="D26" s="12">
        <v>0</v>
      </c>
      <c r="E26" s="12">
        <v>15</v>
      </c>
      <c r="F26" s="12">
        <v>9</v>
      </c>
      <c r="G26" s="12">
        <v>58</v>
      </c>
      <c r="H26" s="12">
        <v>0</v>
      </c>
      <c r="I26" s="12">
        <v>5</v>
      </c>
      <c r="J26" s="12">
        <v>39</v>
      </c>
      <c r="K26" s="12">
        <v>84</v>
      </c>
      <c r="L26" s="12">
        <v>1</v>
      </c>
      <c r="M26" s="12">
        <v>2</v>
      </c>
      <c r="N26" s="12">
        <v>1</v>
      </c>
      <c r="O26" s="12">
        <v>1</v>
      </c>
      <c r="P26" s="12">
        <v>0</v>
      </c>
      <c r="Q26" s="12">
        <v>0</v>
      </c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26" t="s">
        <v>67</v>
      </c>
      <c r="B27" s="12">
        <v>0</v>
      </c>
      <c r="C27" s="12">
        <v>8</v>
      </c>
      <c r="D27" s="12">
        <v>0</v>
      </c>
      <c r="E27" s="12">
        <v>6</v>
      </c>
      <c r="F27" s="12">
        <v>17</v>
      </c>
      <c r="G27" s="12">
        <v>101</v>
      </c>
      <c r="H27" s="12">
        <v>0</v>
      </c>
      <c r="I27" s="12">
        <v>3</v>
      </c>
      <c r="J27" s="12">
        <v>29</v>
      </c>
      <c r="K27" s="12">
        <v>66</v>
      </c>
      <c r="L27" s="12">
        <v>0</v>
      </c>
      <c r="M27" s="12">
        <v>2</v>
      </c>
      <c r="N27" s="12">
        <v>0</v>
      </c>
      <c r="O27" s="12">
        <v>2</v>
      </c>
      <c r="P27" s="12">
        <v>0</v>
      </c>
      <c r="Q27" s="12">
        <v>0</v>
      </c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26" t="s">
        <v>68</v>
      </c>
      <c r="B28" s="12">
        <v>0</v>
      </c>
      <c r="C28" s="12">
        <v>5</v>
      </c>
      <c r="D28" s="12">
        <v>0</v>
      </c>
      <c r="E28" s="12">
        <v>10</v>
      </c>
      <c r="F28" s="12">
        <v>10</v>
      </c>
      <c r="G28" s="12">
        <v>118</v>
      </c>
      <c r="H28" s="12">
        <v>0</v>
      </c>
      <c r="I28" s="12">
        <v>4</v>
      </c>
      <c r="J28" s="12">
        <v>22</v>
      </c>
      <c r="K28" s="12">
        <v>61</v>
      </c>
      <c r="L28" s="12">
        <v>0</v>
      </c>
      <c r="M28" s="12">
        <v>0</v>
      </c>
      <c r="N28" s="12">
        <v>0</v>
      </c>
      <c r="O28" s="12">
        <v>3</v>
      </c>
      <c r="P28" s="12">
        <v>0</v>
      </c>
      <c r="Q28" s="12">
        <v>0</v>
      </c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26" t="s">
        <v>69</v>
      </c>
      <c r="B29" s="12">
        <v>0</v>
      </c>
      <c r="C29" s="12">
        <v>6</v>
      </c>
      <c r="D29" s="12">
        <v>0</v>
      </c>
      <c r="E29" s="12">
        <v>4</v>
      </c>
      <c r="F29" s="12">
        <v>4</v>
      </c>
      <c r="G29" s="12">
        <v>69</v>
      </c>
      <c r="H29" s="12">
        <v>0</v>
      </c>
      <c r="I29" s="12">
        <v>4</v>
      </c>
      <c r="J29" s="12">
        <v>6</v>
      </c>
      <c r="K29" s="12">
        <v>54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26" t="s">
        <v>70</v>
      </c>
      <c r="B30" s="12">
        <v>0</v>
      </c>
      <c r="C30" s="12">
        <v>2</v>
      </c>
      <c r="D30" s="12">
        <v>0</v>
      </c>
      <c r="E30" s="12">
        <v>12</v>
      </c>
      <c r="F30" s="12">
        <v>2</v>
      </c>
      <c r="G30" s="12">
        <v>60</v>
      </c>
      <c r="H30" s="12">
        <v>0</v>
      </c>
      <c r="I30" s="12">
        <v>1</v>
      </c>
      <c r="J30" s="12">
        <v>5</v>
      </c>
      <c r="K30" s="12">
        <v>30</v>
      </c>
      <c r="L30" s="12">
        <v>0</v>
      </c>
      <c r="M30" s="12">
        <v>2</v>
      </c>
      <c r="N30" s="12">
        <v>1</v>
      </c>
      <c r="O30" s="12">
        <v>0</v>
      </c>
      <c r="P30" s="12">
        <v>0</v>
      </c>
      <c r="Q30" s="12">
        <v>0</v>
      </c>
      <c r="R30" s="15"/>
      <c r="S30" s="15"/>
      <c r="T30" s="15"/>
      <c r="U30" s="15"/>
      <c r="V30" s="15"/>
      <c r="W30" s="15"/>
      <c r="X30" s="15"/>
      <c r="Y30" s="15"/>
    </row>
    <row r="31" spans="1:25" ht="19.5" customHeight="1" x14ac:dyDescent="0.3">
      <c r="A31" s="26" t="s">
        <v>19</v>
      </c>
      <c r="B31" s="12">
        <v>0</v>
      </c>
      <c r="C31" s="12">
        <v>4</v>
      </c>
      <c r="D31" s="12">
        <v>0</v>
      </c>
      <c r="E31" s="12">
        <v>34</v>
      </c>
      <c r="F31" s="12">
        <v>30</v>
      </c>
      <c r="G31" s="12">
        <v>5</v>
      </c>
      <c r="H31" s="12">
        <v>5</v>
      </c>
      <c r="I31" s="12">
        <v>28</v>
      </c>
      <c r="J31" s="12">
        <v>29</v>
      </c>
      <c r="K31" s="12">
        <v>97</v>
      </c>
      <c r="L31" s="12">
        <v>1</v>
      </c>
      <c r="M31" s="12">
        <v>2</v>
      </c>
      <c r="N31" s="12">
        <v>78</v>
      </c>
      <c r="O31" s="12">
        <v>117</v>
      </c>
      <c r="P31" s="12">
        <v>0</v>
      </c>
      <c r="Q31" s="12">
        <v>0</v>
      </c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68" t="s">
        <v>32</v>
      </c>
      <c r="B32" s="12">
        <f t="shared" ref="B32:Q32" si="1">SUM(B22:B31)</f>
        <v>0</v>
      </c>
      <c r="C32" s="12">
        <f t="shared" si="1"/>
        <v>51</v>
      </c>
      <c r="D32" s="12">
        <f t="shared" si="1"/>
        <v>0</v>
      </c>
      <c r="E32" s="12">
        <f t="shared" si="1"/>
        <v>192</v>
      </c>
      <c r="F32" s="12">
        <f t="shared" si="1"/>
        <v>157</v>
      </c>
      <c r="G32" s="12">
        <f t="shared" si="1"/>
        <v>856</v>
      </c>
      <c r="H32" s="12">
        <f t="shared" si="1"/>
        <v>5</v>
      </c>
      <c r="I32" s="12">
        <f t="shared" si="1"/>
        <v>63</v>
      </c>
      <c r="J32" s="12">
        <f t="shared" si="1"/>
        <v>286</v>
      </c>
      <c r="K32" s="12">
        <f t="shared" si="1"/>
        <v>739</v>
      </c>
      <c r="L32" s="12">
        <f t="shared" si="1"/>
        <v>8</v>
      </c>
      <c r="M32" s="12">
        <f t="shared" si="1"/>
        <v>22</v>
      </c>
      <c r="N32" s="12">
        <f t="shared" si="1"/>
        <v>82</v>
      </c>
      <c r="O32" s="12">
        <f t="shared" si="1"/>
        <v>125</v>
      </c>
      <c r="P32" s="12">
        <f t="shared" si="1"/>
        <v>0</v>
      </c>
      <c r="Q32" s="12">
        <f t="shared" si="1"/>
        <v>0</v>
      </c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55"/>
      <c r="B33" s="60">
        <f>SUM(B32+C32)</f>
        <v>51</v>
      </c>
      <c r="C33" s="45"/>
      <c r="D33" s="60">
        <f>SUM(D32+E32)</f>
        <v>192</v>
      </c>
      <c r="E33" s="45"/>
      <c r="F33" s="60">
        <f>SUM(F32+G32)</f>
        <v>1013</v>
      </c>
      <c r="G33" s="45"/>
      <c r="H33" s="60">
        <f>SUM(H32+I32)</f>
        <v>68</v>
      </c>
      <c r="I33" s="45"/>
      <c r="J33" s="60">
        <f>SUM(J32+K32)</f>
        <v>1025</v>
      </c>
      <c r="K33" s="45"/>
      <c r="L33" s="60">
        <f>SUM(L32+M32)</f>
        <v>30</v>
      </c>
      <c r="M33" s="45"/>
      <c r="N33" s="60">
        <f>SUM(N32+O32)</f>
        <v>207</v>
      </c>
      <c r="O33" s="45"/>
      <c r="P33" s="60">
        <f>SUM(P32+Q32)</f>
        <v>0</v>
      </c>
      <c r="Q33" s="4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33:K33"/>
    <mergeCell ref="L33:M33"/>
    <mergeCell ref="N33:O33"/>
    <mergeCell ref="P33:Q33"/>
    <mergeCell ref="A19:A21"/>
    <mergeCell ref="B20:C20"/>
    <mergeCell ref="A32:A33"/>
    <mergeCell ref="B33:C33"/>
    <mergeCell ref="D33:E33"/>
    <mergeCell ref="F33:G33"/>
    <mergeCell ref="H33:I33"/>
    <mergeCell ref="J19:M19"/>
    <mergeCell ref="N19:Q19"/>
    <mergeCell ref="J20:K20"/>
    <mergeCell ref="L20:M20"/>
    <mergeCell ref="N20:O20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20:Q20"/>
    <mergeCell ref="J17:K17"/>
    <mergeCell ref="L17:M17"/>
    <mergeCell ref="N17:O17"/>
    <mergeCell ref="P17:Q17"/>
    <mergeCell ref="A18:Q18"/>
    <mergeCell ref="A16:A17"/>
    <mergeCell ref="D17:E17"/>
    <mergeCell ref="B19:E19"/>
    <mergeCell ref="D20:E20"/>
    <mergeCell ref="F20:G20"/>
    <mergeCell ref="H20:I20"/>
    <mergeCell ref="B17:C17"/>
    <mergeCell ref="F17:G17"/>
    <mergeCell ref="H17:I17"/>
    <mergeCell ref="F19:I19"/>
  </mergeCells>
  <pageMargins left="0.7" right="0.7" top="0.75" bottom="0.75" header="0" footer="0"/>
  <pageSetup scale="9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1000"/>
  <sheetViews>
    <sheetView workbookViewId="0">
      <selection activeCell="U12" sqref="U12"/>
    </sheetView>
  </sheetViews>
  <sheetFormatPr defaultColWidth="14.44140625" defaultRowHeight="15" customHeight="1" x14ac:dyDescent="0.3"/>
  <cols>
    <col min="1" max="1" width="9.44140625" customWidth="1"/>
    <col min="2" max="5" width="5.6640625" customWidth="1"/>
    <col min="6" max="7" width="6.109375" customWidth="1"/>
    <col min="8" max="8" width="5.6640625" customWidth="1"/>
    <col min="9" max="9" width="5" customWidth="1"/>
    <col min="10" max="10" width="6.109375" customWidth="1"/>
    <col min="11" max="11" width="5.44140625" customWidth="1"/>
    <col min="12" max="17" width="5.6640625" customWidth="1"/>
    <col min="18" max="25" width="8.6640625" customWidth="1"/>
  </cols>
  <sheetData>
    <row r="1" spans="1:25" ht="14.4" x14ac:dyDescent="0.3">
      <c r="A1" s="71" t="s">
        <v>87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70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15"/>
      <c r="S2" s="15"/>
      <c r="T2" s="15"/>
      <c r="U2" s="15"/>
      <c r="V2" s="15"/>
      <c r="W2" s="15"/>
      <c r="X2" s="15"/>
      <c r="Y2" s="15"/>
    </row>
    <row r="3" spans="1:25" ht="14.4" x14ac:dyDescent="0.3">
      <c r="A3" s="72" t="s">
        <v>61</v>
      </c>
      <c r="B3" s="69" t="s">
        <v>39</v>
      </c>
      <c r="C3" s="44"/>
      <c r="D3" s="44"/>
      <c r="E3" s="45"/>
      <c r="F3" s="69" t="s">
        <v>26</v>
      </c>
      <c r="G3" s="44"/>
      <c r="H3" s="44"/>
      <c r="I3" s="45"/>
      <c r="J3" s="69" t="s">
        <v>40</v>
      </c>
      <c r="K3" s="44"/>
      <c r="L3" s="44"/>
      <c r="M3" s="45"/>
      <c r="N3" s="69" t="s">
        <v>52</v>
      </c>
      <c r="O3" s="44"/>
      <c r="P3" s="44"/>
      <c r="Q3" s="4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65"/>
      <c r="B4" s="69" t="s">
        <v>14</v>
      </c>
      <c r="C4" s="45"/>
      <c r="D4" s="69" t="s">
        <v>15</v>
      </c>
      <c r="E4" s="45"/>
      <c r="F4" s="69" t="s">
        <v>14</v>
      </c>
      <c r="G4" s="45"/>
      <c r="H4" s="69" t="s">
        <v>15</v>
      </c>
      <c r="I4" s="45"/>
      <c r="J4" s="69" t="s">
        <v>14</v>
      </c>
      <c r="K4" s="45"/>
      <c r="L4" s="69" t="s">
        <v>15</v>
      </c>
      <c r="M4" s="45"/>
      <c r="N4" s="69" t="s">
        <v>14</v>
      </c>
      <c r="O4" s="45"/>
      <c r="P4" s="69" t="s">
        <v>15</v>
      </c>
      <c r="Q4" s="4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55"/>
      <c r="B5" s="12" t="s">
        <v>21</v>
      </c>
      <c r="C5" s="12" t="s">
        <v>22</v>
      </c>
      <c r="D5" s="12" t="s">
        <v>21</v>
      </c>
      <c r="E5" s="12" t="s">
        <v>22</v>
      </c>
      <c r="F5" s="12" t="s">
        <v>21</v>
      </c>
      <c r="G5" s="12" t="s">
        <v>22</v>
      </c>
      <c r="H5" s="12" t="s">
        <v>21</v>
      </c>
      <c r="I5" s="12" t="s">
        <v>22</v>
      </c>
      <c r="J5" s="12" t="s">
        <v>21</v>
      </c>
      <c r="K5" s="12" t="s">
        <v>22</v>
      </c>
      <c r="L5" s="12" t="s">
        <v>21</v>
      </c>
      <c r="M5" s="12" t="s">
        <v>22</v>
      </c>
      <c r="N5" s="12" t="s">
        <v>21</v>
      </c>
      <c r="O5" s="12" t="s">
        <v>22</v>
      </c>
      <c r="P5" s="12" t="s">
        <v>21</v>
      </c>
      <c r="Q5" s="12" t="s">
        <v>22</v>
      </c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26" t="s">
        <v>62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26" t="s">
        <v>63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26" t="s">
        <v>64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26" t="s">
        <v>65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26" t="s">
        <v>66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26" t="s">
        <v>67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26" t="s">
        <v>68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26" t="s">
        <v>69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5"/>
      <c r="S13" s="15"/>
      <c r="T13" s="15"/>
      <c r="U13" s="15"/>
      <c r="V13" s="15"/>
      <c r="W13" s="15"/>
      <c r="X13" s="15"/>
      <c r="Y13" s="15"/>
    </row>
    <row r="14" spans="1:25" ht="14.4" x14ac:dyDescent="0.3">
      <c r="A14" s="26" t="s">
        <v>70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5"/>
      <c r="S14" s="15"/>
      <c r="T14" s="15"/>
      <c r="U14" s="15"/>
      <c r="V14" s="15"/>
      <c r="W14" s="15"/>
      <c r="X14" s="15"/>
      <c r="Y14" s="15"/>
    </row>
    <row r="15" spans="1:25" ht="14.4" x14ac:dyDescent="0.3">
      <c r="A15" s="26" t="s">
        <v>19</v>
      </c>
      <c r="B15" s="12">
        <v>0</v>
      </c>
      <c r="C15" s="12">
        <v>15</v>
      </c>
      <c r="D15" s="12">
        <v>0</v>
      </c>
      <c r="E15" s="12">
        <v>93</v>
      </c>
      <c r="F15" s="12">
        <v>6</v>
      </c>
      <c r="G15" s="12">
        <v>51</v>
      </c>
      <c r="H15" s="12">
        <v>0</v>
      </c>
      <c r="I15" s="12">
        <v>10</v>
      </c>
      <c r="J15" s="12">
        <v>13</v>
      </c>
      <c r="K15" s="12">
        <v>9</v>
      </c>
      <c r="L15" s="12">
        <v>4</v>
      </c>
      <c r="M15" s="12">
        <v>3</v>
      </c>
      <c r="N15" s="12">
        <v>0</v>
      </c>
      <c r="O15" s="12">
        <v>0</v>
      </c>
      <c r="P15" s="12">
        <v>0</v>
      </c>
      <c r="Q15" s="12">
        <v>0</v>
      </c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68" t="s">
        <v>32</v>
      </c>
      <c r="B16" s="12">
        <f>SUM(B9:B15)</f>
        <v>0</v>
      </c>
      <c r="C16" s="12">
        <f t="shared" ref="C16:Q16" si="0">SUM(C6:C15)</f>
        <v>15</v>
      </c>
      <c r="D16" s="12">
        <f t="shared" si="0"/>
        <v>0</v>
      </c>
      <c r="E16" s="12">
        <f t="shared" si="0"/>
        <v>93</v>
      </c>
      <c r="F16" s="12">
        <f t="shared" si="0"/>
        <v>6</v>
      </c>
      <c r="G16" s="12">
        <f t="shared" si="0"/>
        <v>51</v>
      </c>
      <c r="H16" s="12">
        <f t="shared" si="0"/>
        <v>0</v>
      </c>
      <c r="I16" s="12">
        <f t="shared" si="0"/>
        <v>10</v>
      </c>
      <c r="J16" s="12">
        <f t="shared" si="0"/>
        <v>13</v>
      </c>
      <c r="K16" s="12">
        <f t="shared" si="0"/>
        <v>9</v>
      </c>
      <c r="L16" s="12">
        <f t="shared" si="0"/>
        <v>4</v>
      </c>
      <c r="M16" s="12">
        <f t="shared" si="0"/>
        <v>3</v>
      </c>
      <c r="N16" s="12">
        <f t="shared" si="0"/>
        <v>0</v>
      </c>
      <c r="O16" s="12">
        <f t="shared" si="0"/>
        <v>0</v>
      </c>
      <c r="P16" s="12">
        <f t="shared" si="0"/>
        <v>0</v>
      </c>
      <c r="Q16" s="12">
        <f t="shared" si="0"/>
        <v>0</v>
      </c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55"/>
      <c r="B17" s="60">
        <f>SUM(B16+C16)</f>
        <v>15</v>
      </c>
      <c r="C17" s="45"/>
      <c r="D17" s="60">
        <f>SUM(D16+E16)</f>
        <v>93</v>
      </c>
      <c r="E17" s="45"/>
      <c r="F17" s="60">
        <f>SUM(F16+G16)</f>
        <v>57</v>
      </c>
      <c r="G17" s="45"/>
      <c r="H17" s="60">
        <f>SUM(H16+I16)</f>
        <v>10</v>
      </c>
      <c r="I17" s="45"/>
      <c r="J17" s="60">
        <f>SUM(J16+K16)</f>
        <v>22</v>
      </c>
      <c r="K17" s="45"/>
      <c r="L17" s="60">
        <f>SUM(L16+M16)</f>
        <v>7</v>
      </c>
      <c r="M17" s="45"/>
      <c r="N17" s="60">
        <f>SUM(N16+O16)</f>
        <v>0</v>
      </c>
      <c r="O17" s="45"/>
      <c r="P17" s="60">
        <f>SUM(P16+Q16)</f>
        <v>0</v>
      </c>
      <c r="Q17" s="4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70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72" t="s">
        <v>61</v>
      </c>
      <c r="B19" s="69" t="s">
        <v>39</v>
      </c>
      <c r="C19" s="44"/>
      <c r="D19" s="44"/>
      <c r="E19" s="45"/>
      <c r="F19" s="69" t="s">
        <v>26</v>
      </c>
      <c r="G19" s="44"/>
      <c r="H19" s="44"/>
      <c r="I19" s="45"/>
      <c r="J19" s="69" t="s">
        <v>40</v>
      </c>
      <c r="K19" s="44"/>
      <c r="L19" s="44"/>
      <c r="M19" s="45"/>
      <c r="N19" s="69" t="s">
        <v>52</v>
      </c>
      <c r="O19" s="44"/>
      <c r="P19" s="44"/>
      <c r="Q19" s="4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65"/>
      <c r="B20" s="69" t="s">
        <v>14</v>
      </c>
      <c r="C20" s="45"/>
      <c r="D20" s="69" t="s">
        <v>15</v>
      </c>
      <c r="E20" s="45"/>
      <c r="F20" s="69" t="s">
        <v>14</v>
      </c>
      <c r="G20" s="45"/>
      <c r="H20" s="69" t="s">
        <v>15</v>
      </c>
      <c r="I20" s="45"/>
      <c r="J20" s="69" t="s">
        <v>14</v>
      </c>
      <c r="K20" s="45"/>
      <c r="L20" s="69" t="s">
        <v>15</v>
      </c>
      <c r="M20" s="45"/>
      <c r="N20" s="69" t="s">
        <v>14</v>
      </c>
      <c r="O20" s="45"/>
      <c r="P20" s="69" t="s">
        <v>15</v>
      </c>
      <c r="Q20" s="4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55"/>
      <c r="B21" s="12" t="s">
        <v>21</v>
      </c>
      <c r="C21" s="12" t="s">
        <v>22</v>
      </c>
      <c r="D21" s="12" t="s">
        <v>21</v>
      </c>
      <c r="E21" s="12" t="s">
        <v>22</v>
      </c>
      <c r="F21" s="12" t="s">
        <v>21</v>
      </c>
      <c r="G21" s="12" t="s">
        <v>22</v>
      </c>
      <c r="H21" s="12" t="s">
        <v>21</v>
      </c>
      <c r="I21" s="12" t="s">
        <v>22</v>
      </c>
      <c r="J21" s="12" t="s">
        <v>21</v>
      </c>
      <c r="K21" s="12" t="s">
        <v>22</v>
      </c>
      <c r="L21" s="12" t="s">
        <v>21</v>
      </c>
      <c r="M21" s="12" t="s">
        <v>22</v>
      </c>
      <c r="N21" s="12" t="s">
        <v>21</v>
      </c>
      <c r="O21" s="12" t="s">
        <v>22</v>
      </c>
      <c r="P21" s="12" t="s">
        <v>21</v>
      </c>
      <c r="Q21" s="12" t="s">
        <v>22</v>
      </c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26" t="str">
        <f t="shared" ref="A22:A31" si="1">A6</f>
        <v>&lt;1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28" t="str">
        <f t="shared" si="1"/>
        <v>1 – 5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28" t="str">
        <f t="shared" si="1"/>
        <v>6 – 10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28" t="str">
        <f t="shared" si="1"/>
        <v>11 – 15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26" t="str">
        <f t="shared" si="1"/>
        <v>16 – 20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26" t="str">
        <f t="shared" si="1"/>
        <v>21 – 25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26" t="str">
        <f t="shared" si="1"/>
        <v>26 – 30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26" t="str">
        <f t="shared" si="1"/>
        <v>31 – 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26" t="str">
        <f t="shared" si="1"/>
        <v>35+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3">
      <c r="A31" s="25" t="str">
        <f t="shared" si="1"/>
        <v>Unknown</v>
      </c>
      <c r="B31" s="12"/>
      <c r="C31" s="12">
        <v>43</v>
      </c>
      <c r="D31" s="12">
        <v>3</v>
      </c>
      <c r="E31" s="12">
        <v>286</v>
      </c>
      <c r="F31" s="12">
        <v>113</v>
      </c>
      <c r="G31" s="12">
        <v>763</v>
      </c>
      <c r="H31" s="12">
        <v>11</v>
      </c>
      <c r="I31" s="12">
        <v>85</v>
      </c>
      <c r="J31" s="12">
        <v>201</v>
      </c>
      <c r="K31" s="12">
        <v>406</v>
      </c>
      <c r="L31" s="12">
        <v>53</v>
      </c>
      <c r="M31" s="12">
        <v>143</v>
      </c>
      <c r="N31" s="12">
        <v>0</v>
      </c>
      <c r="O31" s="12">
        <v>0</v>
      </c>
      <c r="P31" s="12">
        <v>0</v>
      </c>
      <c r="Q31" s="12">
        <v>0</v>
      </c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68" t="s">
        <v>32</v>
      </c>
      <c r="B32" s="12">
        <f t="shared" ref="B32:Q32" si="2">SUM(B22:B31)</f>
        <v>0</v>
      </c>
      <c r="C32" s="12">
        <f t="shared" si="2"/>
        <v>43</v>
      </c>
      <c r="D32" s="12">
        <f t="shared" si="2"/>
        <v>3</v>
      </c>
      <c r="E32" s="12">
        <f t="shared" si="2"/>
        <v>286</v>
      </c>
      <c r="F32" s="12">
        <f t="shared" si="2"/>
        <v>113</v>
      </c>
      <c r="G32" s="12">
        <f t="shared" si="2"/>
        <v>763</v>
      </c>
      <c r="H32" s="12">
        <f t="shared" si="2"/>
        <v>11</v>
      </c>
      <c r="I32" s="12">
        <f t="shared" si="2"/>
        <v>85</v>
      </c>
      <c r="J32" s="12">
        <f t="shared" si="2"/>
        <v>201</v>
      </c>
      <c r="K32" s="12">
        <f t="shared" si="2"/>
        <v>406</v>
      </c>
      <c r="L32" s="12">
        <f t="shared" si="2"/>
        <v>53</v>
      </c>
      <c r="M32" s="12">
        <f t="shared" si="2"/>
        <v>143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55"/>
      <c r="B33" s="60">
        <f>SUM(B32+C32)</f>
        <v>43</v>
      </c>
      <c r="C33" s="45"/>
      <c r="D33" s="60">
        <f>SUM(D32+E32)</f>
        <v>289</v>
      </c>
      <c r="E33" s="45"/>
      <c r="F33" s="60">
        <f>SUM(F32+G32)</f>
        <v>876</v>
      </c>
      <c r="G33" s="45"/>
      <c r="H33" s="60">
        <f>SUM(H32+I32)</f>
        <v>96</v>
      </c>
      <c r="I33" s="45"/>
      <c r="J33" s="60">
        <f>SUM(J32+K32)</f>
        <v>607</v>
      </c>
      <c r="K33" s="45"/>
      <c r="L33" s="60">
        <f>SUM(L32+M32)</f>
        <v>196</v>
      </c>
      <c r="M33" s="45"/>
      <c r="N33" s="60">
        <f>SUM(N32+O32)</f>
        <v>0</v>
      </c>
      <c r="O33" s="45"/>
      <c r="P33" s="60">
        <f>SUM(P32+Q32)</f>
        <v>0</v>
      </c>
      <c r="Q33" s="4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33:K33"/>
    <mergeCell ref="L33:M33"/>
    <mergeCell ref="N33:O33"/>
    <mergeCell ref="P33:Q33"/>
    <mergeCell ref="A19:A21"/>
    <mergeCell ref="B20:C20"/>
    <mergeCell ref="A32:A33"/>
    <mergeCell ref="B33:C33"/>
    <mergeCell ref="D33:E33"/>
    <mergeCell ref="F33:G33"/>
    <mergeCell ref="H33:I33"/>
    <mergeCell ref="J19:M19"/>
    <mergeCell ref="N19:Q19"/>
    <mergeCell ref="J20:K20"/>
    <mergeCell ref="L20:M20"/>
    <mergeCell ref="N20:O20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20:Q20"/>
    <mergeCell ref="J17:K17"/>
    <mergeCell ref="L17:M17"/>
    <mergeCell ref="N17:O17"/>
    <mergeCell ref="P17:Q17"/>
    <mergeCell ref="A18:Q18"/>
    <mergeCell ref="A16:A17"/>
    <mergeCell ref="D17:E17"/>
    <mergeCell ref="B19:E19"/>
    <mergeCell ref="D20:E20"/>
    <mergeCell ref="F20:G20"/>
    <mergeCell ref="H20:I20"/>
    <mergeCell ref="B17:C17"/>
    <mergeCell ref="F17:G17"/>
    <mergeCell ref="H17:I17"/>
    <mergeCell ref="F19:I19"/>
  </mergeCells>
  <pageMargins left="0.7" right="0.7" top="0.75" bottom="0.75" header="0" footer="0"/>
  <pageSetup scale="8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1000"/>
  <sheetViews>
    <sheetView workbookViewId="0">
      <selection activeCell="U12" sqref="U12"/>
    </sheetView>
  </sheetViews>
  <sheetFormatPr defaultColWidth="14.44140625" defaultRowHeight="15" customHeight="1" x14ac:dyDescent="0.3"/>
  <cols>
    <col min="1" max="1" width="9.44140625" customWidth="1"/>
    <col min="2" max="5" width="5.6640625" customWidth="1"/>
    <col min="6" max="7" width="6.109375" customWidth="1"/>
    <col min="8" max="8" width="5.6640625" customWidth="1"/>
    <col min="9" max="9" width="5" customWidth="1"/>
    <col min="10" max="10" width="6.109375" customWidth="1"/>
    <col min="11" max="11" width="5.44140625" customWidth="1"/>
    <col min="12" max="17" width="5.6640625" customWidth="1"/>
    <col min="18" max="25" width="8.6640625" customWidth="1"/>
  </cols>
  <sheetData>
    <row r="1" spans="1:25" ht="14.4" x14ac:dyDescent="0.3">
      <c r="A1" s="71" t="s">
        <v>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70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15"/>
      <c r="S2" s="15"/>
      <c r="T2" s="15"/>
      <c r="U2" s="15"/>
      <c r="V2" s="15"/>
      <c r="W2" s="15"/>
      <c r="X2" s="15"/>
      <c r="Y2" s="15"/>
    </row>
    <row r="3" spans="1:25" ht="14.4" x14ac:dyDescent="0.3">
      <c r="A3" s="72" t="s">
        <v>61</v>
      </c>
      <c r="B3" s="69" t="s">
        <v>39</v>
      </c>
      <c r="C3" s="44"/>
      <c r="D3" s="44"/>
      <c r="E3" s="45"/>
      <c r="F3" s="69" t="s">
        <v>26</v>
      </c>
      <c r="G3" s="44"/>
      <c r="H3" s="44"/>
      <c r="I3" s="45"/>
      <c r="J3" s="69" t="s">
        <v>40</v>
      </c>
      <c r="K3" s="44"/>
      <c r="L3" s="44"/>
      <c r="M3" s="45"/>
      <c r="N3" s="69" t="s">
        <v>52</v>
      </c>
      <c r="O3" s="44"/>
      <c r="P3" s="44"/>
      <c r="Q3" s="4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65"/>
      <c r="B4" s="69" t="s">
        <v>14</v>
      </c>
      <c r="C4" s="45"/>
      <c r="D4" s="69" t="s">
        <v>15</v>
      </c>
      <c r="E4" s="45"/>
      <c r="F4" s="69" t="s">
        <v>14</v>
      </c>
      <c r="G4" s="45"/>
      <c r="H4" s="69" t="s">
        <v>15</v>
      </c>
      <c r="I4" s="45"/>
      <c r="J4" s="69" t="s">
        <v>14</v>
      </c>
      <c r="K4" s="45"/>
      <c r="L4" s="69" t="s">
        <v>15</v>
      </c>
      <c r="M4" s="45"/>
      <c r="N4" s="69" t="s">
        <v>14</v>
      </c>
      <c r="O4" s="45"/>
      <c r="P4" s="69" t="s">
        <v>15</v>
      </c>
      <c r="Q4" s="4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55"/>
      <c r="B5" s="12" t="s">
        <v>21</v>
      </c>
      <c r="C5" s="12" t="s">
        <v>22</v>
      </c>
      <c r="D5" s="12" t="s">
        <v>21</v>
      </c>
      <c r="E5" s="12" t="s">
        <v>22</v>
      </c>
      <c r="F5" s="12" t="s">
        <v>21</v>
      </c>
      <c r="G5" s="12" t="s">
        <v>22</v>
      </c>
      <c r="H5" s="12" t="s">
        <v>21</v>
      </c>
      <c r="I5" s="12" t="s">
        <v>22</v>
      </c>
      <c r="J5" s="12" t="s">
        <v>21</v>
      </c>
      <c r="K5" s="12" t="s">
        <v>22</v>
      </c>
      <c r="L5" s="12" t="s">
        <v>21</v>
      </c>
      <c r="M5" s="12" t="s">
        <v>22</v>
      </c>
      <c r="N5" s="12" t="s">
        <v>21</v>
      </c>
      <c r="O5" s="12" t="s">
        <v>22</v>
      </c>
      <c r="P5" s="12" t="s">
        <v>21</v>
      </c>
      <c r="Q5" s="12" t="s">
        <v>22</v>
      </c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26" t="s">
        <v>62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26" t="s">
        <v>63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26" t="s">
        <v>64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0</v>
      </c>
      <c r="J8" s="12">
        <v>0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26" t="s">
        <v>65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26" t="s">
        <v>66</v>
      </c>
      <c r="B10" s="12">
        <v>0</v>
      </c>
      <c r="C10" s="12">
        <v>0</v>
      </c>
      <c r="D10" s="12">
        <v>0</v>
      </c>
      <c r="E10" s="12">
        <v>0</v>
      </c>
      <c r="F10" s="12">
        <v>1</v>
      </c>
      <c r="G10" s="12">
        <v>1</v>
      </c>
      <c r="H10" s="12">
        <v>0</v>
      </c>
      <c r="I10" s="12">
        <v>2</v>
      </c>
      <c r="J10" s="12">
        <v>0</v>
      </c>
      <c r="K10" s="12">
        <v>1</v>
      </c>
      <c r="L10" s="12">
        <v>2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26" t="s">
        <v>67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1</v>
      </c>
      <c r="H11" s="12">
        <v>0</v>
      </c>
      <c r="I11" s="12">
        <v>3</v>
      </c>
      <c r="J11" s="12">
        <v>0</v>
      </c>
      <c r="K11" s="12">
        <v>1</v>
      </c>
      <c r="L11" s="12">
        <v>0</v>
      </c>
      <c r="M11" s="12">
        <v>1</v>
      </c>
      <c r="N11" s="12">
        <v>0</v>
      </c>
      <c r="O11" s="12">
        <v>0</v>
      </c>
      <c r="P11" s="12">
        <v>0</v>
      </c>
      <c r="Q11" s="12">
        <v>0</v>
      </c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26" t="s">
        <v>68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4</v>
      </c>
      <c r="H12" s="12">
        <v>0</v>
      </c>
      <c r="I12" s="12">
        <v>0</v>
      </c>
      <c r="J12" s="12">
        <v>1</v>
      </c>
      <c r="K12" s="12">
        <v>0</v>
      </c>
      <c r="L12" s="12">
        <v>1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26" t="s">
        <v>69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1</v>
      </c>
      <c r="I13" s="12">
        <v>2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5"/>
      <c r="S13" s="15"/>
      <c r="T13" s="15"/>
      <c r="U13" s="15"/>
      <c r="V13" s="15"/>
      <c r="W13" s="15"/>
      <c r="X13" s="15"/>
      <c r="Y13" s="15"/>
    </row>
    <row r="14" spans="1:25" ht="14.4" x14ac:dyDescent="0.3">
      <c r="A14" s="26" t="s">
        <v>70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5"/>
      <c r="S14" s="15"/>
      <c r="T14" s="15"/>
      <c r="U14" s="15"/>
      <c r="V14" s="15"/>
      <c r="W14" s="15"/>
      <c r="X14" s="15"/>
      <c r="Y14" s="15"/>
    </row>
    <row r="15" spans="1:25" ht="14.4" x14ac:dyDescent="0.3">
      <c r="A15" s="26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1</v>
      </c>
      <c r="G15" s="12">
        <v>1</v>
      </c>
      <c r="H15" s="12">
        <v>0</v>
      </c>
      <c r="I15" s="12">
        <v>1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68" t="s">
        <v>32</v>
      </c>
      <c r="B16" s="12">
        <f t="shared" ref="B16:Q16" si="0">SUM(B9:B15)</f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2</v>
      </c>
      <c r="G16" s="12">
        <f t="shared" si="0"/>
        <v>12</v>
      </c>
      <c r="H16" s="12">
        <f t="shared" si="0"/>
        <v>1</v>
      </c>
      <c r="I16" s="12">
        <f t="shared" si="0"/>
        <v>8</v>
      </c>
      <c r="J16" s="12">
        <f t="shared" si="0"/>
        <v>1</v>
      </c>
      <c r="K16" s="12">
        <f t="shared" si="0"/>
        <v>2</v>
      </c>
      <c r="L16" s="12">
        <f t="shared" si="0"/>
        <v>3</v>
      </c>
      <c r="M16" s="12">
        <f t="shared" si="0"/>
        <v>3</v>
      </c>
      <c r="N16" s="12">
        <f t="shared" si="0"/>
        <v>0</v>
      </c>
      <c r="O16" s="12">
        <f t="shared" si="0"/>
        <v>0</v>
      </c>
      <c r="P16" s="12">
        <f t="shared" si="0"/>
        <v>0</v>
      </c>
      <c r="Q16" s="12">
        <f t="shared" si="0"/>
        <v>0</v>
      </c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55"/>
      <c r="B17" s="60">
        <f>SUM(B16+C16)</f>
        <v>0</v>
      </c>
      <c r="C17" s="45"/>
      <c r="D17" s="60">
        <f>SUM(D16+E16)</f>
        <v>0</v>
      </c>
      <c r="E17" s="45"/>
      <c r="F17" s="60">
        <f>SUM(F16+G16)</f>
        <v>14</v>
      </c>
      <c r="G17" s="45"/>
      <c r="H17" s="60">
        <f>SUM(H16+I16)</f>
        <v>9</v>
      </c>
      <c r="I17" s="45"/>
      <c r="J17" s="60">
        <f>SUM(J16+K16)</f>
        <v>3</v>
      </c>
      <c r="K17" s="45"/>
      <c r="L17" s="60">
        <f>SUM(L16+M16)</f>
        <v>6</v>
      </c>
      <c r="M17" s="45"/>
      <c r="N17" s="60">
        <f>SUM(N16+O16)</f>
        <v>0</v>
      </c>
      <c r="O17" s="45"/>
      <c r="P17" s="60">
        <f>SUM(P16+Q16)</f>
        <v>0</v>
      </c>
      <c r="Q17" s="4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70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72" t="s">
        <v>61</v>
      </c>
      <c r="B19" s="69" t="s">
        <v>39</v>
      </c>
      <c r="C19" s="44"/>
      <c r="D19" s="44"/>
      <c r="E19" s="45"/>
      <c r="F19" s="69" t="s">
        <v>26</v>
      </c>
      <c r="G19" s="44"/>
      <c r="H19" s="44"/>
      <c r="I19" s="45"/>
      <c r="J19" s="69" t="s">
        <v>40</v>
      </c>
      <c r="K19" s="44"/>
      <c r="L19" s="44"/>
      <c r="M19" s="45"/>
      <c r="N19" s="69" t="s">
        <v>52</v>
      </c>
      <c r="O19" s="44"/>
      <c r="P19" s="44"/>
      <c r="Q19" s="4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65"/>
      <c r="B20" s="69" t="s">
        <v>14</v>
      </c>
      <c r="C20" s="45"/>
      <c r="D20" s="69" t="s">
        <v>15</v>
      </c>
      <c r="E20" s="45"/>
      <c r="F20" s="69" t="s">
        <v>14</v>
      </c>
      <c r="G20" s="45"/>
      <c r="H20" s="69" t="s">
        <v>15</v>
      </c>
      <c r="I20" s="45"/>
      <c r="J20" s="69" t="s">
        <v>14</v>
      </c>
      <c r="K20" s="45"/>
      <c r="L20" s="69" t="s">
        <v>15</v>
      </c>
      <c r="M20" s="45"/>
      <c r="N20" s="69" t="s">
        <v>14</v>
      </c>
      <c r="O20" s="45"/>
      <c r="P20" s="69" t="s">
        <v>15</v>
      </c>
      <c r="Q20" s="4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55"/>
      <c r="B21" s="12" t="s">
        <v>21</v>
      </c>
      <c r="C21" s="12" t="s">
        <v>22</v>
      </c>
      <c r="D21" s="12" t="s">
        <v>21</v>
      </c>
      <c r="E21" s="12" t="s">
        <v>22</v>
      </c>
      <c r="F21" s="12" t="s">
        <v>21</v>
      </c>
      <c r="G21" s="12" t="s">
        <v>22</v>
      </c>
      <c r="H21" s="12" t="s">
        <v>21</v>
      </c>
      <c r="I21" s="12" t="s">
        <v>22</v>
      </c>
      <c r="J21" s="12" t="s">
        <v>21</v>
      </c>
      <c r="K21" s="12" t="s">
        <v>22</v>
      </c>
      <c r="L21" s="12" t="s">
        <v>21</v>
      </c>
      <c r="M21" s="12" t="s">
        <v>22</v>
      </c>
      <c r="N21" s="12" t="s">
        <v>21</v>
      </c>
      <c r="O21" s="12" t="s">
        <v>22</v>
      </c>
      <c r="P21" s="12" t="s">
        <v>21</v>
      </c>
      <c r="Q21" s="12" t="s">
        <v>22</v>
      </c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26" t="str">
        <f t="shared" ref="A22:A30" si="1">A6</f>
        <v>&lt;1</v>
      </c>
      <c r="B22" s="12">
        <v>0</v>
      </c>
      <c r="C22" s="12">
        <v>1</v>
      </c>
      <c r="D22" s="12">
        <v>0</v>
      </c>
      <c r="E22" s="12">
        <v>11</v>
      </c>
      <c r="F22" s="12">
        <v>1</v>
      </c>
      <c r="G22" s="12">
        <v>8</v>
      </c>
      <c r="H22" s="12">
        <v>1</v>
      </c>
      <c r="I22" s="12">
        <v>2</v>
      </c>
      <c r="J22" s="12">
        <v>4</v>
      </c>
      <c r="K22" s="12">
        <v>2</v>
      </c>
      <c r="L22" s="12">
        <v>2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28" t="str">
        <f t="shared" si="1"/>
        <v>1 – 5</v>
      </c>
      <c r="B23" s="12">
        <v>0</v>
      </c>
      <c r="C23" s="12">
        <v>1</v>
      </c>
      <c r="D23" s="12">
        <v>0</v>
      </c>
      <c r="E23" s="12">
        <v>25</v>
      </c>
      <c r="F23" s="12">
        <v>4</v>
      </c>
      <c r="G23" s="12">
        <v>30</v>
      </c>
      <c r="H23" s="12">
        <v>1</v>
      </c>
      <c r="I23" s="12">
        <v>8</v>
      </c>
      <c r="J23" s="12">
        <v>7</v>
      </c>
      <c r="K23" s="12">
        <v>21</v>
      </c>
      <c r="L23" s="12">
        <v>5</v>
      </c>
      <c r="M23" s="12">
        <v>4</v>
      </c>
      <c r="N23" s="12">
        <v>0</v>
      </c>
      <c r="O23" s="12">
        <v>0</v>
      </c>
      <c r="P23" s="12">
        <v>0</v>
      </c>
      <c r="Q23" s="12">
        <v>0</v>
      </c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28" t="str">
        <f t="shared" si="1"/>
        <v>6 – 10</v>
      </c>
      <c r="B24" s="12">
        <v>0</v>
      </c>
      <c r="C24" s="12">
        <v>0</v>
      </c>
      <c r="D24" s="12">
        <v>0</v>
      </c>
      <c r="E24" s="12">
        <v>24</v>
      </c>
      <c r="F24" s="12">
        <v>2</v>
      </c>
      <c r="G24" s="12">
        <v>28</v>
      </c>
      <c r="H24" s="12">
        <v>1</v>
      </c>
      <c r="I24" s="12">
        <v>12</v>
      </c>
      <c r="J24" s="12">
        <v>6</v>
      </c>
      <c r="K24" s="12">
        <v>15</v>
      </c>
      <c r="L24" s="12">
        <v>3</v>
      </c>
      <c r="M24" s="12">
        <v>8</v>
      </c>
      <c r="N24" s="12">
        <v>0</v>
      </c>
      <c r="O24" s="12">
        <v>0</v>
      </c>
      <c r="P24" s="12">
        <v>0</v>
      </c>
      <c r="Q24" s="12">
        <v>0</v>
      </c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28" t="str">
        <f t="shared" si="1"/>
        <v>11 – 15</v>
      </c>
      <c r="B25" s="12">
        <v>0</v>
      </c>
      <c r="C25" s="12">
        <v>1</v>
      </c>
      <c r="D25" s="12">
        <v>0</v>
      </c>
      <c r="E25" s="12">
        <v>16</v>
      </c>
      <c r="F25" s="12">
        <v>1</v>
      </c>
      <c r="G25" s="12">
        <v>25</v>
      </c>
      <c r="H25" s="12">
        <v>2</v>
      </c>
      <c r="I25" s="12">
        <v>12</v>
      </c>
      <c r="J25" s="12">
        <v>11</v>
      </c>
      <c r="K25" s="12">
        <v>23</v>
      </c>
      <c r="L25" s="12">
        <v>1</v>
      </c>
      <c r="M25" s="12">
        <v>8</v>
      </c>
      <c r="N25" s="12">
        <v>0</v>
      </c>
      <c r="O25" s="12">
        <v>0</v>
      </c>
      <c r="P25" s="12">
        <v>0</v>
      </c>
      <c r="Q25" s="12">
        <v>0</v>
      </c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26" t="str">
        <f t="shared" si="1"/>
        <v>16 – 20</v>
      </c>
      <c r="B26" s="12">
        <v>0</v>
      </c>
      <c r="C26" s="12">
        <v>1</v>
      </c>
      <c r="D26" s="12">
        <v>1</v>
      </c>
      <c r="E26" s="12">
        <v>12</v>
      </c>
      <c r="F26" s="12">
        <v>1</v>
      </c>
      <c r="G26" s="12">
        <v>20</v>
      </c>
      <c r="H26" s="12">
        <v>0</v>
      </c>
      <c r="I26" s="12">
        <v>8</v>
      </c>
      <c r="J26" s="12">
        <v>11</v>
      </c>
      <c r="K26" s="12">
        <v>24</v>
      </c>
      <c r="L26" s="12">
        <v>5</v>
      </c>
      <c r="M26" s="12">
        <v>4</v>
      </c>
      <c r="N26" s="12">
        <v>0</v>
      </c>
      <c r="O26" s="12">
        <v>0</v>
      </c>
      <c r="P26" s="12">
        <v>0</v>
      </c>
      <c r="Q26" s="12">
        <v>0</v>
      </c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26" t="str">
        <f t="shared" si="1"/>
        <v>21 – 25</v>
      </c>
      <c r="B27" s="12">
        <v>0</v>
      </c>
      <c r="C27" s="12">
        <v>0</v>
      </c>
      <c r="D27" s="12">
        <v>0</v>
      </c>
      <c r="E27" s="12">
        <v>7</v>
      </c>
      <c r="F27" s="12">
        <v>2</v>
      </c>
      <c r="G27" s="12">
        <v>24</v>
      </c>
      <c r="H27" s="12">
        <v>0</v>
      </c>
      <c r="I27" s="12">
        <v>12</v>
      </c>
      <c r="J27" s="12">
        <v>7</v>
      </c>
      <c r="K27" s="12">
        <v>17</v>
      </c>
      <c r="L27" s="12">
        <v>1</v>
      </c>
      <c r="M27" s="12">
        <v>4</v>
      </c>
      <c r="N27" s="12">
        <v>0</v>
      </c>
      <c r="O27" s="12">
        <v>0</v>
      </c>
      <c r="P27" s="12">
        <v>0</v>
      </c>
      <c r="Q27" s="12">
        <v>0</v>
      </c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26" t="str">
        <f t="shared" si="1"/>
        <v>26 – 30</v>
      </c>
      <c r="B28" s="12">
        <v>0</v>
      </c>
      <c r="C28" s="12">
        <v>0</v>
      </c>
      <c r="D28" s="12">
        <v>0</v>
      </c>
      <c r="E28" s="12">
        <v>6</v>
      </c>
      <c r="F28" s="12">
        <v>1</v>
      </c>
      <c r="G28" s="12">
        <v>12</v>
      </c>
      <c r="H28" s="12">
        <v>0</v>
      </c>
      <c r="I28" s="12">
        <v>4</v>
      </c>
      <c r="J28" s="12">
        <v>5</v>
      </c>
      <c r="K28" s="12">
        <v>8</v>
      </c>
      <c r="L28" s="12">
        <v>0</v>
      </c>
      <c r="M28" s="12">
        <v>1</v>
      </c>
      <c r="N28" s="12">
        <v>0</v>
      </c>
      <c r="O28" s="12">
        <v>0</v>
      </c>
      <c r="P28" s="12">
        <v>0</v>
      </c>
      <c r="Q28" s="12">
        <v>0</v>
      </c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26" t="str">
        <f t="shared" si="1"/>
        <v>31 – 35</v>
      </c>
      <c r="B29" s="12">
        <v>0</v>
      </c>
      <c r="C29" s="12">
        <v>0</v>
      </c>
      <c r="D29" s="12">
        <v>0</v>
      </c>
      <c r="E29" s="12">
        <v>5</v>
      </c>
      <c r="F29" s="12">
        <v>0</v>
      </c>
      <c r="G29" s="12">
        <v>5</v>
      </c>
      <c r="H29" s="12">
        <v>0</v>
      </c>
      <c r="I29" s="12">
        <v>1</v>
      </c>
      <c r="J29" s="12">
        <v>1</v>
      </c>
      <c r="K29" s="12">
        <v>5</v>
      </c>
      <c r="L29" s="12">
        <v>1</v>
      </c>
      <c r="M29" s="12">
        <v>4</v>
      </c>
      <c r="N29" s="12">
        <v>0</v>
      </c>
      <c r="O29" s="12">
        <v>0</v>
      </c>
      <c r="P29" s="12">
        <v>0</v>
      </c>
      <c r="Q29" s="12">
        <v>0</v>
      </c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26" t="str">
        <f t="shared" si="1"/>
        <v>35+</v>
      </c>
      <c r="B30" s="12">
        <v>0</v>
      </c>
      <c r="C30" s="12">
        <v>0</v>
      </c>
      <c r="D30" s="12">
        <v>0</v>
      </c>
      <c r="E30" s="12">
        <v>3</v>
      </c>
      <c r="F30" s="12">
        <v>0</v>
      </c>
      <c r="G30" s="12">
        <v>5</v>
      </c>
      <c r="H30" s="12">
        <v>2</v>
      </c>
      <c r="I30" s="12">
        <v>3</v>
      </c>
      <c r="J30" s="12">
        <v>4</v>
      </c>
      <c r="K30" s="12">
        <v>6</v>
      </c>
      <c r="L30" s="12">
        <v>1</v>
      </c>
      <c r="M30" s="12">
        <v>2</v>
      </c>
      <c r="N30" s="12">
        <v>0</v>
      </c>
      <c r="O30" s="12">
        <v>0</v>
      </c>
      <c r="P30" s="12">
        <v>0</v>
      </c>
      <c r="Q30" s="12">
        <v>0</v>
      </c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3">
      <c r="A31" s="22" t="s">
        <v>19</v>
      </c>
      <c r="B31" s="12">
        <v>0</v>
      </c>
      <c r="C31" s="12">
        <v>0</v>
      </c>
      <c r="D31" s="12">
        <v>0</v>
      </c>
      <c r="E31" s="12">
        <v>83</v>
      </c>
      <c r="F31" s="12">
        <v>2</v>
      </c>
      <c r="G31" s="12">
        <v>6</v>
      </c>
      <c r="H31" s="12">
        <v>0</v>
      </c>
      <c r="I31" s="12">
        <v>3</v>
      </c>
      <c r="J31" s="12">
        <v>1</v>
      </c>
      <c r="K31" s="12">
        <v>3</v>
      </c>
      <c r="L31" s="12">
        <v>0</v>
      </c>
      <c r="M31" s="12">
        <v>2</v>
      </c>
      <c r="N31" s="12">
        <v>0</v>
      </c>
      <c r="O31" s="12">
        <v>0</v>
      </c>
      <c r="P31" s="12">
        <v>0</v>
      </c>
      <c r="Q31" s="12">
        <v>0</v>
      </c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68" t="s">
        <v>32</v>
      </c>
      <c r="B32" s="12">
        <f t="shared" ref="B32:Q32" si="2">SUM(B25:B31)</f>
        <v>0</v>
      </c>
      <c r="C32" s="12">
        <f t="shared" si="2"/>
        <v>2</v>
      </c>
      <c r="D32" s="12">
        <f t="shared" si="2"/>
        <v>1</v>
      </c>
      <c r="E32" s="12">
        <f t="shared" si="2"/>
        <v>132</v>
      </c>
      <c r="F32" s="12">
        <f t="shared" si="2"/>
        <v>7</v>
      </c>
      <c r="G32" s="12">
        <f t="shared" si="2"/>
        <v>97</v>
      </c>
      <c r="H32" s="12">
        <f t="shared" si="2"/>
        <v>4</v>
      </c>
      <c r="I32" s="12">
        <f t="shared" si="2"/>
        <v>43</v>
      </c>
      <c r="J32" s="12">
        <f t="shared" si="2"/>
        <v>40</v>
      </c>
      <c r="K32" s="12">
        <f t="shared" si="2"/>
        <v>86</v>
      </c>
      <c r="L32" s="12">
        <f t="shared" si="2"/>
        <v>9</v>
      </c>
      <c r="M32" s="12">
        <f t="shared" si="2"/>
        <v>25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55"/>
      <c r="B33" s="60">
        <f>SUM(B32+C32)</f>
        <v>2</v>
      </c>
      <c r="C33" s="45"/>
      <c r="D33" s="60">
        <f>SUM(D32+E32)</f>
        <v>133</v>
      </c>
      <c r="E33" s="45"/>
      <c r="F33" s="60">
        <f>SUM(F32+G32)</f>
        <v>104</v>
      </c>
      <c r="G33" s="45"/>
      <c r="H33" s="60">
        <f>SUM(H32+I32)</f>
        <v>47</v>
      </c>
      <c r="I33" s="45"/>
      <c r="J33" s="60">
        <f>SUM(J32+K32)</f>
        <v>126</v>
      </c>
      <c r="K33" s="45"/>
      <c r="L33" s="60">
        <f>SUM(L32+M32)</f>
        <v>34</v>
      </c>
      <c r="M33" s="45"/>
      <c r="N33" s="60">
        <f>SUM(N32+O32)</f>
        <v>0</v>
      </c>
      <c r="O33" s="45"/>
      <c r="P33" s="60">
        <f>SUM(P32+Q32)</f>
        <v>0</v>
      </c>
      <c r="Q33" s="4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33:K33"/>
    <mergeCell ref="L33:M33"/>
    <mergeCell ref="N33:O33"/>
    <mergeCell ref="P33:Q33"/>
    <mergeCell ref="A19:A21"/>
    <mergeCell ref="B20:C20"/>
    <mergeCell ref="A32:A33"/>
    <mergeCell ref="B33:C33"/>
    <mergeCell ref="D33:E33"/>
    <mergeCell ref="F33:G33"/>
    <mergeCell ref="H33:I33"/>
    <mergeCell ref="J19:M19"/>
    <mergeCell ref="N19:Q19"/>
    <mergeCell ref="J20:K20"/>
    <mergeCell ref="L20:M20"/>
    <mergeCell ref="N20:O20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20:Q20"/>
    <mergeCell ref="J17:K17"/>
    <mergeCell ref="L17:M17"/>
    <mergeCell ref="N17:O17"/>
    <mergeCell ref="P17:Q17"/>
    <mergeCell ref="A18:Q18"/>
    <mergeCell ref="A16:A17"/>
    <mergeCell ref="D17:E17"/>
    <mergeCell ref="B19:E19"/>
    <mergeCell ref="D20:E20"/>
    <mergeCell ref="F20:G20"/>
    <mergeCell ref="H20:I20"/>
    <mergeCell ref="B17:C17"/>
    <mergeCell ref="F17:G17"/>
    <mergeCell ref="H17:I17"/>
    <mergeCell ref="F19:I19"/>
  </mergeCells>
  <pageMargins left="0.7" right="0.7" top="0.75" bottom="0.75" header="0" footer="0"/>
  <pageSetup scale="8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1000"/>
  <sheetViews>
    <sheetView workbookViewId="0">
      <selection activeCell="J13" sqref="J13"/>
    </sheetView>
  </sheetViews>
  <sheetFormatPr defaultColWidth="14.44140625" defaultRowHeight="15" customHeight="1" x14ac:dyDescent="0.3"/>
  <cols>
    <col min="1" max="1" width="12.77734375" customWidth="1"/>
    <col min="2" max="2" width="9.109375" customWidth="1"/>
    <col min="3" max="3" width="11.6640625" customWidth="1"/>
    <col min="4" max="4" width="9.109375" customWidth="1"/>
    <col min="5" max="5" width="8.33203125" customWidth="1"/>
    <col min="6" max="10" width="9.109375" customWidth="1"/>
    <col min="11" max="25" width="8.6640625" customWidth="1"/>
  </cols>
  <sheetData>
    <row r="1" spans="1:25" ht="36.75" customHeight="1" x14ac:dyDescent="0.3">
      <c r="A1" s="73" t="s">
        <v>89</v>
      </c>
      <c r="B1" s="47"/>
      <c r="C1" s="47"/>
      <c r="D1" s="47"/>
      <c r="E1" s="47"/>
      <c r="F1" s="47"/>
      <c r="G1" s="47"/>
      <c r="H1" s="29"/>
      <c r="I1" s="29"/>
      <c r="J1" s="29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30"/>
      <c r="B2" s="74" t="s">
        <v>26</v>
      </c>
      <c r="C2" s="45"/>
      <c r="D2" s="74" t="s">
        <v>40</v>
      </c>
      <c r="E2" s="45"/>
      <c r="F2" s="74" t="s">
        <v>32</v>
      </c>
      <c r="G2" s="4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" customHeight="1" x14ac:dyDescent="0.3">
      <c r="A3" s="30" t="s">
        <v>38</v>
      </c>
      <c r="B3" s="31" t="s">
        <v>71</v>
      </c>
      <c r="C3" s="31" t="s">
        <v>30</v>
      </c>
      <c r="D3" s="31" t="s">
        <v>71</v>
      </c>
      <c r="E3" s="31" t="s">
        <v>30</v>
      </c>
      <c r="F3" s="31" t="s">
        <v>71</v>
      </c>
      <c r="G3" s="31" t="s">
        <v>30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32" t="str">
        <f>'Master sheet'!B3</f>
        <v>ANG</v>
      </c>
      <c r="B4" s="33"/>
      <c r="C4" s="33"/>
      <c r="D4" s="33"/>
      <c r="E4" s="33"/>
      <c r="F4" s="33">
        <f t="shared" ref="F4:G4" si="0">SUM(B4+D4)</f>
        <v>0</v>
      </c>
      <c r="G4" s="33">
        <f t="shared" si="0"/>
        <v>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32" t="str">
        <f>'Master sheet'!B4</f>
        <v>A&amp;B</v>
      </c>
      <c r="B5" s="34"/>
      <c r="C5" s="34"/>
      <c r="D5" s="33"/>
      <c r="E5" s="33"/>
      <c r="F5" s="33">
        <f t="shared" ref="F5:G5" si="1">SUM(B5+D5)</f>
        <v>0</v>
      </c>
      <c r="G5" s="33">
        <f t="shared" si="1"/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32" t="str">
        <f>'Master sheet'!B5</f>
        <v>DOM</v>
      </c>
      <c r="B6" s="33">
        <v>57</v>
      </c>
      <c r="C6" s="33">
        <v>555</v>
      </c>
      <c r="D6" s="33">
        <v>15</v>
      </c>
      <c r="E6" s="33">
        <v>502</v>
      </c>
      <c r="F6" s="33">
        <f t="shared" ref="F6:G6" si="2">SUM(B6+D6)</f>
        <v>72</v>
      </c>
      <c r="G6" s="33">
        <f t="shared" si="2"/>
        <v>1057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32" t="str">
        <f>'Master sheet'!B6</f>
        <v>GRD</v>
      </c>
      <c r="B7" s="33">
        <v>0</v>
      </c>
      <c r="C7" s="33">
        <v>0</v>
      </c>
      <c r="D7" s="33">
        <v>0</v>
      </c>
      <c r="E7" s="33">
        <v>0</v>
      </c>
      <c r="F7" s="33">
        <f t="shared" ref="F7:G7" si="3">SUM(B7+D7)</f>
        <v>0</v>
      </c>
      <c r="G7" s="33">
        <f t="shared" si="3"/>
        <v>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32" t="str">
        <f>'Master sheet'!B7</f>
        <v>MON</v>
      </c>
      <c r="B8" s="33">
        <v>0</v>
      </c>
      <c r="C8" s="33">
        <v>0</v>
      </c>
      <c r="D8" s="35">
        <v>0</v>
      </c>
      <c r="E8" s="33">
        <v>0</v>
      </c>
      <c r="F8" s="33">
        <f t="shared" ref="F8:G8" si="4">SUM(B8+D8)</f>
        <v>0</v>
      </c>
      <c r="G8" s="33">
        <f t="shared" si="4"/>
        <v>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32" t="str">
        <f>'Master sheet'!B8</f>
        <v>SKN</v>
      </c>
      <c r="B9" s="16">
        <v>0</v>
      </c>
      <c r="C9" s="16">
        <v>0</v>
      </c>
      <c r="D9" s="16">
        <v>0</v>
      </c>
      <c r="E9" s="16">
        <v>0</v>
      </c>
      <c r="F9" s="33">
        <f t="shared" ref="F9:G9" si="5">SUM(B9+D9)</f>
        <v>0</v>
      </c>
      <c r="G9" s="33">
        <f t="shared" si="5"/>
        <v>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32" t="str">
        <f>'Master sheet'!B9</f>
        <v>SLU</v>
      </c>
      <c r="B10" s="16">
        <v>26</v>
      </c>
      <c r="C10" s="16">
        <v>376</v>
      </c>
      <c r="D10" s="33">
        <v>10</v>
      </c>
      <c r="E10" s="33">
        <v>215</v>
      </c>
      <c r="F10" s="33">
        <f t="shared" ref="F10:G10" si="6">SUM(B10+D10)</f>
        <v>36</v>
      </c>
      <c r="G10" s="33">
        <f t="shared" si="6"/>
        <v>591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32" t="str">
        <f>'Master sheet'!B10</f>
        <v>SVG</v>
      </c>
      <c r="B11" s="16">
        <v>0</v>
      </c>
      <c r="C11" s="16">
        <v>0</v>
      </c>
      <c r="D11" s="16">
        <v>0</v>
      </c>
      <c r="E11" s="16">
        <v>0</v>
      </c>
      <c r="F11" s="33">
        <f t="shared" ref="F11:G11" si="7">SUM(B11+D11)</f>
        <v>0</v>
      </c>
      <c r="G11" s="33">
        <f t="shared" si="7"/>
        <v>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32" t="str">
        <f>'Master sheet'!B11</f>
        <v>VI</v>
      </c>
      <c r="B12" s="16">
        <v>1</v>
      </c>
      <c r="C12" s="16">
        <v>16</v>
      </c>
      <c r="D12" s="16">
        <v>2</v>
      </c>
      <c r="E12" s="16">
        <v>22</v>
      </c>
      <c r="F12" s="33">
        <f t="shared" ref="F12:G12" si="8">SUM(B12+D12)</f>
        <v>3</v>
      </c>
      <c r="G12" s="33">
        <f t="shared" si="8"/>
        <v>38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36" t="s">
        <v>43</v>
      </c>
      <c r="B13" s="37">
        <f t="shared" ref="B13:G13" si="9">SUM(B4:B12)</f>
        <v>84</v>
      </c>
      <c r="C13" s="37">
        <f t="shared" si="9"/>
        <v>947</v>
      </c>
      <c r="D13" s="37">
        <f t="shared" si="9"/>
        <v>27</v>
      </c>
      <c r="E13" s="37">
        <f t="shared" si="9"/>
        <v>739</v>
      </c>
      <c r="F13" s="37">
        <f t="shared" si="9"/>
        <v>111</v>
      </c>
      <c r="G13" s="37">
        <f t="shared" si="9"/>
        <v>1686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4.4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4.4" x14ac:dyDescent="0.3">
      <c r="A15" s="15" t="s">
        <v>72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G1"/>
    <mergeCell ref="B2:C2"/>
    <mergeCell ref="D2:E2"/>
    <mergeCell ref="F2:G2"/>
  </mergeCells>
  <pageMargins left="0.7" right="0.7" top="0.75" bottom="0.75" header="0" footer="0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1000"/>
  <sheetViews>
    <sheetView workbookViewId="0">
      <selection activeCell="M11" sqref="M11"/>
    </sheetView>
  </sheetViews>
  <sheetFormatPr defaultColWidth="14.44140625" defaultRowHeight="15" customHeight="1" x14ac:dyDescent="0.3"/>
  <cols>
    <col min="1" max="1" width="6.77734375" customWidth="1"/>
    <col min="2" max="2" width="12.6640625" customWidth="1"/>
    <col min="3" max="8" width="9.109375" customWidth="1"/>
    <col min="9" max="25" width="8.6640625" customWidth="1"/>
  </cols>
  <sheetData>
    <row r="1" spans="1:25" ht="14.4" x14ac:dyDescent="0.3">
      <c r="A1" s="79" t="s">
        <v>90</v>
      </c>
      <c r="B1" s="47"/>
      <c r="C1" s="47"/>
      <c r="D1" s="47"/>
      <c r="E1" s="47"/>
      <c r="F1" s="47"/>
      <c r="G1" s="47"/>
      <c r="H1" s="4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75" t="s">
        <v>73</v>
      </c>
      <c r="B2" s="75" t="s">
        <v>74</v>
      </c>
      <c r="C2" s="76" t="s">
        <v>28</v>
      </c>
      <c r="D2" s="44"/>
      <c r="E2" s="45"/>
      <c r="F2" s="76" t="s">
        <v>29</v>
      </c>
      <c r="G2" s="44"/>
      <c r="H2" s="4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4.4" x14ac:dyDescent="0.3">
      <c r="A3" s="55"/>
      <c r="B3" s="55"/>
      <c r="C3" s="38" t="s">
        <v>75</v>
      </c>
      <c r="D3" s="38" t="s">
        <v>76</v>
      </c>
      <c r="E3" s="38" t="s">
        <v>32</v>
      </c>
      <c r="F3" s="38" t="s">
        <v>75</v>
      </c>
      <c r="G3" s="38" t="s">
        <v>76</v>
      </c>
      <c r="H3" s="38" t="s">
        <v>32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77" t="s">
        <v>26</v>
      </c>
      <c r="B4" s="39" t="str">
        <f>'Master sheet'!B4</f>
        <v>A&amp;B</v>
      </c>
      <c r="C4" s="40"/>
      <c r="D4" s="40"/>
      <c r="E4" s="40">
        <f t="shared" ref="E4:E10" si="0">SUM(C4:D4)</f>
        <v>0</v>
      </c>
      <c r="F4" s="40"/>
      <c r="G4" s="40"/>
      <c r="H4" s="40">
        <f t="shared" ref="H4:H10" si="1">SUM(F4:G4)</f>
        <v>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65"/>
      <c r="B5" s="39" t="str">
        <f>'Master sheet'!B5</f>
        <v>DOM</v>
      </c>
      <c r="C5" s="40">
        <v>3</v>
      </c>
      <c r="D5" s="40">
        <v>29</v>
      </c>
      <c r="E5" s="40">
        <f t="shared" si="0"/>
        <v>32</v>
      </c>
      <c r="F5" s="40">
        <v>1</v>
      </c>
      <c r="G5" s="40">
        <v>6</v>
      </c>
      <c r="H5" s="40">
        <f t="shared" si="1"/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65"/>
      <c r="B6" s="39" t="str">
        <f>'Master sheet'!B6</f>
        <v>GRD</v>
      </c>
      <c r="C6" s="40">
        <v>1</v>
      </c>
      <c r="D6" s="40">
        <v>4</v>
      </c>
      <c r="E6" s="40">
        <f t="shared" si="0"/>
        <v>5</v>
      </c>
      <c r="F6" s="40">
        <v>0</v>
      </c>
      <c r="G6" s="40">
        <v>0</v>
      </c>
      <c r="H6" s="40">
        <f t="shared" si="1"/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65"/>
      <c r="B7" s="39" t="str">
        <f>'Master sheet'!B7</f>
        <v>MON</v>
      </c>
      <c r="C7" s="40">
        <v>0</v>
      </c>
      <c r="D7" s="40">
        <v>0</v>
      </c>
      <c r="E7" s="40">
        <f t="shared" si="0"/>
        <v>0</v>
      </c>
      <c r="F7" s="40">
        <v>0</v>
      </c>
      <c r="G7" s="40">
        <v>0</v>
      </c>
      <c r="H7" s="40">
        <f t="shared" si="1"/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65"/>
      <c r="B8" s="39" t="str">
        <f>'Master sheet'!B8</f>
        <v>SKN</v>
      </c>
      <c r="C8" s="40">
        <v>0</v>
      </c>
      <c r="D8" s="40">
        <v>0</v>
      </c>
      <c r="E8" s="40">
        <f t="shared" si="0"/>
        <v>0</v>
      </c>
      <c r="F8" s="40">
        <v>0</v>
      </c>
      <c r="G8" s="40">
        <v>0</v>
      </c>
      <c r="H8" s="40">
        <f t="shared" si="1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65"/>
      <c r="B9" s="39" t="str">
        <f>'Master sheet'!B9</f>
        <v>SLU</v>
      </c>
      <c r="C9" s="40">
        <v>0</v>
      </c>
      <c r="D9" s="40">
        <v>0</v>
      </c>
      <c r="E9" s="40">
        <f t="shared" si="0"/>
        <v>0</v>
      </c>
      <c r="F9" s="40">
        <v>0</v>
      </c>
      <c r="G9" s="40">
        <v>0</v>
      </c>
      <c r="H9" s="40">
        <f t="shared" si="1"/>
        <v>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65"/>
      <c r="B10" s="39" t="str">
        <f>'Master sheet'!B10</f>
        <v>SVG</v>
      </c>
      <c r="C10" s="40">
        <v>2</v>
      </c>
      <c r="D10" s="40">
        <v>26</v>
      </c>
      <c r="E10" s="40">
        <f t="shared" si="0"/>
        <v>28</v>
      </c>
      <c r="F10" s="40">
        <v>0</v>
      </c>
      <c r="G10" s="40">
        <v>0</v>
      </c>
      <c r="H10" s="40">
        <f t="shared" si="1"/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65"/>
      <c r="B11" s="39" t="str">
        <f>'Master sheet'!B11</f>
        <v>VI</v>
      </c>
      <c r="C11" s="40">
        <v>0</v>
      </c>
      <c r="D11" s="40">
        <v>0</v>
      </c>
      <c r="E11" s="40">
        <f>SUM(C11+D11)</f>
        <v>0</v>
      </c>
      <c r="F11" s="40">
        <v>0</v>
      </c>
      <c r="G11" s="40">
        <v>0</v>
      </c>
      <c r="H11" s="40">
        <f>SUM(F11+G11)</f>
        <v>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55"/>
      <c r="B12" s="39" t="str">
        <f>'Master sheet'!B12</f>
        <v xml:space="preserve">OECS </v>
      </c>
      <c r="C12" s="40">
        <f t="shared" ref="C12:H12" si="2">SUM(C4:C11)</f>
        <v>6</v>
      </c>
      <c r="D12" s="40">
        <f t="shared" si="2"/>
        <v>59</v>
      </c>
      <c r="E12" s="40">
        <f t="shared" si="2"/>
        <v>65</v>
      </c>
      <c r="F12" s="40">
        <f t="shared" si="2"/>
        <v>1</v>
      </c>
      <c r="G12" s="40">
        <f t="shared" si="2"/>
        <v>6</v>
      </c>
      <c r="H12" s="40">
        <f t="shared" si="2"/>
        <v>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78"/>
      <c r="B13" s="47"/>
      <c r="C13" s="47"/>
      <c r="D13" s="47"/>
      <c r="E13" s="47"/>
      <c r="F13" s="47"/>
      <c r="G13" s="47"/>
      <c r="H13" s="47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" customHeight="1" x14ac:dyDescent="0.3">
      <c r="A14" s="47"/>
      <c r="B14" s="47"/>
      <c r="C14" s="47"/>
      <c r="D14" s="47"/>
      <c r="E14" s="47"/>
      <c r="F14" s="47"/>
      <c r="G14" s="47"/>
      <c r="H14" s="47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4.4" x14ac:dyDescent="0.3">
      <c r="A15" s="75" t="s">
        <v>73</v>
      </c>
      <c r="B15" s="75" t="s">
        <v>74</v>
      </c>
      <c r="C15" s="76" t="s">
        <v>28</v>
      </c>
      <c r="D15" s="44"/>
      <c r="E15" s="45"/>
      <c r="F15" s="76" t="s">
        <v>29</v>
      </c>
      <c r="G15" s="44"/>
      <c r="H15" s="4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55"/>
      <c r="B16" s="55"/>
      <c r="C16" s="41" t="s">
        <v>75</v>
      </c>
      <c r="D16" s="41" t="s">
        <v>76</v>
      </c>
      <c r="E16" s="41" t="s">
        <v>32</v>
      </c>
      <c r="F16" s="41" t="s">
        <v>75</v>
      </c>
      <c r="G16" s="41" t="s">
        <v>76</v>
      </c>
      <c r="H16" s="41" t="s">
        <v>32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77" t="s">
        <v>40</v>
      </c>
      <c r="B17" s="39" t="str">
        <f>'Master sheet'!B4</f>
        <v>A&amp;B</v>
      </c>
      <c r="C17" s="40"/>
      <c r="D17" s="40"/>
      <c r="E17" s="40">
        <f t="shared" ref="E17:E23" si="3">SUM(C17:D17)</f>
        <v>0</v>
      </c>
      <c r="F17" s="40"/>
      <c r="G17" s="40"/>
      <c r="H17" s="40">
        <f t="shared" ref="H17:H23" si="4">SUM(F17:G17)</f>
        <v>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65"/>
      <c r="B18" s="39" t="str">
        <f>'Master sheet'!B5</f>
        <v>DOM</v>
      </c>
      <c r="C18" s="40">
        <v>4</v>
      </c>
      <c r="D18" s="40">
        <v>10</v>
      </c>
      <c r="E18" s="40">
        <f t="shared" si="3"/>
        <v>14</v>
      </c>
      <c r="F18" s="40">
        <v>1</v>
      </c>
      <c r="G18" s="40">
        <v>8</v>
      </c>
      <c r="H18" s="40">
        <f t="shared" si="4"/>
        <v>9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65"/>
      <c r="B19" s="39" t="str">
        <f>'Master sheet'!B6</f>
        <v>GRD</v>
      </c>
      <c r="C19" s="40">
        <v>2</v>
      </c>
      <c r="D19" s="40">
        <v>3</v>
      </c>
      <c r="E19" s="40">
        <f t="shared" si="3"/>
        <v>5</v>
      </c>
      <c r="F19" s="40">
        <v>0</v>
      </c>
      <c r="G19" s="40">
        <v>0</v>
      </c>
      <c r="H19" s="40">
        <f t="shared" si="4"/>
        <v>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65"/>
      <c r="B20" s="39" t="str">
        <f>'Master sheet'!B7</f>
        <v>MON</v>
      </c>
      <c r="C20" s="40">
        <v>0</v>
      </c>
      <c r="D20" s="40">
        <v>0</v>
      </c>
      <c r="E20" s="40">
        <f t="shared" si="3"/>
        <v>0</v>
      </c>
      <c r="F20" s="40">
        <v>0</v>
      </c>
      <c r="G20" s="40">
        <v>0</v>
      </c>
      <c r="H20" s="40">
        <f t="shared" si="4"/>
        <v>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65"/>
      <c r="B21" s="39" t="str">
        <f>'Master sheet'!B8</f>
        <v>SKN</v>
      </c>
      <c r="C21" s="40">
        <v>0</v>
      </c>
      <c r="D21" s="40">
        <v>0</v>
      </c>
      <c r="E21" s="40">
        <f t="shared" si="3"/>
        <v>0</v>
      </c>
      <c r="F21" s="40">
        <v>0</v>
      </c>
      <c r="G21" s="40">
        <v>0</v>
      </c>
      <c r="H21" s="40">
        <f t="shared" si="4"/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65"/>
      <c r="B22" s="39" t="str">
        <f>'Master sheet'!B9</f>
        <v>SLU</v>
      </c>
      <c r="C22" s="40">
        <v>0</v>
      </c>
      <c r="D22" s="40">
        <v>0</v>
      </c>
      <c r="E22" s="40">
        <f t="shared" si="3"/>
        <v>0</v>
      </c>
      <c r="F22" s="40">
        <v>0</v>
      </c>
      <c r="G22" s="40">
        <v>0</v>
      </c>
      <c r="H22" s="40">
        <f t="shared" si="4"/>
        <v>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65"/>
      <c r="B23" s="39" t="str">
        <f>'Master sheet'!B10</f>
        <v>SVG</v>
      </c>
      <c r="C23" s="40">
        <v>3</v>
      </c>
      <c r="D23" s="40">
        <v>5</v>
      </c>
      <c r="E23" s="40">
        <f t="shared" si="3"/>
        <v>8</v>
      </c>
      <c r="F23" s="40">
        <v>0</v>
      </c>
      <c r="G23" s="40">
        <v>0</v>
      </c>
      <c r="H23" s="40">
        <f t="shared" si="4"/>
        <v>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65"/>
      <c r="B24" s="39" t="str">
        <f>'Master sheet'!B11</f>
        <v>VI</v>
      </c>
      <c r="C24" s="40">
        <v>1</v>
      </c>
      <c r="D24" s="40">
        <v>1</v>
      </c>
      <c r="E24" s="40">
        <f>SUM(C24+D24)</f>
        <v>2</v>
      </c>
      <c r="F24" s="40">
        <v>0</v>
      </c>
      <c r="G24" s="40">
        <v>0</v>
      </c>
      <c r="H24" s="40">
        <f>SUM(F24+G24)</f>
        <v>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55"/>
      <c r="B25" s="39" t="str">
        <f>'Master sheet'!B12</f>
        <v xml:space="preserve">OECS </v>
      </c>
      <c r="C25" s="40">
        <f t="shared" ref="C25:H25" si="5">SUM(C17:C24)</f>
        <v>10</v>
      </c>
      <c r="D25" s="40">
        <f t="shared" si="5"/>
        <v>19</v>
      </c>
      <c r="E25" s="40">
        <f t="shared" si="5"/>
        <v>29</v>
      </c>
      <c r="F25" s="40">
        <f t="shared" si="5"/>
        <v>1</v>
      </c>
      <c r="G25" s="40">
        <f t="shared" si="5"/>
        <v>8</v>
      </c>
      <c r="H25" s="40">
        <f t="shared" si="5"/>
        <v>9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42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 x14ac:dyDescent="0.3"/>
    <row r="227" spans="1:25" ht="15.75" customHeight="1" x14ac:dyDescent="0.3"/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2">
    <mergeCell ref="A4:A12"/>
    <mergeCell ref="A13:H14"/>
    <mergeCell ref="A1:H1"/>
    <mergeCell ref="A2:A3"/>
    <mergeCell ref="B2:B3"/>
    <mergeCell ref="C2:E2"/>
    <mergeCell ref="F2:H2"/>
    <mergeCell ref="A15:A16"/>
    <mergeCell ref="B15:B16"/>
    <mergeCell ref="C15:E15"/>
    <mergeCell ref="F15:H15"/>
    <mergeCell ref="A17:A2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view="pageLayout" topLeftCell="A115" zoomScaleNormal="100" workbookViewId="0">
      <selection activeCell="V141" sqref="V141"/>
    </sheetView>
  </sheetViews>
  <sheetFormatPr defaultColWidth="14.44140625" defaultRowHeight="15" customHeight="1" x14ac:dyDescent="0.3"/>
  <cols>
    <col min="1" max="1" width="8" customWidth="1"/>
    <col min="2" max="9" width="4.6640625" customWidth="1"/>
    <col min="10" max="10" width="5.33203125" bestFit="1" customWidth="1"/>
    <col min="11" max="11" width="6.33203125" customWidth="1"/>
    <col min="12" max="13" width="5.33203125" bestFit="1" customWidth="1"/>
    <col min="14" max="19" width="4.6640625" customWidth="1"/>
    <col min="20" max="21" width="6.109375" customWidth="1"/>
    <col min="22" max="22" width="6.6640625" customWidth="1"/>
    <col min="23" max="23" width="8.6640625" customWidth="1"/>
  </cols>
  <sheetData>
    <row r="1" spans="1:23" ht="12.75" customHeight="1" x14ac:dyDescent="0.3">
      <c r="A1" s="46" t="s">
        <v>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1"/>
    </row>
    <row r="2" spans="1:23" ht="12.75" customHeight="1" x14ac:dyDescent="0.3">
      <c r="A2" s="48" t="s">
        <v>11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  <c r="W2" s="1"/>
    </row>
    <row r="3" spans="1:23" ht="12.75" customHeight="1" x14ac:dyDescent="0.3">
      <c r="A3" s="4"/>
      <c r="B3" s="49" t="s">
        <v>12</v>
      </c>
      <c r="C3" s="44"/>
      <c r="D3" s="44"/>
      <c r="E3" s="44"/>
      <c r="F3" s="44"/>
      <c r="G3" s="44"/>
      <c r="H3" s="44"/>
      <c r="I3" s="45"/>
      <c r="J3" s="49" t="s">
        <v>13</v>
      </c>
      <c r="K3" s="44"/>
      <c r="L3" s="44"/>
      <c r="M3" s="44"/>
      <c r="N3" s="44"/>
      <c r="O3" s="44"/>
      <c r="P3" s="44"/>
      <c r="Q3" s="45"/>
      <c r="R3" s="5"/>
      <c r="S3" s="5"/>
      <c r="T3" s="49"/>
      <c r="U3" s="44"/>
      <c r="V3" s="45"/>
      <c r="W3" s="1"/>
    </row>
    <row r="4" spans="1:23" ht="12.75" customHeight="1" x14ac:dyDescent="0.3">
      <c r="A4" s="6"/>
      <c r="B4" s="43" t="s">
        <v>14</v>
      </c>
      <c r="C4" s="44"/>
      <c r="D4" s="44"/>
      <c r="E4" s="45"/>
      <c r="F4" s="43" t="s">
        <v>15</v>
      </c>
      <c r="G4" s="44"/>
      <c r="H4" s="44"/>
      <c r="I4" s="45"/>
      <c r="J4" s="43" t="s">
        <v>14</v>
      </c>
      <c r="K4" s="44"/>
      <c r="L4" s="44"/>
      <c r="M4" s="45"/>
      <c r="N4" s="43" t="s">
        <v>15</v>
      </c>
      <c r="O4" s="44"/>
      <c r="P4" s="44"/>
      <c r="Q4" s="45"/>
      <c r="R4" s="7"/>
      <c r="S4" s="7"/>
      <c r="T4" s="43"/>
      <c r="U4" s="44"/>
      <c r="V4" s="45"/>
      <c r="W4" s="1"/>
    </row>
    <row r="5" spans="1:23" ht="24.75" customHeight="1" x14ac:dyDescent="0.3">
      <c r="A5" s="6" t="s">
        <v>16</v>
      </c>
      <c r="B5" s="43" t="s">
        <v>17</v>
      </c>
      <c r="C5" s="45"/>
      <c r="D5" s="43" t="s">
        <v>18</v>
      </c>
      <c r="E5" s="45"/>
      <c r="F5" s="43" t="s">
        <v>17</v>
      </c>
      <c r="G5" s="45"/>
      <c r="H5" s="43" t="s">
        <v>18</v>
      </c>
      <c r="I5" s="45"/>
      <c r="J5" s="43" t="s">
        <v>17</v>
      </c>
      <c r="K5" s="45"/>
      <c r="L5" s="43" t="s">
        <v>18</v>
      </c>
      <c r="M5" s="45"/>
      <c r="N5" s="43" t="s">
        <v>17</v>
      </c>
      <c r="O5" s="45"/>
      <c r="P5" s="43" t="s">
        <v>18</v>
      </c>
      <c r="Q5" s="45"/>
      <c r="R5" s="43" t="s">
        <v>19</v>
      </c>
      <c r="S5" s="45"/>
      <c r="T5" s="43" t="s">
        <v>20</v>
      </c>
      <c r="U5" s="44"/>
      <c r="V5" s="45"/>
      <c r="W5" s="1"/>
    </row>
    <row r="6" spans="1:23" ht="12.75" customHeight="1" x14ac:dyDescent="0.3">
      <c r="A6" s="4"/>
      <c r="B6" s="8" t="s">
        <v>21</v>
      </c>
      <c r="C6" s="8" t="s">
        <v>22</v>
      </c>
      <c r="D6" s="9" t="s">
        <v>21</v>
      </c>
      <c r="E6" s="9" t="s">
        <v>22</v>
      </c>
      <c r="F6" s="9" t="s">
        <v>21</v>
      </c>
      <c r="G6" s="9" t="s">
        <v>22</v>
      </c>
      <c r="H6" s="9" t="s">
        <v>21</v>
      </c>
      <c r="I6" s="9" t="s">
        <v>22</v>
      </c>
      <c r="J6" s="9" t="s">
        <v>21</v>
      </c>
      <c r="K6" s="9" t="s">
        <v>22</v>
      </c>
      <c r="L6" s="9" t="s">
        <v>21</v>
      </c>
      <c r="M6" s="9" t="s">
        <v>22</v>
      </c>
      <c r="N6" s="9" t="s">
        <v>21</v>
      </c>
      <c r="O6" s="9" t="s">
        <v>22</v>
      </c>
      <c r="P6" s="9" t="s">
        <v>21</v>
      </c>
      <c r="Q6" s="9" t="s">
        <v>22</v>
      </c>
      <c r="R6" s="9" t="s">
        <v>21</v>
      </c>
      <c r="S6" s="9" t="s">
        <v>22</v>
      </c>
      <c r="T6" s="9" t="s">
        <v>21</v>
      </c>
      <c r="U6" s="9" t="s">
        <v>22</v>
      </c>
      <c r="V6" s="9" t="s">
        <v>23</v>
      </c>
      <c r="W6" s="1"/>
    </row>
    <row r="7" spans="1:23" ht="15.75" customHeight="1" x14ac:dyDescent="0.3">
      <c r="A7" s="43" t="s">
        <v>24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5"/>
      <c r="W7" s="1"/>
    </row>
    <row r="8" spans="1:23" ht="15.75" customHeight="1" x14ac:dyDescent="0.3">
      <c r="A8" s="10" t="str">
        <f>'Master sheet'!B3</f>
        <v>ANG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f t="shared" ref="T8:U8" si="0">SUM(B8+D8+F8+H8+J8+L8+N8+P8+R8)</f>
        <v>0</v>
      </c>
      <c r="U8" s="11">
        <f t="shared" si="0"/>
        <v>0</v>
      </c>
      <c r="V8" s="11">
        <f t="shared" ref="V8:V16" si="1">SUM(T8:U8)</f>
        <v>0</v>
      </c>
      <c r="W8" s="1"/>
    </row>
    <row r="9" spans="1:23" ht="12.75" customHeight="1" x14ac:dyDescent="0.3">
      <c r="A9" s="10" t="str">
        <f>'Master sheet'!B4</f>
        <v>A&amp;B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f t="shared" ref="T9:U9" si="2">SUM(B9+D9+F9+H9+J9+L9+N9+P9+R9)</f>
        <v>0</v>
      </c>
      <c r="U9" s="11">
        <f t="shared" si="2"/>
        <v>0</v>
      </c>
      <c r="V9" s="11">
        <f t="shared" si="1"/>
        <v>0</v>
      </c>
      <c r="W9" s="1"/>
    </row>
    <row r="10" spans="1:23" ht="12.75" customHeight="1" x14ac:dyDescent="0.3">
      <c r="A10" s="10" t="str">
        <f>'Master sheet'!B5</f>
        <v>DOM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25</v>
      </c>
      <c r="L10" s="11">
        <v>0</v>
      </c>
      <c r="M10" s="11">
        <v>0</v>
      </c>
      <c r="N10" s="11">
        <v>0</v>
      </c>
      <c r="O10" s="11">
        <v>50</v>
      </c>
      <c r="P10" s="11">
        <v>0</v>
      </c>
      <c r="Q10" s="11">
        <v>12</v>
      </c>
      <c r="R10" s="11">
        <v>0</v>
      </c>
      <c r="S10" s="11">
        <v>0</v>
      </c>
      <c r="T10" s="11">
        <f t="shared" ref="T10:U10" si="3">SUM(B10+D10+F10+H10+J10+L10+N10+P10+R10)</f>
        <v>0</v>
      </c>
      <c r="U10" s="11">
        <f t="shared" si="3"/>
        <v>87</v>
      </c>
      <c r="V10" s="11">
        <f t="shared" si="1"/>
        <v>87</v>
      </c>
      <c r="W10" s="1"/>
    </row>
    <row r="11" spans="1:23" ht="12.75" customHeight="1" x14ac:dyDescent="0.3">
      <c r="A11" s="10" t="str">
        <f>'Master sheet'!B6</f>
        <v>GRD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f t="shared" ref="T11:U11" si="4">SUM(B11+D11+F11+H11+J11+L11+N11+P11+R11)</f>
        <v>0</v>
      </c>
      <c r="U11" s="11">
        <f t="shared" si="4"/>
        <v>0</v>
      </c>
      <c r="V11" s="11">
        <f t="shared" si="1"/>
        <v>0</v>
      </c>
      <c r="W11" s="1"/>
    </row>
    <row r="12" spans="1:23" ht="12.75" customHeight="1" x14ac:dyDescent="0.3">
      <c r="A12" s="10" t="str">
        <f>'Master sheet'!B7</f>
        <v>MON</v>
      </c>
      <c r="B12" s="11">
        <v>0</v>
      </c>
      <c r="C12" s="11">
        <v>0</v>
      </c>
      <c r="D12" s="11">
        <v>0</v>
      </c>
      <c r="E12" s="11">
        <v>0</v>
      </c>
      <c r="F12" s="12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f t="shared" ref="T12:U12" si="5">SUM(B12+D12+F12+H12+J12+L12+N12+P12+R12)</f>
        <v>0</v>
      </c>
      <c r="U12" s="11">
        <f t="shared" si="5"/>
        <v>0</v>
      </c>
      <c r="V12" s="11">
        <f t="shared" si="1"/>
        <v>0</v>
      </c>
      <c r="W12" s="1"/>
    </row>
    <row r="13" spans="1:23" ht="12.75" customHeight="1" x14ac:dyDescent="0.3">
      <c r="A13" s="10" t="str">
        <f>'Master sheet'!B8</f>
        <v>SKN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f t="shared" ref="T13:U13" si="6">SUM(B13+D13+F13+H13+J13+L13+N13+P13+R13)</f>
        <v>0</v>
      </c>
      <c r="U13" s="11">
        <f t="shared" si="6"/>
        <v>0</v>
      </c>
      <c r="V13" s="11">
        <f t="shared" si="1"/>
        <v>0</v>
      </c>
      <c r="W13" s="1"/>
    </row>
    <row r="14" spans="1:23" ht="12.75" customHeight="1" x14ac:dyDescent="0.3">
      <c r="A14" s="10" t="str">
        <f>'Master sheet'!B9</f>
        <v>SLU</v>
      </c>
      <c r="B14" s="11">
        <v>0</v>
      </c>
      <c r="C14" s="11">
        <v>20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95</v>
      </c>
      <c r="P14" s="11">
        <v>0</v>
      </c>
      <c r="Q14" s="11">
        <v>0</v>
      </c>
      <c r="R14" s="11">
        <v>0</v>
      </c>
      <c r="S14" s="11">
        <v>0</v>
      </c>
      <c r="T14" s="11">
        <f t="shared" ref="T14:U14" si="7">SUM(B14+D14+F14+H14+J14+L14+N14+P14+R14)</f>
        <v>0</v>
      </c>
      <c r="U14" s="11">
        <f t="shared" si="7"/>
        <v>117</v>
      </c>
      <c r="V14" s="11">
        <f t="shared" si="1"/>
        <v>117</v>
      </c>
      <c r="W14" s="1"/>
    </row>
    <row r="15" spans="1:23" ht="12.75" customHeight="1" x14ac:dyDescent="0.3">
      <c r="A15" s="10" t="str">
        <f>'Master sheet'!B10</f>
        <v>SVG</v>
      </c>
      <c r="B15" s="11">
        <v>0</v>
      </c>
      <c r="C15" s="11">
        <v>14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93</v>
      </c>
      <c r="T15" s="11">
        <f t="shared" ref="T15:U15" si="8">SUM(B15+D15+F15+H15+J15+L15+N15+P15+R15)</f>
        <v>0</v>
      </c>
      <c r="U15" s="11">
        <f t="shared" si="8"/>
        <v>108</v>
      </c>
      <c r="V15" s="11">
        <f t="shared" si="1"/>
        <v>108</v>
      </c>
      <c r="W15" s="1"/>
    </row>
    <row r="16" spans="1:23" ht="12.75" customHeight="1" x14ac:dyDescent="0.3">
      <c r="A16" s="10" t="str">
        <f>'Master sheet'!B11</f>
        <v>VI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f t="shared" ref="T16:U16" si="9">SUM(B16+D16+F16+H16+J16+L16+N16+P16+R16)</f>
        <v>0</v>
      </c>
      <c r="U16" s="11">
        <f t="shared" si="9"/>
        <v>0</v>
      </c>
      <c r="V16" s="11">
        <f t="shared" si="1"/>
        <v>0</v>
      </c>
      <c r="W16" s="1"/>
    </row>
    <row r="17" spans="1:23" ht="12.75" customHeight="1" x14ac:dyDescent="0.3">
      <c r="A17" s="10" t="str">
        <f>'Master sheet'!B12</f>
        <v xml:space="preserve">OECS </v>
      </c>
      <c r="B17" s="11">
        <f t="shared" ref="B17:V17" si="10">SUM(B8:B16)</f>
        <v>0</v>
      </c>
      <c r="C17" s="11">
        <f t="shared" si="10"/>
        <v>34</v>
      </c>
      <c r="D17" s="11">
        <f t="shared" si="10"/>
        <v>0</v>
      </c>
      <c r="E17" s="11">
        <f t="shared" si="10"/>
        <v>0</v>
      </c>
      <c r="F17" s="11">
        <f t="shared" si="10"/>
        <v>0</v>
      </c>
      <c r="G17" s="11">
        <f t="shared" si="10"/>
        <v>2</v>
      </c>
      <c r="H17" s="11">
        <f t="shared" si="10"/>
        <v>0</v>
      </c>
      <c r="I17" s="11">
        <f t="shared" si="10"/>
        <v>0</v>
      </c>
      <c r="J17" s="11">
        <f t="shared" si="10"/>
        <v>0</v>
      </c>
      <c r="K17" s="11">
        <f t="shared" si="10"/>
        <v>25</v>
      </c>
      <c r="L17" s="11">
        <f t="shared" si="10"/>
        <v>0</v>
      </c>
      <c r="M17" s="11">
        <f t="shared" si="10"/>
        <v>1</v>
      </c>
      <c r="N17" s="11">
        <f t="shared" si="10"/>
        <v>0</v>
      </c>
      <c r="O17" s="11">
        <f t="shared" si="10"/>
        <v>145</v>
      </c>
      <c r="P17" s="11">
        <f t="shared" si="10"/>
        <v>0</v>
      </c>
      <c r="Q17" s="11">
        <f t="shared" si="10"/>
        <v>12</v>
      </c>
      <c r="R17" s="11">
        <f t="shared" si="10"/>
        <v>0</v>
      </c>
      <c r="S17" s="11">
        <f t="shared" si="10"/>
        <v>93</v>
      </c>
      <c r="T17" s="11">
        <f t="shared" si="10"/>
        <v>0</v>
      </c>
      <c r="U17" s="11">
        <f t="shared" si="10"/>
        <v>312</v>
      </c>
      <c r="V17" s="11">
        <f t="shared" si="10"/>
        <v>312</v>
      </c>
      <c r="W17" s="1"/>
    </row>
    <row r="18" spans="1:23" ht="12.75" customHeight="1" x14ac:dyDescent="0.3">
      <c r="A18" s="50" t="s">
        <v>25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5"/>
      <c r="W18" s="1"/>
    </row>
    <row r="19" spans="1:23" ht="12.75" customHeight="1" x14ac:dyDescent="0.3">
      <c r="A19" s="10" t="str">
        <f>'Master sheet'!B3</f>
        <v>ANG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>
        <f t="shared" ref="T19:U19" si="11">SUM(B19+D19+F19+H19+J19+L19+N19+P19+R19)</f>
        <v>0</v>
      </c>
      <c r="U19" s="11">
        <f t="shared" si="11"/>
        <v>0</v>
      </c>
      <c r="V19" s="11">
        <f t="shared" ref="V19:V27" si="12">SUM(T19:U19)</f>
        <v>0</v>
      </c>
      <c r="W19" s="1"/>
    </row>
    <row r="20" spans="1:23" ht="12.75" customHeight="1" x14ac:dyDescent="0.3">
      <c r="A20" s="10" t="str">
        <f>'Master sheet'!B4</f>
        <v>A&amp;B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>
        <f t="shared" ref="T20:U20" si="13">SUM(B20+D20+F20+H20+J20+L20+N20+P20+R20)</f>
        <v>0</v>
      </c>
      <c r="U20" s="11">
        <f t="shared" si="13"/>
        <v>0</v>
      </c>
      <c r="V20" s="11">
        <f t="shared" si="12"/>
        <v>0</v>
      </c>
      <c r="W20" s="1"/>
    </row>
    <row r="21" spans="1:23" ht="12.75" customHeight="1" x14ac:dyDescent="0.3">
      <c r="A21" s="10" t="str">
        <f>'Master sheet'!B5</f>
        <v>DOM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21</v>
      </c>
      <c r="L21" s="11">
        <v>0</v>
      </c>
      <c r="M21" s="11">
        <v>35</v>
      </c>
      <c r="N21" s="11">
        <v>0</v>
      </c>
      <c r="O21" s="11">
        <v>64</v>
      </c>
      <c r="P21" s="11">
        <v>0</v>
      </c>
      <c r="Q21" s="11">
        <v>90</v>
      </c>
      <c r="R21" s="11">
        <v>0</v>
      </c>
      <c r="S21" s="11">
        <v>0</v>
      </c>
      <c r="T21" s="11">
        <f t="shared" ref="T21:U21" si="14">SUM(B21+D21+F21+H21+J21+L21+N21+P21+R21)</f>
        <v>0</v>
      </c>
      <c r="U21" s="11">
        <f t="shared" si="14"/>
        <v>210</v>
      </c>
      <c r="V21" s="11">
        <f t="shared" si="12"/>
        <v>210</v>
      </c>
      <c r="W21" s="1"/>
    </row>
    <row r="22" spans="1:23" ht="12.75" customHeight="1" x14ac:dyDescent="0.3">
      <c r="A22" s="10" t="str">
        <f>'Master sheet'!B6</f>
        <v>GRD</v>
      </c>
      <c r="B22" s="11">
        <f>-C220</f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f t="shared" ref="T22:U22" si="15">SUM(B22+D22+F22+H22+J22+L22+N22+P22+R22)</f>
        <v>0</v>
      </c>
      <c r="U22" s="11">
        <f t="shared" si="15"/>
        <v>0</v>
      </c>
      <c r="V22" s="11">
        <f t="shared" si="12"/>
        <v>0</v>
      </c>
      <c r="W22" s="1"/>
    </row>
    <row r="23" spans="1:23" ht="12.75" customHeight="1" x14ac:dyDescent="0.3">
      <c r="A23" s="10" t="str">
        <f>'Master sheet'!B7</f>
        <v>MON</v>
      </c>
      <c r="B23" s="11">
        <v>0</v>
      </c>
      <c r="C23" s="11">
        <v>0</v>
      </c>
      <c r="D23" s="11">
        <v>0</v>
      </c>
      <c r="E23" s="11">
        <v>0</v>
      </c>
      <c r="F23" s="12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f t="shared" ref="T23:U23" si="16">SUM(B23+D23+F23+H23+J23+L23+N23+P23+R23)</f>
        <v>0</v>
      </c>
      <c r="U23" s="11">
        <f t="shared" si="16"/>
        <v>0</v>
      </c>
      <c r="V23" s="11">
        <f t="shared" si="12"/>
        <v>0</v>
      </c>
      <c r="W23" s="1"/>
    </row>
    <row r="24" spans="1:23" ht="12.75" customHeight="1" x14ac:dyDescent="0.3">
      <c r="A24" s="10" t="str">
        <f>'Master sheet'!B8</f>
        <v>SKN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f t="shared" ref="T24:U24" si="17">SUM(B24+D24+F24+H24+J24+L24+N24+P24+R24)</f>
        <v>0</v>
      </c>
      <c r="U24" s="11">
        <f t="shared" si="17"/>
        <v>0</v>
      </c>
      <c r="V24" s="11">
        <f t="shared" si="12"/>
        <v>0</v>
      </c>
      <c r="W24" s="1"/>
    </row>
    <row r="25" spans="1:23" ht="12.75" customHeight="1" x14ac:dyDescent="0.3">
      <c r="A25" s="10" t="str">
        <f>'Master sheet'!B9</f>
        <v>SLU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50</v>
      </c>
      <c r="L25" s="11">
        <v>0</v>
      </c>
      <c r="M25" s="11">
        <v>11</v>
      </c>
      <c r="N25" s="11">
        <v>0</v>
      </c>
      <c r="O25" s="11">
        <v>170</v>
      </c>
      <c r="P25" s="11">
        <v>0</v>
      </c>
      <c r="Q25" s="11">
        <v>90</v>
      </c>
      <c r="R25" s="11">
        <v>0</v>
      </c>
      <c r="S25" s="11">
        <v>0</v>
      </c>
      <c r="T25" s="11">
        <f t="shared" ref="T25:U25" si="18">SUM(B25+D25+F25+H25+J25+L25+N25+P25+R25)</f>
        <v>0</v>
      </c>
      <c r="U25" s="11">
        <f t="shared" si="18"/>
        <v>321</v>
      </c>
      <c r="V25" s="11">
        <f t="shared" si="12"/>
        <v>321</v>
      </c>
      <c r="W25" s="1"/>
    </row>
    <row r="26" spans="1:23" ht="12.75" customHeight="1" x14ac:dyDescent="0.3">
      <c r="A26" s="10" t="str">
        <f>'Master sheet'!B10</f>
        <v>SVG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3</v>
      </c>
      <c r="Q26" s="11">
        <v>329</v>
      </c>
      <c r="R26" s="11">
        <v>1</v>
      </c>
      <c r="S26" s="11">
        <v>367</v>
      </c>
      <c r="T26" s="11">
        <f t="shared" ref="T26:U26" si="19">SUM(B26+D26+F26+H26+J26+L26+N26+P26+R26)</f>
        <v>4</v>
      </c>
      <c r="U26" s="11">
        <f t="shared" si="19"/>
        <v>696</v>
      </c>
      <c r="V26" s="11">
        <f t="shared" si="12"/>
        <v>700</v>
      </c>
      <c r="W26" s="1"/>
    </row>
    <row r="27" spans="1:23" ht="12.75" customHeight="1" x14ac:dyDescent="0.3">
      <c r="A27" s="10" t="str">
        <f>'Master sheet'!B11</f>
        <v>VI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f t="shared" ref="T27:U27" si="20">SUM(B27+D27+F27+H27+J27+L27+N27+P27+R27)</f>
        <v>0</v>
      </c>
      <c r="U27" s="11">
        <f t="shared" si="20"/>
        <v>0</v>
      </c>
      <c r="V27" s="11">
        <f t="shared" si="12"/>
        <v>0</v>
      </c>
      <c r="W27" s="1"/>
    </row>
    <row r="28" spans="1:23" ht="12.75" customHeight="1" x14ac:dyDescent="0.3">
      <c r="A28" s="10" t="str">
        <f>'Master sheet'!B12</f>
        <v xml:space="preserve">OECS </v>
      </c>
      <c r="B28" s="11">
        <f t="shared" ref="B28:V28" si="21">SUM(B19:B27)</f>
        <v>0</v>
      </c>
      <c r="C28" s="11">
        <f t="shared" si="21"/>
        <v>0</v>
      </c>
      <c r="D28" s="11">
        <f t="shared" si="21"/>
        <v>0</v>
      </c>
      <c r="E28" s="11">
        <f t="shared" si="21"/>
        <v>0</v>
      </c>
      <c r="F28" s="11">
        <f t="shared" si="21"/>
        <v>0</v>
      </c>
      <c r="G28" s="11">
        <f t="shared" si="21"/>
        <v>0</v>
      </c>
      <c r="H28" s="11">
        <f t="shared" si="21"/>
        <v>0</v>
      </c>
      <c r="I28" s="11">
        <f t="shared" si="21"/>
        <v>0</v>
      </c>
      <c r="J28" s="11">
        <f t="shared" si="21"/>
        <v>0</v>
      </c>
      <c r="K28" s="11">
        <f t="shared" si="21"/>
        <v>71</v>
      </c>
      <c r="L28" s="11">
        <f t="shared" si="21"/>
        <v>0</v>
      </c>
      <c r="M28" s="11">
        <f t="shared" si="21"/>
        <v>46</v>
      </c>
      <c r="N28" s="11">
        <f t="shared" si="21"/>
        <v>0</v>
      </c>
      <c r="O28" s="11">
        <f t="shared" si="21"/>
        <v>234</v>
      </c>
      <c r="P28" s="11">
        <f t="shared" si="21"/>
        <v>3</v>
      </c>
      <c r="Q28" s="11">
        <f t="shared" si="21"/>
        <v>509</v>
      </c>
      <c r="R28" s="11">
        <f t="shared" si="21"/>
        <v>1</v>
      </c>
      <c r="S28" s="11">
        <f t="shared" si="21"/>
        <v>367</v>
      </c>
      <c r="T28" s="11">
        <f t="shared" si="21"/>
        <v>4</v>
      </c>
      <c r="U28" s="11">
        <f t="shared" si="21"/>
        <v>1227</v>
      </c>
      <c r="V28" s="11">
        <f t="shared" si="21"/>
        <v>1231</v>
      </c>
      <c r="W28" s="1"/>
    </row>
    <row r="29" spans="1:23" ht="12.75" customHeight="1" x14ac:dyDescent="0.3">
      <c r="A29" s="48" t="s">
        <v>26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5"/>
      <c r="W29" s="1"/>
    </row>
    <row r="30" spans="1:23" ht="12.75" customHeight="1" x14ac:dyDescent="0.3">
      <c r="A30" s="6"/>
      <c r="B30" s="43" t="s">
        <v>12</v>
      </c>
      <c r="C30" s="44"/>
      <c r="D30" s="44"/>
      <c r="E30" s="44"/>
      <c r="F30" s="44"/>
      <c r="G30" s="44"/>
      <c r="H30" s="44"/>
      <c r="I30" s="45"/>
      <c r="J30" s="43" t="s">
        <v>13</v>
      </c>
      <c r="K30" s="44"/>
      <c r="L30" s="44"/>
      <c r="M30" s="44"/>
      <c r="N30" s="44"/>
      <c r="O30" s="44"/>
      <c r="P30" s="44"/>
      <c r="Q30" s="45"/>
      <c r="R30" s="5"/>
      <c r="S30" s="5"/>
      <c r="T30" s="43"/>
      <c r="U30" s="44"/>
      <c r="V30" s="45"/>
      <c r="W30" s="1"/>
    </row>
    <row r="31" spans="1:23" ht="12.75" customHeight="1" x14ac:dyDescent="0.3">
      <c r="A31" s="6"/>
      <c r="B31" s="43" t="s">
        <v>14</v>
      </c>
      <c r="C31" s="44"/>
      <c r="D31" s="44"/>
      <c r="E31" s="45"/>
      <c r="F31" s="43" t="s">
        <v>15</v>
      </c>
      <c r="G31" s="44"/>
      <c r="H31" s="44"/>
      <c r="I31" s="45"/>
      <c r="J31" s="43" t="s">
        <v>14</v>
      </c>
      <c r="K31" s="44"/>
      <c r="L31" s="44"/>
      <c r="M31" s="45"/>
      <c r="N31" s="43" t="s">
        <v>15</v>
      </c>
      <c r="O31" s="44"/>
      <c r="P31" s="44"/>
      <c r="Q31" s="45"/>
      <c r="R31" s="7"/>
      <c r="S31" s="7"/>
      <c r="T31" s="43"/>
      <c r="U31" s="44"/>
      <c r="V31" s="45"/>
      <c r="W31" s="1"/>
    </row>
    <row r="32" spans="1:23" ht="12.75" customHeight="1" x14ac:dyDescent="0.3">
      <c r="A32" s="6" t="s">
        <v>27</v>
      </c>
      <c r="B32" s="43" t="s">
        <v>17</v>
      </c>
      <c r="C32" s="45"/>
      <c r="D32" s="43" t="s">
        <v>18</v>
      </c>
      <c r="E32" s="45"/>
      <c r="F32" s="43" t="s">
        <v>17</v>
      </c>
      <c r="G32" s="45"/>
      <c r="H32" s="43" t="s">
        <v>18</v>
      </c>
      <c r="I32" s="45"/>
      <c r="J32" s="43" t="s">
        <v>17</v>
      </c>
      <c r="K32" s="45"/>
      <c r="L32" s="43" t="s">
        <v>18</v>
      </c>
      <c r="M32" s="45"/>
      <c r="N32" s="43" t="s">
        <v>17</v>
      </c>
      <c r="O32" s="45"/>
      <c r="P32" s="43" t="s">
        <v>18</v>
      </c>
      <c r="Q32" s="45"/>
      <c r="R32" s="43" t="s">
        <v>19</v>
      </c>
      <c r="S32" s="45"/>
      <c r="T32" s="43" t="s">
        <v>20</v>
      </c>
      <c r="U32" s="44"/>
      <c r="V32" s="45"/>
      <c r="W32" s="1"/>
    </row>
    <row r="33" spans="1:23" ht="12.75" customHeight="1" x14ac:dyDescent="0.3">
      <c r="A33" s="4"/>
      <c r="B33" s="9" t="s">
        <v>21</v>
      </c>
      <c r="C33" s="9" t="s">
        <v>22</v>
      </c>
      <c r="D33" s="9" t="s">
        <v>21</v>
      </c>
      <c r="E33" s="9" t="s">
        <v>22</v>
      </c>
      <c r="F33" s="9" t="s">
        <v>21</v>
      </c>
      <c r="G33" s="9" t="s">
        <v>22</v>
      </c>
      <c r="H33" s="9" t="s">
        <v>21</v>
      </c>
      <c r="I33" s="9" t="s">
        <v>22</v>
      </c>
      <c r="J33" s="9" t="s">
        <v>21</v>
      </c>
      <c r="K33" s="9" t="s">
        <v>22</v>
      </c>
      <c r="L33" s="9" t="s">
        <v>21</v>
      </c>
      <c r="M33" s="9" t="s">
        <v>22</v>
      </c>
      <c r="N33" s="9" t="s">
        <v>21</v>
      </c>
      <c r="O33" s="9" t="s">
        <v>22</v>
      </c>
      <c r="P33" s="9" t="s">
        <v>21</v>
      </c>
      <c r="Q33" s="9" t="s">
        <v>22</v>
      </c>
      <c r="R33" s="9" t="s">
        <v>21</v>
      </c>
      <c r="S33" s="9" t="s">
        <v>22</v>
      </c>
      <c r="T33" s="9" t="s">
        <v>21</v>
      </c>
      <c r="U33" s="9" t="s">
        <v>22</v>
      </c>
      <c r="V33" s="9" t="s">
        <v>23</v>
      </c>
      <c r="W33" s="1"/>
    </row>
    <row r="34" spans="1:23" ht="12.75" customHeight="1" x14ac:dyDescent="0.3">
      <c r="A34" s="43" t="s">
        <v>28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5"/>
      <c r="W34" s="1"/>
    </row>
    <row r="35" spans="1:23" ht="12.75" customHeight="1" x14ac:dyDescent="0.3">
      <c r="A35" s="13" t="str">
        <f>'Master sheet'!B3</f>
        <v>ANG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>
        <f t="shared" ref="T35:U35" si="22">SUM(B35+D35+F35+H35+J35+L35+N35+P35+R35)</f>
        <v>0</v>
      </c>
      <c r="U35" s="11">
        <f t="shared" si="22"/>
        <v>0</v>
      </c>
      <c r="V35" s="11">
        <f t="shared" ref="V35:V43" si="23">SUM(T35:U35)</f>
        <v>0</v>
      </c>
      <c r="W35" s="1"/>
    </row>
    <row r="36" spans="1:23" ht="12.75" customHeight="1" x14ac:dyDescent="0.3">
      <c r="A36" s="13" t="str">
        <f>'Master sheet'!B4</f>
        <v>A&amp;B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>
        <f t="shared" ref="T36:U36" si="24">SUM(B36+D36+F36+H36+J36+L36+N36+P36+R36)</f>
        <v>0</v>
      </c>
      <c r="U36" s="11">
        <f t="shared" si="24"/>
        <v>0</v>
      </c>
      <c r="V36" s="11">
        <f t="shared" si="23"/>
        <v>0</v>
      </c>
      <c r="W36" s="1"/>
    </row>
    <row r="37" spans="1:23" ht="12.75" customHeight="1" x14ac:dyDescent="0.3">
      <c r="A37" s="13" t="str">
        <f>'Master sheet'!B5</f>
        <v>DOM</v>
      </c>
      <c r="B37" s="11">
        <v>2</v>
      </c>
      <c r="C37" s="11">
        <v>22</v>
      </c>
      <c r="D37" s="11">
        <v>0</v>
      </c>
      <c r="E37" s="11">
        <v>0</v>
      </c>
      <c r="F37" s="11">
        <v>1</v>
      </c>
      <c r="G37" s="11">
        <v>9</v>
      </c>
      <c r="H37" s="11">
        <v>0</v>
      </c>
      <c r="I37" s="11">
        <v>0</v>
      </c>
      <c r="J37" s="11">
        <v>4</v>
      </c>
      <c r="K37" s="11">
        <v>17</v>
      </c>
      <c r="L37" s="11">
        <v>0</v>
      </c>
      <c r="M37" s="11">
        <v>0</v>
      </c>
      <c r="N37" s="11">
        <v>0</v>
      </c>
      <c r="O37" s="11">
        <v>2</v>
      </c>
      <c r="P37" s="11">
        <v>0</v>
      </c>
      <c r="Q37" s="11">
        <v>0</v>
      </c>
      <c r="R37" s="11">
        <v>0</v>
      </c>
      <c r="S37" s="11">
        <v>0</v>
      </c>
      <c r="T37" s="11">
        <f t="shared" ref="T37:U37" si="25">SUM(B37+D37+F37+H37+J37+L37+N37+P37+R37)</f>
        <v>7</v>
      </c>
      <c r="U37" s="11">
        <f t="shared" si="25"/>
        <v>50</v>
      </c>
      <c r="V37" s="11">
        <f t="shared" si="23"/>
        <v>57</v>
      </c>
      <c r="W37" s="1"/>
    </row>
    <row r="38" spans="1:23" ht="12.75" customHeight="1" x14ac:dyDescent="0.3">
      <c r="A38" s="13" t="str">
        <f>'Master sheet'!B6</f>
        <v>GRD</v>
      </c>
      <c r="B38" s="11">
        <v>1</v>
      </c>
      <c r="C38" s="11">
        <v>5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0</v>
      </c>
      <c r="K38" s="11">
        <v>3</v>
      </c>
      <c r="L38" s="11">
        <v>0</v>
      </c>
      <c r="M38" s="11">
        <v>0</v>
      </c>
      <c r="N38" s="11">
        <v>0</v>
      </c>
      <c r="O38" s="11">
        <v>1</v>
      </c>
      <c r="P38" s="11">
        <v>2</v>
      </c>
      <c r="Q38" s="11">
        <v>0</v>
      </c>
      <c r="R38" s="11">
        <v>23</v>
      </c>
      <c r="S38" s="11">
        <v>28</v>
      </c>
      <c r="T38" s="11">
        <f t="shared" ref="T38:U38" si="26">SUM(B38+D38+F38+H38+J38+L38+N38+P38+R38)</f>
        <v>26</v>
      </c>
      <c r="U38" s="11">
        <f t="shared" si="26"/>
        <v>38</v>
      </c>
      <c r="V38" s="11">
        <f t="shared" si="23"/>
        <v>64</v>
      </c>
      <c r="W38" s="1"/>
    </row>
    <row r="39" spans="1:23" ht="12.75" customHeight="1" x14ac:dyDescent="0.3">
      <c r="A39" s="13" t="str">
        <f>'Master sheet'!B7</f>
        <v>MON</v>
      </c>
      <c r="B39" s="11">
        <v>0</v>
      </c>
      <c r="C39" s="11">
        <v>0</v>
      </c>
      <c r="D39" s="11">
        <v>0</v>
      </c>
      <c r="E39" s="11">
        <v>0</v>
      </c>
      <c r="F39" s="12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f t="shared" ref="T39:U39" si="27">SUM(B39+D39+F39+H39+J39+L39+N39+P39+R39)</f>
        <v>0</v>
      </c>
      <c r="U39" s="11">
        <f t="shared" si="27"/>
        <v>0</v>
      </c>
      <c r="V39" s="11">
        <f t="shared" si="23"/>
        <v>0</v>
      </c>
      <c r="W39" s="1"/>
    </row>
    <row r="40" spans="1:23" ht="12.75" customHeight="1" x14ac:dyDescent="0.3">
      <c r="A40" s="13" t="str">
        <f>'Master sheet'!B8</f>
        <v>SKN</v>
      </c>
      <c r="B40" s="11">
        <v>3</v>
      </c>
      <c r="C40" s="11">
        <v>19</v>
      </c>
      <c r="D40" s="11">
        <v>0</v>
      </c>
      <c r="E40" s="11">
        <v>0</v>
      </c>
      <c r="F40" s="11">
        <v>0</v>
      </c>
      <c r="G40" s="11">
        <v>6</v>
      </c>
      <c r="H40" s="11">
        <v>0</v>
      </c>
      <c r="I40" s="11">
        <v>2</v>
      </c>
      <c r="J40" s="11">
        <v>0</v>
      </c>
      <c r="K40" s="11">
        <v>2</v>
      </c>
      <c r="L40" s="11">
        <v>0</v>
      </c>
      <c r="M40" s="11">
        <v>0</v>
      </c>
      <c r="N40" s="11">
        <v>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f t="shared" ref="T40:U40" si="28">SUM(B40+D40+F40+H40+J40+L40+N40+P40+R40)</f>
        <v>4</v>
      </c>
      <c r="U40" s="11">
        <f t="shared" si="28"/>
        <v>29</v>
      </c>
      <c r="V40" s="11">
        <f t="shared" si="23"/>
        <v>33</v>
      </c>
      <c r="W40" s="1"/>
    </row>
    <row r="41" spans="1:23" ht="12.75" customHeight="1" x14ac:dyDescent="0.3">
      <c r="A41" s="13" t="str">
        <f>'Master sheet'!B9</f>
        <v>SLU</v>
      </c>
      <c r="B41" s="11">
        <v>12</v>
      </c>
      <c r="C41" s="11">
        <v>59</v>
      </c>
      <c r="D41" s="11">
        <v>0</v>
      </c>
      <c r="E41" s="11">
        <v>0</v>
      </c>
      <c r="F41" s="11">
        <v>1</v>
      </c>
      <c r="G41" s="11">
        <v>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f t="shared" ref="T41:U41" si="29">SUM(B41+D41+F41+H41+J41+L41+N41+P41+R41)</f>
        <v>13</v>
      </c>
      <c r="U41" s="11">
        <f t="shared" si="29"/>
        <v>64</v>
      </c>
      <c r="V41" s="11">
        <f t="shared" si="23"/>
        <v>77</v>
      </c>
      <c r="W41" s="1"/>
    </row>
    <row r="42" spans="1:23" ht="12.75" customHeight="1" x14ac:dyDescent="0.3">
      <c r="A42" s="13" t="str">
        <f>'Master sheet'!B10</f>
        <v>SVG</v>
      </c>
      <c r="B42" s="11">
        <v>5</v>
      </c>
      <c r="C42" s="11">
        <v>26</v>
      </c>
      <c r="D42" s="11">
        <v>0</v>
      </c>
      <c r="E42" s="11">
        <v>2</v>
      </c>
      <c r="F42" s="11">
        <v>0</v>
      </c>
      <c r="G42" s="11">
        <v>0</v>
      </c>
      <c r="H42" s="11">
        <v>0</v>
      </c>
      <c r="I42" s="11">
        <v>1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1</v>
      </c>
      <c r="S42" s="11">
        <v>32</v>
      </c>
      <c r="T42" s="11">
        <f t="shared" ref="T42:U42" si="30">SUM(B42+D42+F42+H42+J42+L42+N42+P42+R42)</f>
        <v>6</v>
      </c>
      <c r="U42" s="11">
        <f t="shared" si="30"/>
        <v>61</v>
      </c>
      <c r="V42" s="11">
        <f t="shared" si="23"/>
        <v>67</v>
      </c>
      <c r="W42" s="1"/>
    </row>
    <row r="43" spans="1:23" ht="12.75" customHeight="1" x14ac:dyDescent="0.3">
      <c r="A43" s="13" t="str">
        <f>'Master sheet'!B11</f>
        <v>VI</v>
      </c>
      <c r="B43" s="11">
        <v>1</v>
      </c>
      <c r="C43" s="11">
        <v>7</v>
      </c>
      <c r="D43" s="11">
        <v>0</v>
      </c>
      <c r="E43" s="11">
        <v>1</v>
      </c>
      <c r="F43" s="11">
        <v>0</v>
      </c>
      <c r="G43" s="11">
        <v>5</v>
      </c>
      <c r="H43" s="11">
        <v>1</v>
      </c>
      <c r="I43" s="11">
        <v>1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f t="shared" ref="T43:U43" si="31">SUM(B43+D43+F43+H43+J43+L43+N43+P43+R43)</f>
        <v>2</v>
      </c>
      <c r="U43" s="11">
        <f t="shared" si="31"/>
        <v>14</v>
      </c>
      <c r="V43" s="11">
        <f t="shared" si="23"/>
        <v>16</v>
      </c>
      <c r="W43" s="1"/>
    </row>
    <row r="44" spans="1:23" ht="12.75" customHeight="1" x14ac:dyDescent="0.3">
      <c r="A44" s="13" t="str">
        <f>'Master sheet'!B12</f>
        <v xml:space="preserve">OECS </v>
      </c>
      <c r="B44" s="11">
        <f t="shared" ref="B44:V44" si="32">SUM(B35:B43)</f>
        <v>24</v>
      </c>
      <c r="C44" s="11">
        <f t="shared" si="32"/>
        <v>138</v>
      </c>
      <c r="D44" s="11">
        <f t="shared" si="32"/>
        <v>0</v>
      </c>
      <c r="E44" s="11">
        <f t="shared" si="32"/>
        <v>3</v>
      </c>
      <c r="F44" s="11">
        <f t="shared" si="32"/>
        <v>2</v>
      </c>
      <c r="G44" s="11">
        <f t="shared" si="32"/>
        <v>26</v>
      </c>
      <c r="H44" s="11">
        <f t="shared" si="32"/>
        <v>1</v>
      </c>
      <c r="I44" s="11">
        <f t="shared" si="32"/>
        <v>4</v>
      </c>
      <c r="J44" s="11">
        <f t="shared" si="32"/>
        <v>4</v>
      </c>
      <c r="K44" s="11">
        <f t="shared" si="32"/>
        <v>22</v>
      </c>
      <c r="L44" s="11">
        <f t="shared" si="32"/>
        <v>0</v>
      </c>
      <c r="M44" s="11">
        <f t="shared" si="32"/>
        <v>0</v>
      </c>
      <c r="N44" s="11">
        <f t="shared" si="32"/>
        <v>1</v>
      </c>
      <c r="O44" s="11">
        <f t="shared" si="32"/>
        <v>3</v>
      </c>
      <c r="P44" s="11">
        <f t="shared" si="32"/>
        <v>2</v>
      </c>
      <c r="Q44" s="11">
        <f t="shared" si="32"/>
        <v>0</v>
      </c>
      <c r="R44" s="11">
        <f t="shared" si="32"/>
        <v>24</v>
      </c>
      <c r="S44" s="11">
        <f t="shared" si="32"/>
        <v>60</v>
      </c>
      <c r="T44" s="11">
        <f t="shared" si="32"/>
        <v>58</v>
      </c>
      <c r="U44" s="11">
        <f t="shared" si="32"/>
        <v>256</v>
      </c>
      <c r="V44" s="11">
        <f t="shared" si="32"/>
        <v>314</v>
      </c>
      <c r="W44" s="1"/>
    </row>
    <row r="45" spans="1:23" ht="12.75" customHeight="1" x14ac:dyDescent="0.3">
      <c r="A45" s="51" t="s">
        <v>29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5"/>
      <c r="W45" s="1"/>
    </row>
    <row r="46" spans="1:23" ht="12.75" customHeight="1" x14ac:dyDescent="0.3">
      <c r="A46" s="10" t="str">
        <f>'Master sheet'!B3</f>
        <v>ANG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>
        <f t="shared" ref="T46:U46" si="33">SUM(B46+D46+F46+H46+J46+L46+N46+P46+R46)</f>
        <v>0</v>
      </c>
      <c r="U46" s="11">
        <f t="shared" si="33"/>
        <v>0</v>
      </c>
      <c r="V46" s="11">
        <f t="shared" ref="V46:V54" si="34">SUM(T46:U46)</f>
        <v>0</v>
      </c>
      <c r="W46" s="1"/>
    </row>
    <row r="47" spans="1:23" ht="12.75" customHeight="1" x14ac:dyDescent="0.3">
      <c r="A47" s="10" t="str">
        <f>'Master sheet'!B4</f>
        <v>A&amp;B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>
        <f t="shared" ref="T47:U47" si="35">SUM(B47+D47+F47+H47+J47+L47+N47+P47+R47)</f>
        <v>0</v>
      </c>
      <c r="U47" s="11">
        <f t="shared" si="35"/>
        <v>0</v>
      </c>
      <c r="V47" s="11">
        <f t="shared" si="34"/>
        <v>0</v>
      </c>
      <c r="W47" s="1"/>
    </row>
    <row r="48" spans="1:23" ht="12.75" customHeight="1" x14ac:dyDescent="0.3">
      <c r="A48" s="10" t="str">
        <f>'Master sheet'!B5</f>
        <v>DOM</v>
      </c>
      <c r="B48" s="11">
        <v>1</v>
      </c>
      <c r="C48" s="11">
        <v>3</v>
      </c>
      <c r="D48" s="11">
        <v>0</v>
      </c>
      <c r="E48" s="11">
        <v>0</v>
      </c>
      <c r="F48" s="11">
        <v>0</v>
      </c>
      <c r="G48" s="11">
        <v>3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f t="shared" ref="T48:U48" si="36">SUM(B48+D48+F48+H48+J48+L48+N48+P48+R48)</f>
        <v>1</v>
      </c>
      <c r="U48" s="11">
        <f t="shared" si="36"/>
        <v>6</v>
      </c>
      <c r="V48" s="11">
        <f t="shared" si="34"/>
        <v>7</v>
      </c>
      <c r="W48" s="1"/>
    </row>
    <row r="49" spans="1:23" ht="12.75" customHeight="1" x14ac:dyDescent="0.3">
      <c r="A49" s="10" t="str">
        <f>'Master sheet'!B6</f>
        <v>GRD</v>
      </c>
      <c r="B49" s="11">
        <v>3</v>
      </c>
      <c r="C49" s="11">
        <v>13</v>
      </c>
      <c r="D49" s="11">
        <v>1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5</v>
      </c>
      <c r="K49" s="11">
        <v>13</v>
      </c>
      <c r="L49" s="11">
        <v>0</v>
      </c>
      <c r="M49" s="11">
        <v>1</v>
      </c>
      <c r="N49" s="11">
        <v>0</v>
      </c>
      <c r="O49" s="11">
        <v>0</v>
      </c>
      <c r="P49" s="11">
        <v>1</v>
      </c>
      <c r="Q49" s="11">
        <v>0</v>
      </c>
      <c r="R49" s="11">
        <v>1</v>
      </c>
      <c r="S49" s="11">
        <v>0</v>
      </c>
      <c r="T49" s="11">
        <f t="shared" ref="T49:U49" si="37">SUM(B49+D49+F49+H49+J49+L49+N49+P49+R49)</f>
        <v>11</v>
      </c>
      <c r="U49" s="11">
        <f t="shared" si="37"/>
        <v>27</v>
      </c>
      <c r="V49" s="11">
        <f t="shared" si="34"/>
        <v>38</v>
      </c>
      <c r="W49" s="1"/>
    </row>
    <row r="50" spans="1:23" ht="12.75" customHeight="1" x14ac:dyDescent="0.3">
      <c r="A50" s="10" t="str">
        <f>'Master sheet'!B7</f>
        <v>MON</v>
      </c>
      <c r="B50" s="11">
        <v>0</v>
      </c>
      <c r="C50" s="11">
        <v>0</v>
      </c>
      <c r="D50" s="11">
        <v>0</v>
      </c>
      <c r="E50" s="11">
        <v>0</v>
      </c>
      <c r="F50" s="12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f t="shared" ref="T50:U50" si="38">SUM(B50+D50+F50+H50+J50+L50+N50+P50+R50)</f>
        <v>0</v>
      </c>
      <c r="U50" s="11">
        <f t="shared" si="38"/>
        <v>0</v>
      </c>
      <c r="V50" s="11">
        <f t="shared" si="34"/>
        <v>0</v>
      </c>
      <c r="W50" s="1"/>
    </row>
    <row r="51" spans="1:23" ht="12.75" customHeight="1" x14ac:dyDescent="0.3">
      <c r="A51" s="10" t="str">
        <f>'Master sheet'!B8</f>
        <v>SKN</v>
      </c>
      <c r="B51" s="11">
        <v>1</v>
      </c>
      <c r="C51" s="11">
        <v>14</v>
      </c>
      <c r="D51" s="11">
        <v>0</v>
      </c>
      <c r="E51" s="11">
        <v>0</v>
      </c>
      <c r="F51" s="11">
        <v>1</v>
      </c>
      <c r="G51" s="11">
        <v>0</v>
      </c>
      <c r="H51" s="11">
        <v>0</v>
      </c>
      <c r="I51" s="11">
        <v>0</v>
      </c>
      <c r="J51" s="11">
        <v>1</v>
      </c>
      <c r="K51" s="11">
        <v>8</v>
      </c>
      <c r="L51" s="11">
        <v>0</v>
      </c>
      <c r="M51" s="11">
        <v>0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11">
        <v>0</v>
      </c>
      <c r="T51" s="11">
        <f t="shared" ref="T51:U51" si="39">SUM(B51+D51+F51+H51+J51+L51+N51+P51+R51)</f>
        <v>3</v>
      </c>
      <c r="U51" s="11">
        <f t="shared" si="39"/>
        <v>23</v>
      </c>
      <c r="V51" s="11">
        <f t="shared" si="34"/>
        <v>26</v>
      </c>
      <c r="W51" s="1"/>
    </row>
    <row r="52" spans="1:23" ht="12.75" customHeight="1" x14ac:dyDescent="0.3">
      <c r="A52" s="10" t="str">
        <f>'Master sheet'!B9</f>
        <v>SLU</v>
      </c>
      <c r="B52" s="11">
        <v>0</v>
      </c>
      <c r="C52" s="11">
        <v>1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f t="shared" ref="T52:U52" si="40">SUM(B52+D52+F52+H52+J52+L52+N52+P52+R52)</f>
        <v>0</v>
      </c>
      <c r="U52" s="11">
        <f t="shared" si="40"/>
        <v>1</v>
      </c>
      <c r="V52" s="11">
        <f t="shared" si="34"/>
        <v>1</v>
      </c>
      <c r="W52" s="1"/>
    </row>
    <row r="53" spans="1:23" ht="12.75" customHeight="1" x14ac:dyDescent="0.3">
      <c r="A53" s="10" t="str">
        <f>'Master sheet'!B10</f>
        <v>SVG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f t="shared" ref="T53:U53" si="41">SUM(B53+D53+F53+H53+J53+L53+N53+P53+R53)</f>
        <v>0</v>
      </c>
      <c r="U53" s="11">
        <f t="shared" si="41"/>
        <v>0</v>
      </c>
      <c r="V53" s="11">
        <f t="shared" si="34"/>
        <v>0</v>
      </c>
      <c r="W53" s="1"/>
    </row>
    <row r="54" spans="1:23" ht="12.75" customHeight="1" x14ac:dyDescent="0.3">
      <c r="A54" s="10" t="str">
        <f>'Master sheet'!B11</f>
        <v>VI</v>
      </c>
      <c r="B54" s="11">
        <v>1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f t="shared" ref="T54:U54" si="42">SUM(B54+D54+F54+H54+J54+L54+N54+P54+R54)</f>
        <v>2</v>
      </c>
      <c r="U54" s="11">
        <f t="shared" si="42"/>
        <v>0</v>
      </c>
      <c r="V54" s="11">
        <f t="shared" si="34"/>
        <v>2</v>
      </c>
      <c r="W54" s="1"/>
    </row>
    <row r="55" spans="1:23" ht="12.75" customHeight="1" x14ac:dyDescent="0.3">
      <c r="A55" s="10" t="str">
        <f>'Master sheet'!B12</f>
        <v xml:space="preserve">OECS </v>
      </c>
      <c r="B55" s="11">
        <f t="shared" ref="B55:V55" si="43">SUM(B46:B54)</f>
        <v>6</v>
      </c>
      <c r="C55" s="11">
        <f t="shared" si="43"/>
        <v>31</v>
      </c>
      <c r="D55" s="11">
        <f t="shared" si="43"/>
        <v>1</v>
      </c>
      <c r="E55" s="11">
        <f t="shared" si="43"/>
        <v>0</v>
      </c>
      <c r="F55" s="11">
        <f t="shared" si="43"/>
        <v>1</v>
      </c>
      <c r="G55" s="11">
        <f t="shared" si="43"/>
        <v>3</v>
      </c>
      <c r="H55" s="11">
        <f t="shared" si="43"/>
        <v>1</v>
      </c>
      <c r="I55" s="11">
        <f t="shared" si="43"/>
        <v>0</v>
      </c>
      <c r="J55" s="11">
        <f t="shared" si="43"/>
        <v>6</v>
      </c>
      <c r="K55" s="11">
        <f t="shared" si="43"/>
        <v>21</v>
      </c>
      <c r="L55" s="11">
        <f t="shared" si="43"/>
        <v>0</v>
      </c>
      <c r="M55" s="11">
        <f t="shared" si="43"/>
        <v>1</v>
      </c>
      <c r="N55" s="11">
        <f t="shared" si="43"/>
        <v>0</v>
      </c>
      <c r="O55" s="11">
        <f t="shared" si="43"/>
        <v>1</v>
      </c>
      <c r="P55" s="11">
        <f t="shared" si="43"/>
        <v>1</v>
      </c>
      <c r="Q55" s="11">
        <f t="shared" si="43"/>
        <v>0</v>
      </c>
      <c r="R55" s="11">
        <f t="shared" si="43"/>
        <v>1</v>
      </c>
      <c r="S55" s="11">
        <f t="shared" si="43"/>
        <v>0</v>
      </c>
      <c r="T55" s="11">
        <f t="shared" si="43"/>
        <v>17</v>
      </c>
      <c r="U55" s="11">
        <f t="shared" si="43"/>
        <v>57</v>
      </c>
      <c r="V55" s="11">
        <f t="shared" si="43"/>
        <v>74</v>
      </c>
      <c r="W55" s="1"/>
    </row>
    <row r="56" spans="1:23" ht="12.75" customHeight="1" x14ac:dyDescent="0.3">
      <c r="A56" s="50" t="s">
        <v>30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5"/>
      <c r="W56" s="1"/>
    </row>
    <row r="57" spans="1:23" ht="12.75" customHeight="1" x14ac:dyDescent="0.3">
      <c r="A57" s="10" t="str">
        <f t="shared" ref="A57:A66" si="44">A35</f>
        <v>ANG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>
        <f t="shared" ref="T57:U57" si="45">SUM(B57+D57+F57+H57+J57+L57+N57+P57+R57)</f>
        <v>0</v>
      </c>
      <c r="U57" s="11">
        <f t="shared" si="45"/>
        <v>0</v>
      </c>
      <c r="V57" s="11">
        <f t="shared" ref="V57:V65" si="46">SUM(T57:U57)</f>
        <v>0</v>
      </c>
      <c r="W57" s="1"/>
    </row>
    <row r="58" spans="1:23" ht="12.75" customHeight="1" x14ac:dyDescent="0.3">
      <c r="A58" s="10" t="str">
        <f t="shared" si="44"/>
        <v>A&amp;B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f t="shared" ref="T58:U58" si="47">SUM(B58+D58+F58+H58+J58+L58+N58+P58+R58)</f>
        <v>0</v>
      </c>
      <c r="U58" s="11">
        <f t="shared" si="47"/>
        <v>0</v>
      </c>
      <c r="V58" s="11">
        <f t="shared" si="46"/>
        <v>0</v>
      </c>
      <c r="W58" s="1"/>
    </row>
    <row r="59" spans="1:23" ht="12.75" customHeight="1" x14ac:dyDescent="0.3">
      <c r="A59" s="10" t="str">
        <f t="shared" si="44"/>
        <v>DOM</v>
      </c>
      <c r="B59" s="11">
        <v>1</v>
      </c>
      <c r="C59" s="11">
        <v>18</v>
      </c>
      <c r="D59" s="11">
        <v>1</v>
      </c>
      <c r="E59" s="11">
        <v>6</v>
      </c>
      <c r="F59" s="11">
        <v>3</v>
      </c>
      <c r="G59" s="11">
        <v>21</v>
      </c>
      <c r="H59" s="11">
        <v>0</v>
      </c>
      <c r="I59" s="11">
        <v>4</v>
      </c>
      <c r="J59" s="11">
        <v>28</v>
      </c>
      <c r="K59" s="11">
        <v>206</v>
      </c>
      <c r="L59" s="11">
        <v>15</v>
      </c>
      <c r="M59" s="11">
        <v>111</v>
      </c>
      <c r="N59" s="11">
        <v>5</v>
      </c>
      <c r="O59" s="11">
        <v>88</v>
      </c>
      <c r="P59" s="11">
        <v>10</v>
      </c>
      <c r="Q59" s="11">
        <v>38</v>
      </c>
      <c r="R59" s="11">
        <v>0</v>
      </c>
      <c r="S59" s="11">
        <v>0</v>
      </c>
      <c r="T59" s="11">
        <f t="shared" ref="T59:U59" si="48">SUM(B59+D59+F59+H59+J59+L59+N59+P59+R59)</f>
        <v>63</v>
      </c>
      <c r="U59" s="11">
        <f t="shared" si="48"/>
        <v>492</v>
      </c>
      <c r="V59" s="11">
        <f t="shared" si="46"/>
        <v>555</v>
      </c>
      <c r="W59" s="1"/>
    </row>
    <row r="60" spans="1:23" ht="12.75" customHeight="1" x14ac:dyDescent="0.3">
      <c r="A60" s="10" t="str">
        <f t="shared" si="44"/>
        <v>GRD</v>
      </c>
      <c r="B60" s="11">
        <v>14</v>
      </c>
      <c r="C60" s="11">
        <v>111</v>
      </c>
      <c r="D60" s="11">
        <v>5</v>
      </c>
      <c r="E60" s="11">
        <v>32</v>
      </c>
      <c r="F60" s="11">
        <v>0</v>
      </c>
      <c r="G60" s="11">
        <v>6</v>
      </c>
      <c r="H60" s="11">
        <v>0</v>
      </c>
      <c r="I60" s="11">
        <v>7</v>
      </c>
      <c r="J60" s="11">
        <v>77</v>
      </c>
      <c r="K60" s="11">
        <v>266</v>
      </c>
      <c r="L60" s="11">
        <v>49</v>
      </c>
      <c r="M60" s="11">
        <v>130</v>
      </c>
      <c r="N60" s="11">
        <v>3</v>
      </c>
      <c r="O60" s="11">
        <v>9</v>
      </c>
      <c r="P60" s="11">
        <v>5</v>
      </c>
      <c r="Q60" s="11">
        <v>33</v>
      </c>
      <c r="R60" s="11">
        <v>0</v>
      </c>
      <c r="S60" s="11">
        <v>0</v>
      </c>
      <c r="T60" s="11">
        <f t="shared" ref="T60:U60" si="49">SUM(B60+D60+F60+H60+J60+L60+N60+P60+R60)</f>
        <v>153</v>
      </c>
      <c r="U60" s="11">
        <f t="shared" si="49"/>
        <v>594</v>
      </c>
      <c r="V60" s="11">
        <f t="shared" si="46"/>
        <v>747</v>
      </c>
      <c r="W60" s="1"/>
    </row>
    <row r="61" spans="1:23" ht="12.75" customHeight="1" x14ac:dyDescent="0.3">
      <c r="A61" s="10" t="str">
        <f t="shared" si="44"/>
        <v>MON</v>
      </c>
      <c r="B61" s="11">
        <v>0</v>
      </c>
      <c r="C61" s="11">
        <v>0</v>
      </c>
      <c r="D61" s="11">
        <v>0</v>
      </c>
      <c r="E61" s="11">
        <v>0</v>
      </c>
      <c r="F61" s="12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f t="shared" ref="T61:U61" si="50">SUM(B61+D61+F61+H61+J61+L61+N61+P61+R61)</f>
        <v>0</v>
      </c>
      <c r="U61" s="11">
        <f t="shared" si="50"/>
        <v>0</v>
      </c>
      <c r="V61" s="11">
        <f t="shared" si="46"/>
        <v>0</v>
      </c>
      <c r="W61" s="1"/>
    </row>
    <row r="62" spans="1:23" ht="12.75" customHeight="1" x14ac:dyDescent="0.3">
      <c r="A62" s="10" t="str">
        <f t="shared" si="44"/>
        <v>SKN</v>
      </c>
      <c r="B62" s="11">
        <v>2</v>
      </c>
      <c r="C62" s="11">
        <v>28</v>
      </c>
      <c r="D62" s="11">
        <v>1</v>
      </c>
      <c r="E62" s="11">
        <v>6</v>
      </c>
      <c r="F62" s="11">
        <v>4</v>
      </c>
      <c r="G62" s="11">
        <v>16</v>
      </c>
      <c r="H62" s="11">
        <v>0</v>
      </c>
      <c r="I62" s="11">
        <v>5</v>
      </c>
      <c r="J62" s="11">
        <v>10</v>
      </c>
      <c r="K62" s="11">
        <v>185</v>
      </c>
      <c r="L62" s="11">
        <v>14</v>
      </c>
      <c r="M62" s="11">
        <v>86</v>
      </c>
      <c r="N62" s="11">
        <v>3</v>
      </c>
      <c r="O62" s="11">
        <v>24</v>
      </c>
      <c r="P62" s="11">
        <v>0</v>
      </c>
      <c r="Q62" s="11">
        <v>34</v>
      </c>
      <c r="R62" s="11">
        <v>0</v>
      </c>
      <c r="S62" s="11">
        <v>0</v>
      </c>
      <c r="T62" s="11">
        <f t="shared" ref="T62:U62" si="51">SUM(B62+D62+F62+H62+J62+L62+N62+P62+R62)</f>
        <v>34</v>
      </c>
      <c r="U62" s="11">
        <f t="shared" si="51"/>
        <v>384</v>
      </c>
      <c r="V62" s="11">
        <f t="shared" si="46"/>
        <v>418</v>
      </c>
      <c r="W62" s="1"/>
    </row>
    <row r="63" spans="1:23" ht="12.75" customHeight="1" x14ac:dyDescent="0.3">
      <c r="A63" s="10" t="str">
        <f t="shared" si="44"/>
        <v>SLU</v>
      </c>
      <c r="B63" s="11">
        <v>45</v>
      </c>
      <c r="C63" s="11">
        <v>374</v>
      </c>
      <c r="D63" s="11">
        <v>2</v>
      </c>
      <c r="E63" s="11">
        <v>12</v>
      </c>
      <c r="F63" s="11">
        <v>0</v>
      </c>
      <c r="G63" s="11">
        <v>15</v>
      </c>
      <c r="H63" s="11">
        <v>1</v>
      </c>
      <c r="I63" s="11">
        <v>7</v>
      </c>
      <c r="J63" s="11">
        <v>64</v>
      </c>
      <c r="K63" s="11">
        <v>372</v>
      </c>
      <c r="L63" s="11">
        <v>46</v>
      </c>
      <c r="M63" s="11">
        <v>98</v>
      </c>
      <c r="N63" s="11">
        <v>0</v>
      </c>
      <c r="O63" s="11">
        <v>13</v>
      </c>
      <c r="P63" s="11">
        <v>4</v>
      </c>
      <c r="Q63" s="11">
        <v>20</v>
      </c>
      <c r="R63" s="11">
        <v>0</v>
      </c>
      <c r="S63" s="11">
        <v>0</v>
      </c>
      <c r="T63" s="11">
        <f t="shared" ref="T63:U63" si="52">SUM(B63+D63+F63+H63+J63+L63+N63+P63+R63)</f>
        <v>162</v>
      </c>
      <c r="U63" s="11">
        <f t="shared" si="52"/>
        <v>911</v>
      </c>
      <c r="V63" s="11">
        <f t="shared" si="46"/>
        <v>1073</v>
      </c>
      <c r="W63" s="1"/>
    </row>
    <row r="64" spans="1:23" ht="12.75" customHeight="1" x14ac:dyDescent="0.3">
      <c r="A64" s="10" t="str">
        <f t="shared" si="44"/>
        <v>SVG</v>
      </c>
      <c r="B64" s="11">
        <v>18</v>
      </c>
      <c r="C64" s="11">
        <v>116</v>
      </c>
      <c r="D64" s="11">
        <v>5</v>
      </c>
      <c r="E64" s="11">
        <v>31</v>
      </c>
      <c r="F64" s="11">
        <v>2</v>
      </c>
      <c r="G64" s="11">
        <v>21</v>
      </c>
      <c r="H64" s="11">
        <v>0</v>
      </c>
      <c r="I64" s="11">
        <v>5</v>
      </c>
      <c r="J64" s="11">
        <v>66</v>
      </c>
      <c r="K64" s="11">
        <v>509</v>
      </c>
      <c r="L64" s="11">
        <v>24</v>
      </c>
      <c r="M64" s="11">
        <v>107</v>
      </c>
      <c r="N64" s="11">
        <v>3</v>
      </c>
      <c r="O64" s="11">
        <v>33</v>
      </c>
      <c r="P64" s="11">
        <v>6</v>
      </c>
      <c r="Q64" s="11">
        <v>26</v>
      </c>
      <c r="R64" s="11">
        <v>0</v>
      </c>
      <c r="S64" s="11">
        <v>0</v>
      </c>
      <c r="T64" s="11">
        <f t="shared" ref="T64:U64" si="53">SUM(B64+D64+F64+H64+J64+L64+N64+P64+R64)</f>
        <v>124</v>
      </c>
      <c r="U64" s="11">
        <f t="shared" si="53"/>
        <v>848</v>
      </c>
      <c r="V64" s="11">
        <f t="shared" si="46"/>
        <v>972</v>
      </c>
      <c r="W64" s="1"/>
    </row>
    <row r="65" spans="1:23" ht="12.75" customHeight="1" x14ac:dyDescent="0.3">
      <c r="A65" s="10" t="str">
        <f t="shared" si="44"/>
        <v>VI</v>
      </c>
      <c r="B65" s="11">
        <v>7</v>
      </c>
      <c r="C65" s="11">
        <v>76</v>
      </c>
      <c r="D65" s="11">
        <v>1</v>
      </c>
      <c r="E65" s="11">
        <v>3</v>
      </c>
      <c r="F65" s="11">
        <v>19</v>
      </c>
      <c r="G65" s="11">
        <v>16</v>
      </c>
      <c r="H65" s="11">
        <v>0</v>
      </c>
      <c r="I65" s="11">
        <v>6</v>
      </c>
      <c r="J65" s="11">
        <v>1</v>
      </c>
      <c r="K65" s="11">
        <v>8</v>
      </c>
      <c r="L65" s="11">
        <v>2</v>
      </c>
      <c r="M65" s="11">
        <v>3</v>
      </c>
      <c r="N65" s="11">
        <v>0</v>
      </c>
      <c r="O65" s="11">
        <v>7</v>
      </c>
      <c r="P65" s="11">
        <v>1</v>
      </c>
      <c r="Q65" s="11">
        <v>2</v>
      </c>
      <c r="R65" s="11">
        <v>0</v>
      </c>
      <c r="S65" s="11">
        <v>0</v>
      </c>
      <c r="T65" s="11">
        <f t="shared" ref="T65:U65" si="54">SUM(B65+D65+F65+H65+J65+L65+N65+P65+R65)</f>
        <v>31</v>
      </c>
      <c r="U65" s="11">
        <f t="shared" si="54"/>
        <v>121</v>
      </c>
      <c r="V65" s="11">
        <f t="shared" si="46"/>
        <v>152</v>
      </c>
      <c r="W65" s="1"/>
    </row>
    <row r="66" spans="1:23" ht="12.75" customHeight="1" x14ac:dyDescent="0.3">
      <c r="A66" s="10" t="str">
        <f t="shared" si="44"/>
        <v xml:space="preserve">OECS </v>
      </c>
      <c r="B66" s="11">
        <f t="shared" ref="B66:V66" si="55">SUM(B57:B65)</f>
        <v>87</v>
      </c>
      <c r="C66" s="11">
        <f t="shared" si="55"/>
        <v>723</v>
      </c>
      <c r="D66" s="11">
        <f t="shared" si="55"/>
        <v>15</v>
      </c>
      <c r="E66" s="11">
        <f t="shared" si="55"/>
        <v>90</v>
      </c>
      <c r="F66" s="11">
        <f t="shared" si="55"/>
        <v>28</v>
      </c>
      <c r="G66" s="11">
        <f t="shared" si="55"/>
        <v>95</v>
      </c>
      <c r="H66" s="11">
        <f t="shared" si="55"/>
        <v>1</v>
      </c>
      <c r="I66" s="11">
        <f t="shared" si="55"/>
        <v>34</v>
      </c>
      <c r="J66" s="11">
        <f t="shared" si="55"/>
        <v>246</v>
      </c>
      <c r="K66" s="11">
        <f t="shared" si="55"/>
        <v>1546</v>
      </c>
      <c r="L66" s="11">
        <f t="shared" si="55"/>
        <v>150</v>
      </c>
      <c r="M66" s="11">
        <f t="shared" si="55"/>
        <v>535</v>
      </c>
      <c r="N66" s="11">
        <f t="shared" si="55"/>
        <v>14</v>
      </c>
      <c r="O66" s="11">
        <f t="shared" si="55"/>
        <v>174</v>
      </c>
      <c r="P66" s="11">
        <f t="shared" si="55"/>
        <v>26</v>
      </c>
      <c r="Q66" s="11">
        <f t="shared" si="55"/>
        <v>153</v>
      </c>
      <c r="R66" s="11">
        <f t="shared" si="55"/>
        <v>0</v>
      </c>
      <c r="S66" s="11">
        <f t="shared" si="55"/>
        <v>0</v>
      </c>
      <c r="T66" s="11">
        <f t="shared" si="55"/>
        <v>567</v>
      </c>
      <c r="U66" s="11">
        <f t="shared" si="55"/>
        <v>3350</v>
      </c>
      <c r="V66" s="11">
        <f t="shared" si="55"/>
        <v>3917</v>
      </c>
      <c r="W66" s="1"/>
    </row>
    <row r="67" spans="1:23" ht="15.75" customHeight="1" x14ac:dyDescent="0.3">
      <c r="A67" s="48" t="s">
        <v>31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5"/>
      <c r="W67" s="1"/>
    </row>
    <row r="68" spans="1:23" ht="15.75" customHeight="1" x14ac:dyDescent="0.3">
      <c r="A68" s="6"/>
      <c r="B68" s="43" t="s">
        <v>12</v>
      </c>
      <c r="C68" s="44"/>
      <c r="D68" s="44"/>
      <c r="E68" s="44"/>
      <c r="F68" s="44"/>
      <c r="G68" s="44"/>
      <c r="H68" s="44"/>
      <c r="I68" s="45"/>
      <c r="J68" s="43" t="s">
        <v>13</v>
      </c>
      <c r="K68" s="44"/>
      <c r="L68" s="44"/>
      <c r="M68" s="44"/>
      <c r="N68" s="44"/>
      <c r="O68" s="44"/>
      <c r="P68" s="44"/>
      <c r="Q68" s="45"/>
      <c r="R68" s="5"/>
      <c r="S68" s="5"/>
      <c r="T68" s="52"/>
      <c r="U68" s="44"/>
      <c r="V68" s="45"/>
      <c r="W68" s="1"/>
    </row>
    <row r="69" spans="1:23" ht="12.75" customHeight="1" x14ac:dyDescent="0.3">
      <c r="A69" s="6"/>
      <c r="B69" s="43" t="s">
        <v>14</v>
      </c>
      <c r="C69" s="44"/>
      <c r="D69" s="44"/>
      <c r="E69" s="45"/>
      <c r="F69" s="43" t="s">
        <v>15</v>
      </c>
      <c r="G69" s="44"/>
      <c r="H69" s="44"/>
      <c r="I69" s="45"/>
      <c r="J69" s="43" t="s">
        <v>14</v>
      </c>
      <c r="K69" s="44"/>
      <c r="L69" s="44"/>
      <c r="M69" s="45"/>
      <c r="N69" s="43" t="s">
        <v>15</v>
      </c>
      <c r="O69" s="44"/>
      <c r="P69" s="44"/>
      <c r="Q69" s="45"/>
      <c r="R69" s="7"/>
      <c r="S69" s="7"/>
      <c r="T69" s="43" t="s">
        <v>32</v>
      </c>
      <c r="U69" s="44"/>
      <c r="V69" s="45"/>
      <c r="W69" s="1"/>
    </row>
    <row r="70" spans="1:23" ht="15.75" customHeight="1" x14ac:dyDescent="0.3">
      <c r="A70" s="6" t="s">
        <v>33</v>
      </c>
      <c r="B70" s="43" t="s">
        <v>17</v>
      </c>
      <c r="C70" s="45"/>
      <c r="D70" s="43" t="s">
        <v>18</v>
      </c>
      <c r="E70" s="45"/>
      <c r="F70" s="43" t="s">
        <v>17</v>
      </c>
      <c r="G70" s="45"/>
      <c r="H70" s="43" t="s">
        <v>18</v>
      </c>
      <c r="I70" s="45"/>
      <c r="J70" s="43" t="s">
        <v>17</v>
      </c>
      <c r="K70" s="45"/>
      <c r="L70" s="43" t="s">
        <v>18</v>
      </c>
      <c r="M70" s="45"/>
      <c r="N70" s="43" t="s">
        <v>17</v>
      </c>
      <c r="O70" s="45"/>
      <c r="P70" s="43" t="s">
        <v>18</v>
      </c>
      <c r="Q70" s="45"/>
      <c r="R70" s="43" t="s">
        <v>19</v>
      </c>
      <c r="S70" s="45"/>
      <c r="T70" s="53"/>
      <c r="U70" s="44"/>
      <c r="V70" s="45"/>
      <c r="W70" s="1"/>
    </row>
    <row r="71" spans="1:23" ht="12.75" customHeight="1" x14ac:dyDescent="0.3">
      <c r="A71" s="4"/>
      <c r="B71" s="9" t="s">
        <v>21</v>
      </c>
      <c r="C71" s="9" t="s">
        <v>22</v>
      </c>
      <c r="D71" s="9" t="s">
        <v>21</v>
      </c>
      <c r="E71" s="9" t="s">
        <v>22</v>
      </c>
      <c r="F71" s="9" t="s">
        <v>21</v>
      </c>
      <c r="G71" s="9" t="s">
        <v>22</v>
      </c>
      <c r="H71" s="9" t="s">
        <v>21</v>
      </c>
      <c r="I71" s="9" t="s">
        <v>22</v>
      </c>
      <c r="J71" s="9" t="s">
        <v>21</v>
      </c>
      <c r="K71" s="9" t="s">
        <v>22</v>
      </c>
      <c r="L71" s="9" t="s">
        <v>21</v>
      </c>
      <c r="M71" s="9" t="s">
        <v>22</v>
      </c>
      <c r="N71" s="9" t="s">
        <v>21</v>
      </c>
      <c r="O71" s="9" t="s">
        <v>22</v>
      </c>
      <c r="P71" s="9" t="s">
        <v>21</v>
      </c>
      <c r="Q71" s="9" t="s">
        <v>22</v>
      </c>
      <c r="R71" s="9" t="s">
        <v>21</v>
      </c>
      <c r="S71" s="9" t="s">
        <v>22</v>
      </c>
      <c r="T71" s="9" t="s">
        <v>21</v>
      </c>
      <c r="U71" s="9" t="s">
        <v>22</v>
      </c>
      <c r="V71" s="9" t="s">
        <v>23</v>
      </c>
      <c r="W71" s="1"/>
    </row>
    <row r="72" spans="1:23" ht="15.75" customHeight="1" x14ac:dyDescent="0.3">
      <c r="A72" s="43" t="s">
        <v>28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5"/>
      <c r="W72" s="1"/>
    </row>
    <row r="73" spans="1:23" ht="12.75" customHeight="1" x14ac:dyDescent="0.3">
      <c r="A73" s="13" t="str">
        <f>'Master sheet'!B3</f>
        <v>ANG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f t="shared" ref="T73:U73" si="56">SUM(B73+D73+F73+H73+J73+L73+N73+P73+R73)</f>
        <v>0</v>
      </c>
      <c r="U73" s="11">
        <f t="shared" si="56"/>
        <v>0</v>
      </c>
      <c r="V73" s="11">
        <f t="shared" ref="V73:V81" si="57">SUM(T73:U73)</f>
        <v>0</v>
      </c>
      <c r="W73" s="1"/>
    </row>
    <row r="74" spans="1:23" ht="12.75" customHeight="1" x14ac:dyDescent="0.3">
      <c r="A74" s="13" t="str">
        <f>'Master sheet'!B4</f>
        <v>A&amp;B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f t="shared" ref="T74:U74" si="58">SUM(B74+D74+F74+H74+J74+L74+N74+P74+R74)</f>
        <v>0</v>
      </c>
      <c r="U74" s="11">
        <f t="shared" si="58"/>
        <v>0</v>
      </c>
      <c r="V74" s="11">
        <f t="shared" si="57"/>
        <v>0</v>
      </c>
      <c r="W74" s="1"/>
    </row>
    <row r="75" spans="1:23" ht="12.75" customHeight="1" x14ac:dyDescent="0.3">
      <c r="A75" s="13" t="str">
        <f>'Master sheet'!B5</f>
        <v>DOM</v>
      </c>
      <c r="B75" s="11">
        <v>4</v>
      </c>
      <c r="C75" s="11">
        <v>3</v>
      </c>
      <c r="D75" s="11">
        <v>0</v>
      </c>
      <c r="E75" s="11">
        <v>0</v>
      </c>
      <c r="F75" s="11">
        <v>1</v>
      </c>
      <c r="G75" s="11">
        <v>7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f t="shared" ref="T75:U75" si="59">SUM(B75+D75+F75+H75+J75+L75+N75+P75+R75)</f>
        <v>5</v>
      </c>
      <c r="U75" s="11">
        <f t="shared" si="59"/>
        <v>10</v>
      </c>
      <c r="V75" s="11">
        <f t="shared" si="57"/>
        <v>15</v>
      </c>
      <c r="W75" s="1"/>
    </row>
    <row r="76" spans="1:23" ht="12.75" customHeight="1" x14ac:dyDescent="0.3">
      <c r="A76" s="13" t="str">
        <f>'Master sheet'!B6</f>
        <v>GRD</v>
      </c>
      <c r="B76" s="11">
        <v>4</v>
      </c>
      <c r="C76" s="11">
        <v>10</v>
      </c>
      <c r="D76" s="11">
        <v>0</v>
      </c>
      <c r="E76" s="11">
        <v>0</v>
      </c>
      <c r="F76" s="11">
        <v>0</v>
      </c>
      <c r="G76" s="11">
        <v>2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3</v>
      </c>
      <c r="S76" s="11">
        <v>6</v>
      </c>
      <c r="T76" s="11">
        <f t="shared" ref="T76:U76" si="60">SUM(B76+D76+F76+H76+J76+L76+N76+P76+R76)</f>
        <v>7</v>
      </c>
      <c r="U76" s="11">
        <f t="shared" si="60"/>
        <v>18</v>
      </c>
      <c r="V76" s="11">
        <f t="shared" si="57"/>
        <v>25</v>
      </c>
      <c r="W76" s="1"/>
    </row>
    <row r="77" spans="1:23" ht="12.75" customHeight="1" x14ac:dyDescent="0.3">
      <c r="A77" s="13" t="str">
        <f>'Master sheet'!B7</f>
        <v>MON</v>
      </c>
      <c r="B77" s="11">
        <v>0</v>
      </c>
      <c r="C77" s="11">
        <v>0</v>
      </c>
      <c r="D77" s="11">
        <v>0</v>
      </c>
      <c r="E77" s="11">
        <v>0</v>
      </c>
      <c r="F77" s="12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f t="shared" ref="T77:U77" si="61">SUM(B77+D77+F77+H77+J77+L77+N77+P77+R77)</f>
        <v>0</v>
      </c>
      <c r="U77" s="11">
        <f t="shared" si="61"/>
        <v>0</v>
      </c>
      <c r="V77" s="11">
        <f t="shared" si="57"/>
        <v>0</v>
      </c>
      <c r="W77" s="1"/>
    </row>
    <row r="78" spans="1:23" ht="12.75" customHeight="1" x14ac:dyDescent="0.3">
      <c r="A78" s="13" t="str">
        <f>'Master sheet'!B8</f>
        <v>SKN</v>
      </c>
      <c r="B78" s="11">
        <v>3</v>
      </c>
      <c r="C78" s="11">
        <v>5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f t="shared" ref="T78:U78" si="62">SUM(B78+D78+F78+H78+J78+L78+N78+P78+R78)</f>
        <v>3</v>
      </c>
      <c r="U78" s="11">
        <f t="shared" si="62"/>
        <v>6</v>
      </c>
      <c r="V78" s="11">
        <f t="shared" si="57"/>
        <v>9</v>
      </c>
      <c r="W78" s="1"/>
    </row>
    <row r="79" spans="1:23" ht="12.75" customHeight="1" x14ac:dyDescent="0.3">
      <c r="A79" s="13" t="str">
        <f>'Master sheet'!B9</f>
        <v>SLU</v>
      </c>
      <c r="B79" s="11">
        <v>11</v>
      </c>
      <c r="C79" s="11">
        <v>10</v>
      </c>
      <c r="D79" s="11">
        <v>0</v>
      </c>
      <c r="E79" s="11">
        <v>0</v>
      </c>
      <c r="F79" s="11">
        <v>2</v>
      </c>
      <c r="G79" s="11">
        <v>1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f t="shared" ref="T79:U79" si="63">SUM(B79+D79+F79+H79+J79+L79+N79+P79+R79)</f>
        <v>13</v>
      </c>
      <c r="U79" s="11">
        <f t="shared" si="63"/>
        <v>11</v>
      </c>
      <c r="V79" s="11">
        <f t="shared" si="57"/>
        <v>24</v>
      </c>
      <c r="W79" s="1"/>
    </row>
    <row r="80" spans="1:23" ht="12.75" customHeight="1" x14ac:dyDescent="0.3">
      <c r="A80" s="13" t="str">
        <f>'Master sheet'!B10</f>
        <v>SVG</v>
      </c>
      <c r="B80" s="11">
        <v>6</v>
      </c>
      <c r="C80" s="11">
        <v>7</v>
      </c>
      <c r="D80" s="11">
        <v>2</v>
      </c>
      <c r="E80" s="11">
        <v>1</v>
      </c>
      <c r="F80" s="11">
        <v>1</v>
      </c>
      <c r="G80" s="11">
        <v>1</v>
      </c>
      <c r="H80" s="11">
        <v>1</v>
      </c>
      <c r="I80" s="11">
        <v>2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7</v>
      </c>
      <c r="S80" s="11">
        <v>0</v>
      </c>
      <c r="T80" s="11">
        <f t="shared" ref="T80:U80" si="64">SUM(B80+D80+F80+H80+J80+L80+N80+P80+R80)</f>
        <v>17</v>
      </c>
      <c r="U80" s="11">
        <f t="shared" si="64"/>
        <v>11</v>
      </c>
      <c r="V80" s="11">
        <f t="shared" si="57"/>
        <v>28</v>
      </c>
      <c r="W80" s="1"/>
    </row>
    <row r="81" spans="1:23" ht="12.75" customHeight="1" x14ac:dyDescent="0.3">
      <c r="A81" s="13" t="str">
        <f>'Master sheet'!B11</f>
        <v>VI</v>
      </c>
      <c r="B81" s="11">
        <v>1</v>
      </c>
      <c r="C81" s="11">
        <v>2</v>
      </c>
      <c r="D81" s="11">
        <v>0</v>
      </c>
      <c r="E81" s="11">
        <v>0</v>
      </c>
      <c r="F81" s="11">
        <v>1</v>
      </c>
      <c r="G81" s="11">
        <v>2</v>
      </c>
      <c r="H81" s="11">
        <v>1</v>
      </c>
      <c r="I81" s="11">
        <v>0</v>
      </c>
      <c r="J81" s="11">
        <v>0</v>
      </c>
      <c r="K81" s="11">
        <v>0</v>
      </c>
      <c r="L81" s="11"/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f t="shared" ref="T81:U81" si="65">SUM(B81+D81+F81+H81+J81+L81+N81+P81+R81)</f>
        <v>3</v>
      </c>
      <c r="U81" s="11">
        <f t="shared" si="65"/>
        <v>4</v>
      </c>
      <c r="V81" s="11">
        <f t="shared" si="57"/>
        <v>7</v>
      </c>
      <c r="W81" s="1"/>
    </row>
    <row r="82" spans="1:23" ht="13.5" customHeight="1" x14ac:dyDescent="0.3">
      <c r="A82" s="13" t="str">
        <f>'Master sheet'!B12</f>
        <v xml:space="preserve">OECS </v>
      </c>
      <c r="B82" s="11">
        <f t="shared" ref="B82:V82" si="66">SUM(B73:B81)</f>
        <v>29</v>
      </c>
      <c r="C82" s="11">
        <f t="shared" si="66"/>
        <v>37</v>
      </c>
      <c r="D82" s="11">
        <f t="shared" si="66"/>
        <v>2</v>
      </c>
      <c r="E82" s="11">
        <f t="shared" si="66"/>
        <v>1</v>
      </c>
      <c r="F82" s="11">
        <f t="shared" si="66"/>
        <v>5</v>
      </c>
      <c r="G82" s="11">
        <f t="shared" si="66"/>
        <v>13</v>
      </c>
      <c r="H82" s="11">
        <f t="shared" si="66"/>
        <v>2</v>
      </c>
      <c r="I82" s="11">
        <f t="shared" si="66"/>
        <v>3</v>
      </c>
      <c r="J82" s="11">
        <f t="shared" si="66"/>
        <v>0</v>
      </c>
      <c r="K82" s="11">
        <f t="shared" si="66"/>
        <v>0</v>
      </c>
      <c r="L82" s="11">
        <f t="shared" si="66"/>
        <v>0</v>
      </c>
      <c r="M82" s="11">
        <f t="shared" si="66"/>
        <v>0</v>
      </c>
      <c r="N82" s="11">
        <f t="shared" si="66"/>
        <v>0</v>
      </c>
      <c r="O82" s="11">
        <f t="shared" si="66"/>
        <v>0</v>
      </c>
      <c r="P82" s="11">
        <f t="shared" si="66"/>
        <v>0</v>
      </c>
      <c r="Q82" s="11">
        <f t="shared" si="66"/>
        <v>0</v>
      </c>
      <c r="R82" s="11">
        <f t="shared" si="66"/>
        <v>10</v>
      </c>
      <c r="S82" s="11">
        <f t="shared" si="66"/>
        <v>6</v>
      </c>
      <c r="T82" s="11">
        <f t="shared" si="66"/>
        <v>48</v>
      </c>
      <c r="U82" s="11">
        <f t="shared" si="66"/>
        <v>60</v>
      </c>
      <c r="V82" s="11">
        <f t="shared" si="66"/>
        <v>108</v>
      </c>
      <c r="W82" s="1"/>
    </row>
    <row r="83" spans="1:23" ht="15.75" customHeight="1" x14ac:dyDescent="0.3">
      <c r="A83" s="51" t="s">
        <v>29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5"/>
      <c r="W83" s="1"/>
    </row>
    <row r="84" spans="1:23" ht="12.75" customHeight="1" x14ac:dyDescent="0.3">
      <c r="A84" s="13" t="str">
        <f>'Master sheet'!B3</f>
        <v>ANG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>
        <f t="shared" ref="T84:U84" si="67">SUM(B84+D84+F84+H84+J84+L84+N84+P84+R84)</f>
        <v>0</v>
      </c>
      <c r="U84" s="11">
        <f t="shared" si="67"/>
        <v>0</v>
      </c>
      <c r="V84" s="11">
        <f t="shared" ref="V84:V92" si="68">SUM(T84:U84)</f>
        <v>0</v>
      </c>
      <c r="W84" s="1"/>
    </row>
    <row r="85" spans="1:23" ht="12.75" customHeight="1" x14ac:dyDescent="0.3">
      <c r="A85" s="13" t="str">
        <f>'Master sheet'!B4</f>
        <v>A&amp;B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>
        <f t="shared" ref="T85:U85" si="69">SUM(B85+D85+F85+H85+J85+L85+N85+P85+R85)</f>
        <v>0</v>
      </c>
      <c r="U85" s="11">
        <f t="shared" si="69"/>
        <v>0</v>
      </c>
      <c r="V85" s="11">
        <f t="shared" si="68"/>
        <v>0</v>
      </c>
      <c r="W85" s="1"/>
    </row>
    <row r="86" spans="1:23" ht="12.75" customHeight="1" x14ac:dyDescent="0.3">
      <c r="A86" s="13" t="str">
        <f>'Master sheet'!B5</f>
        <v>DOM</v>
      </c>
      <c r="B86" s="11">
        <v>3</v>
      </c>
      <c r="C86" s="11">
        <v>10</v>
      </c>
      <c r="D86" s="11">
        <v>0</v>
      </c>
      <c r="E86" s="11">
        <v>1</v>
      </c>
      <c r="F86" s="11">
        <v>1</v>
      </c>
      <c r="G86" s="11">
        <v>2</v>
      </c>
      <c r="H86" s="11">
        <v>1</v>
      </c>
      <c r="I86" s="11">
        <v>1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f t="shared" ref="T86:U86" si="70">SUM(B86+D86+F86+H86+J86+L86+N86+P86+R86)</f>
        <v>6</v>
      </c>
      <c r="U86" s="11">
        <f t="shared" si="70"/>
        <v>14</v>
      </c>
      <c r="V86" s="11">
        <f t="shared" si="68"/>
        <v>20</v>
      </c>
      <c r="W86" s="1"/>
    </row>
    <row r="87" spans="1:23" ht="12.75" customHeight="1" x14ac:dyDescent="0.3">
      <c r="A87" s="13" t="str">
        <f>'Master sheet'!B6</f>
        <v>GRD</v>
      </c>
      <c r="B87" s="11">
        <v>2</v>
      </c>
      <c r="C87" s="11">
        <v>2</v>
      </c>
      <c r="D87" s="11">
        <v>2</v>
      </c>
      <c r="E87" s="11">
        <v>1</v>
      </c>
      <c r="F87" s="11">
        <v>0</v>
      </c>
      <c r="G87" s="11">
        <v>1</v>
      </c>
      <c r="H87" s="11">
        <v>0</v>
      </c>
      <c r="I87" s="11">
        <v>0</v>
      </c>
      <c r="J87" s="11">
        <v>1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f t="shared" ref="T87:U87" si="71">SUM(B87+D87+F87+H87+J87+L87+N87+P87+R87)</f>
        <v>5</v>
      </c>
      <c r="U87" s="11">
        <f t="shared" si="71"/>
        <v>5</v>
      </c>
      <c r="V87" s="11">
        <f t="shared" si="68"/>
        <v>10</v>
      </c>
      <c r="W87" s="1"/>
    </row>
    <row r="88" spans="1:23" ht="12.75" customHeight="1" x14ac:dyDescent="0.3">
      <c r="A88" s="13" t="str">
        <f>'Master sheet'!B7</f>
        <v>MON</v>
      </c>
      <c r="B88" s="11">
        <v>0</v>
      </c>
      <c r="C88" s="11">
        <v>0</v>
      </c>
      <c r="D88" s="11">
        <v>0</v>
      </c>
      <c r="E88" s="11">
        <v>0</v>
      </c>
      <c r="F88" s="12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f t="shared" ref="T88:U88" si="72">SUM(B88+D88+F88+H88+J88+L88+N88+P88+R88)</f>
        <v>0</v>
      </c>
      <c r="U88" s="11">
        <f t="shared" si="72"/>
        <v>0</v>
      </c>
      <c r="V88" s="11">
        <f t="shared" si="68"/>
        <v>0</v>
      </c>
      <c r="W88" s="1"/>
    </row>
    <row r="89" spans="1:23" ht="12.75" customHeight="1" x14ac:dyDescent="0.3">
      <c r="A89" s="13" t="str">
        <f>'Master sheet'!B8</f>
        <v>SKN</v>
      </c>
      <c r="B89" s="11">
        <v>4</v>
      </c>
      <c r="C89" s="11">
        <v>4</v>
      </c>
      <c r="D89" s="11">
        <v>1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1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f t="shared" ref="T89:U89" si="73">SUM(B89+D89+F89+H89+J89+L89+N89+P89+R89)</f>
        <v>6</v>
      </c>
      <c r="U89" s="11">
        <f t="shared" si="73"/>
        <v>4</v>
      </c>
      <c r="V89" s="11">
        <f t="shared" si="68"/>
        <v>10</v>
      </c>
      <c r="W89" s="1"/>
    </row>
    <row r="90" spans="1:23" ht="12.75" customHeight="1" x14ac:dyDescent="0.3">
      <c r="A90" s="13" t="str">
        <f>'Master sheet'!B9</f>
        <v>SLU</v>
      </c>
      <c r="B90" s="11">
        <v>5</v>
      </c>
      <c r="C90" s="11">
        <v>17</v>
      </c>
      <c r="D90" s="11">
        <v>0</v>
      </c>
      <c r="E90" s="11">
        <v>0</v>
      </c>
      <c r="F90" s="11">
        <v>0</v>
      </c>
      <c r="G90" s="11">
        <v>1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f t="shared" ref="T90:U90" si="74">SUM(B90+D90+F90+H90+J90+L90+N90+P90+R90)</f>
        <v>5</v>
      </c>
      <c r="U90" s="11">
        <f t="shared" si="74"/>
        <v>18</v>
      </c>
      <c r="V90" s="11">
        <f t="shared" si="68"/>
        <v>23</v>
      </c>
      <c r="W90" s="1"/>
    </row>
    <row r="91" spans="1:23" ht="12.75" customHeight="1" x14ac:dyDescent="0.3">
      <c r="A91" s="13" t="str">
        <f>'Master sheet'!B10</f>
        <v>SVG</v>
      </c>
      <c r="B91" s="11">
        <v>1</v>
      </c>
      <c r="C91" s="11">
        <v>3</v>
      </c>
      <c r="D91" s="11">
        <v>2</v>
      </c>
      <c r="E91" s="11">
        <v>3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4</v>
      </c>
      <c r="S91" s="11">
        <v>4</v>
      </c>
      <c r="T91" s="11">
        <f t="shared" ref="T91:U91" si="75">SUM(B91+D91+F91+H91+J91+L91+N91+P91+R91)</f>
        <v>7</v>
      </c>
      <c r="U91" s="11">
        <f t="shared" si="75"/>
        <v>10</v>
      </c>
      <c r="V91" s="11">
        <f t="shared" si="68"/>
        <v>17</v>
      </c>
      <c r="W91" s="1"/>
    </row>
    <row r="92" spans="1:23" ht="12.75" customHeight="1" x14ac:dyDescent="0.3">
      <c r="A92" s="13" t="str">
        <f>'Master sheet'!B11</f>
        <v>VI</v>
      </c>
      <c r="B92" s="11">
        <v>0</v>
      </c>
      <c r="C92" s="11">
        <v>1</v>
      </c>
      <c r="D92" s="11">
        <v>0</v>
      </c>
      <c r="E92" s="11">
        <v>0</v>
      </c>
      <c r="F92" s="11">
        <v>0</v>
      </c>
      <c r="G92" s="11">
        <v>0</v>
      </c>
      <c r="H92" s="11">
        <v>2</v>
      </c>
      <c r="I92" s="11">
        <v>1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f t="shared" ref="T92:U92" si="76">SUM(B92+D92+F92+H92+J92+L92+N92+P92+R92)</f>
        <v>2</v>
      </c>
      <c r="U92" s="11">
        <f t="shared" si="76"/>
        <v>2</v>
      </c>
      <c r="V92" s="11">
        <f t="shared" si="68"/>
        <v>4</v>
      </c>
      <c r="W92" s="1"/>
    </row>
    <row r="93" spans="1:23" ht="20.25" customHeight="1" x14ac:dyDescent="0.3">
      <c r="A93" s="13" t="str">
        <f>'Master sheet'!B12</f>
        <v xml:space="preserve">OECS </v>
      </c>
      <c r="B93" s="11">
        <f t="shared" ref="B93:V93" si="77">SUM(B84:B92)</f>
        <v>15</v>
      </c>
      <c r="C93" s="11">
        <f t="shared" si="77"/>
        <v>37</v>
      </c>
      <c r="D93" s="11">
        <f t="shared" si="77"/>
        <v>5</v>
      </c>
      <c r="E93" s="11">
        <f t="shared" si="77"/>
        <v>5</v>
      </c>
      <c r="F93" s="11">
        <f t="shared" si="77"/>
        <v>1</v>
      </c>
      <c r="G93" s="11">
        <f t="shared" si="77"/>
        <v>4</v>
      </c>
      <c r="H93" s="11">
        <f t="shared" si="77"/>
        <v>3</v>
      </c>
      <c r="I93" s="11">
        <f t="shared" si="77"/>
        <v>2</v>
      </c>
      <c r="J93" s="11">
        <f t="shared" si="77"/>
        <v>2</v>
      </c>
      <c r="K93" s="11">
        <f t="shared" si="77"/>
        <v>1</v>
      </c>
      <c r="L93" s="11">
        <f t="shared" si="77"/>
        <v>0</v>
      </c>
      <c r="M93" s="11">
        <f t="shared" si="77"/>
        <v>0</v>
      </c>
      <c r="N93" s="11">
        <f t="shared" si="77"/>
        <v>1</v>
      </c>
      <c r="O93" s="11">
        <f t="shared" si="77"/>
        <v>0</v>
      </c>
      <c r="P93" s="11">
        <f t="shared" si="77"/>
        <v>0</v>
      </c>
      <c r="Q93" s="11">
        <f t="shared" si="77"/>
        <v>0</v>
      </c>
      <c r="R93" s="11">
        <f t="shared" si="77"/>
        <v>4</v>
      </c>
      <c r="S93" s="11">
        <f t="shared" si="77"/>
        <v>4</v>
      </c>
      <c r="T93" s="11">
        <f t="shared" si="77"/>
        <v>31</v>
      </c>
      <c r="U93" s="11">
        <f t="shared" si="77"/>
        <v>53</v>
      </c>
      <c r="V93" s="11">
        <f t="shared" si="77"/>
        <v>84</v>
      </c>
      <c r="W93" s="1"/>
    </row>
    <row r="94" spans="1:23" ht="12.75" customHeight="1" x14ac:dyDescent="0.3">
      <c r="A94" s="51" t="s">
        <v>30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5"/>
      <c r="W94" s="1"/>
    </row>
    <row r="95" spans="1:23" ht="12.75" customHeight="1" x14ac:dyDescent="0.3">
      <c r="A95" s="13" t="str">
        <f>'Master sheet'!B3</f>
        <v>ANG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>
        <f t="shared" ref="T95:U95" si="78">SUM(B95+D95+F95+H95+J95+L95+N95+P95+R95)</f>
        <v>0</v>
      </c>
      <c r="U95" s="11">
        <f t="shared" si="78"/>
        <v>0</v>
      </c>
      <c r="V95" s="11">
        <f t="shared" ref="V95:V103" si="79">SUM(T95:U95)</f>
        <v>0</v>
      </c>
      <c r="W95" s="1"/>
    </row>
    <row r="96" spans="1:23" ht="12.75" customHeight="1" x14ac:dyDescent="0.3">
      <c r="A96" s="13" t="str">
        <f>'Master sheet'!B4</f>
        <v>A&amp;B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>
        <f t="shared" ref="T96:U96" si="80">SUM(B96+D96+F96+H96+J96+L96+N96+P96+R96)</f>
        <v>0</v>
      </c>
      <c r="U96" s="11">
        <f t="shared" si="80"/>
        <v>0</v>
      </c>
      <c r="V96" s="11">
        <f t="shared" si="79"/>
        <v>0</v>
      </c>
      <c r="W96" s="1"/>
    </row>
    <row r="97" spans="1:23" ht="12.75" customHeight="1" x14ac:dyDescent="0.3">
      <c r="A97" s="13" t="str">
        <f>'Master sheet'!B5</f>
        <v>DOM</v>
      </c>
      <c r="B97" s="11">
        <v>14</v>
      </c>
      <c r="C97" s="11">
        <v>44</v>
      </c>
      <c r="D97" s="11">
        <v>5</v>
      </c>
      <c r="E97" s="11">
        <v>10</v>
      </c>
      <c r="F97" s="11">
        <v>4</v>
      </c>
      <c r="G97" s="11">
        <v>33</v>
      </c>
      <c r="H97" s="11">
        <v>6</v>
      </c>
      <c r="I97" s="11">
        <v>23</v>
      </c>
      <c r="J97" s="11">
        <v>17</v>
      </c>
      <c r="K97" s="11">
        <v>82</v>
      </c>
      <c r="L97" s="11">
        <v>57</v>
      </c>
      <c r="M97" s="11">
        <v>116</v>
      </c>
      <c r="N97" s="11">
        <v>4</v>
      </c>
      <c r="O97" s="11">
        <v>16</v>
      </c>
      <c r="P97" s="11">
        <v>31</v>
      </c>
      <c r="Q97" s="11">
        <v>40</v>
      </c>
      <c r="R97" s="11">
        <v>0</v>
      </c>
      <c r="S97" s="11">
        <v>0</v>
      </c>
      <c r="T97" s="11">
        <f t="shared" ref="T97:U97" si="81">SUM(B97+D97+F97+H97+J97+L97+N97+P97+R97)</f>
        <v>138</v>
      </c>
      <c r="U97" s="11">
        <f t="shared" si="81"/>
        <v>364</v>
      </c>
      <c r="V97" s="11">
        <f t="shared" si="79"/>
        <v>502</v>
      </c>
      <c r="W97" s="1"/>
    </row>
    <row r="98" spans="1:23" ht="12.75" customHeight="1" x14ac:dyDescent="0.3">
      <c r="A98" s="13" t="str">
        <f>'Master sheet'!B6</f>
        <v>GRD</v>
      </c>
      <c r="B98" s="11">
        <v>35</v>
      </c>
      <c r="C98" s="11">
        <v>91</v>
      </c>
      <c r="D98" s="11">
        <v>52</v>
      </c>
      <c r="E98" s="11">
        <v>124</v>
      </c>
      <c r="F98" s="11">
        <v>0</v>
      </c>
      <c r="G98" s="11">
        <v>2</v>
      </c>
      <c r="H98" s="11">
        <v>3</v>
      </c>
      <c r="I98" s="11">
        <v>3</v>
      </c>
      <c r="J98" s="11">
        <v>61</v>
      </c>
      <c r="K98" s="11">
        <v>121</v>
      </c>
      <c r="L98" s="11">
        <v>99</v>
      </c>
      <c r="M98" s="11">
        <v>134</v>
      </c>
      <c r="N98" s="11">
        <v>0</v>
      </c>
      <c r="O98" s="11">
        <v>0</v>
      </c>
      <c r="P98" s="11">
        <v>1</v>
      </c>
      <c r="Q98" s="11">
        <v>3</v>
      </c>
      <c r="R98" s="11">
        <v>0</v>
      </c>
      <c r="S98" s="11">
        <v>0</v>
      </c>
      <c r="T98" s="11">
        <f t="shared" ref="T98:U98" si="82">SUM(B98+D98+F98+H98+J98+L98+N98+P98+R98)</f>
        <v>251</v>
      </c>
      <c r="U98" s="11">
        <f t="shared" si="82"/>
        <v>478</v>
      </c>
      <c r="V98" s="11">
        <f t="shared" si="79"/>
        <v>729</v>
      </c>
      <c r="W98" s="1"/>
    </row>
    <row r="99" spans="1:23" ht="12.75" customHeight="1" x14ac:dyDescent="0.3">
      <c r="A99" s="13" t="str">
        <f>'Master sheet'!B7</f>
        <v>MON</v>
      </c>
      <c r="B99" s="11">
        <v>0</v>
      </c>
      <c r="C99" s="11">
        <v>0</v>
      </c>
      <c r="D99" s="11">
        <v>0</v>
      </c>
      <c r="E99" s="11">
        <v>0</v>
      </c>
      <c r="F99" s="12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f t="shared" ref="T99:U99" si="83">SUM(B99+D99+F99+H99+J99+L99+N99+P99+R99)</f>
        <v>0</v>
      </c>
      <c r="U99" s="11">
        <f t="shared" si="83"/>
        <v>0</v>
      </c>
      <c r="V99" s="11">
        <f t="shared" si="79"/>
        <v>0</v>
      </c>
      <c r="W99" s="1"/>
    </row>
    <row r="100" spans="1:23" ht="12.75" customHeight="1" x14ac:dyDescent="0.3">
      <c r="A100" s="13" t="str">
        <f>'Master sheet'!B8</f>
        <v>SKN</v>
      </c>
      <c r="B100" s="11">
        <v>17</v>
      </c>
      <c r="C100" s="11">
        <v>111</v>
      </c>
      <c r="D100" s="11">
        <v>45</v>
      </c>
      <c r="E100" s="11">
        <v>97</v>
      </c>
      <c r="F100" s="11">
        <v>6</v>
      </c>
      <c r="G100" s="11">
        <v>16</v>
      </c>
      <c r="H100" s="11">
        <v>5</v>
      </c>
      <c r="I100" s="11">
        <v>8</v>
      </c>
      <c r="J100" s="11">
        <v>39</v>
      </c>
      <c r="K100" s="11">
        <v>98</v>
      </c>
      <c r="L100" s="11">
        <v>27</v>
      </c>
      <c r="M100" s="11">
        <v>71</v>
      </c>
      <c r="N100" s="11">
        <v>2</v>
      </c>
      <c r="O100" s="11">
        <v>1</v>
      </c>
      <c r="P100" s="11">
        <v>0</v>
      </c>
      <c r="Q100" s="11">
        <v>4</v>
      </c>
      <c r="R100" s="11">
        <v>0</v>
      </c>
      <c r="S100" s="11">
        <v>0</v>
      </c>
      <c r="T100" s="11">
        <f t="shared" ref="T100:U100" si="84">SUM(B100+D100+F100+H100+J100+L100+N100+P100+R100)</f>
        <v>141</v>
      </c>
      <c r="U100" s="11">
        <f t="shared" si="84"/>
        <v>406</v>
      </c>
      <c r="V100" s="11">
        <f t="shared" si="79"/>
        <v>547</v>
      </c>
      <c r="W100" s="1"/>
    </row>
    <row r="101" spans="1:23" ht="12.75" customHeight="1" x14ac:dyDescent="0.3">
      <c r="A101" s="13" t="str">
        <f>'Master sheet'!B9</f>
        <v>SLU</v>
      </c>
      <c r="B101" s="11">
        <v>126</v>
      </c>
      <c r="C101" s="11">
        <v>464</v>
      </c>
      <c r="D101" s="11">
        <v>40</v>
      </c>
      <c r="E101" s="11">
        <v>94</v>
      </c>
      <c r="F101" s="11">
        <v>5</v>
      </c>
      <c r="G101" s="11">
        <v>10</v>
      </c>
      <c r="H101" s="11">
        <v>2</v>
      </c>
      <c r="I101" s="11">
        <v>5</v>
      </c>
      <c r="J101" s="11">
        <v>65</v>
      </c>
      <c r="K101" s="11">
        <v>108</v>
      </c>
      <c r="L101" s="11">
        <v>55</v>
      </c>
      <c r="M101" s="11">
        <v>73</v>
      </c>
      <c r="N101" s="11">
        <v>0</v>
      </c>
      <c r="O101" s="11">
        <v>4</v>
      </c>
      <c r="P101" s="11">
        <v>1</v>
      </c>
      <c r="Q101" s="11">
        <v>3</v>
      </c>
      <c r="R101" s="11">
        <v>0</v>
      </c>
      <c r="S101" s="11">
        <v>0</v>
      </c>
      <c r="T101" s="11">
        <f t="shared" ref="T101:U101" si="85">SUM(B101+D101+F101+H101+J101+L101+N101+P101+R101)</f>
        <v>294</v>
      </c>
      <c r="U101" s="11">
        <f t="shared" si="85"/>
        <v>761</v>
      </c>
      <c r="V101" s="11">
        <f t="shared" si="79"/>
        <v>1055</v>
      </c>
      <c r="W101" s="1"/>
    </row>
    <row r="102" spans="1:23" ht="12.75" customHeight="1" x14ac:dyDescent="0.3">
      <c r="A102" s="13" t="str">
        <f>'Master sheet'!B10</f>
        <v>SVG</v>
      </c>
      <c r="B102" s="11">
        <v>72</v>
      </c>
      <c r="C102" s="11">
        <v>184</v>
      </c>
      <c r="D102" s="11">
        <v>28</v>
      </c>
      <c r="E102" s="11">
        <v>53</v>
      </c>
      <c r="F102" s="11">
        <v>11</v>
      </c>
      <c r="G102" s="11">
        <v>51</v>
      </c>
      <c r="H102" s="11">
        <v>20</v>
      </c>
      <c r="I102" s="11">
        <v>37</v>
      </c>
      <c r="J102" s="11">
        <v>52</v>
      </c>
      <c r="K102" s="11">
        <v>108</v>
      </c>
      <c r="L102" s="11">
        <v>49</v>
      </c>
      <c r="M102" s="11">
        <v>61</v>
      </c>
      <c r="N102" s="11">
        <v>6</v>
      </c>
      <c r="O102" s="11">
        <v>31</v>
      </c>
      <c r="P102" s="11">
        <v>16</v>
      </c>
      <c r="Q102" s="11">
        <v>24</v>
      </c>
      <c r="R102" s="11">
        <v>0</v>
      </c>
      <c r="S102" s="11">
        <v>0</v>
      </c>
      <c r="T102" s="11">
        <f t="shared" ref="T102:U102" si="86">SUM(B102+D102+F102+H102+J102+L102+N102+P102+R102)</f>
        <v>254</v>
      </c>
      <c r="U102" s="11">
        <f t="shared" si="86"/>
        <v>549</v>
      </c>
      <c r="V102" s="11">
        <f t="shared" si="79"/>
        <v>803</v>
      </c>
      <c r="W102" s="1"/>
    </row>
    <row r="103" spans="1:23" ht="12.75" customHeight="1" x14ac:dyDescent="0.3">
      <c r="A103" s="13" t="str">
        <f>'Master sheet'!B11</f>
        <v>VI</v>
      </c>
      <c r="B103" s="11">
        <v>22</v>
      </c>
      <c r="C103" s="11">
        <v>68</v>
      </c>
      <c r="D103" s="11">
        <v>23</v>
      </c>
      <c r="E103" s="11">
        <v>27</v>
      </c>
      <c r="F103" s="11">
        <v>14</v>
      </c>
      <c r="G103" s="11">
        <v>29</v>
      </c>
      <c r="H103" s="11">
        <v>3</v>
      </c>
      <c r="I103" s="11">
        <v>1</v>
      </c>
      <c r="J103" s="11">
        <v>9</v>
      </c>
      <c r="K103" s="11">
        <v>15</v>
      </c>
      <c r="L103" s="11">
        <v>8</v>
      </c>
      <c r="M103" s="11">
        <v>7</v>
      </c>
      <c r="N103" s="11">
        <v>2</v>
      </c>
      <c r="O103" s="11">
        <v>3</v>
      </c>
      <c r="P103" s="11">
        <v>0</v>
      </c>
      <c r="Q103" s="11">
        <v>0</v>
      </c>
      <c r="R103" s="11">
        <v>0</v>
      </c>
      <c r="S103" s="11">
        <v>0</v>
      </c>
      <c r="T103" s="11">
        <f t="shared" ref="T103:U103" si="87">SUM(B103+D103+F103+H103+J103+L103+N103+P103+R103)</f>
        <v>81</v>
      </c>
      <c r="U103" s="11">
        <f t="shared" si="87"/>
        <v>150</v>
      </c>
      <c r="V103" s="11">
        <f t="shared" si="79"/>
        <v>231</v>
      </c>
      <c r="W103" s="1"/>
    </row>
    <row r="104" spans="1:23" ht="16.5" customHeight="1" x14ac:dyDescent="0.3">
      <c r="A104" s="13" t="str">
        <f>'Master sheet'!B12</f>
        <v xml:space="preserve">OECS </v>
      </c>
      <c r="B104" s="11">
        <f t="shared" ref="B104:V104" si="88">SUM(B95:B103)</f>
        <v>286</v>
      </c>
      <c r="C104" s="11">
        <f t="shared" si="88"/>
        <v>962</v>
      </c>
      <c r="D104" s="11">
        <f t="shared" si="88"/>
        <v>193</v>
      </c>
      <c r="E104" s="11">
        <f t="shared" si="88"/>
        <v>405</v>
      </c>
      <c r="F104" s="11">
        <f t="shared" si="88"/>
        <v>40</v>
      </c>
      <c r="G104" s="11">
        <f t="shared" si="88"/>
        <v>141</v>
      </c>
      <c r="H104" s="11">
        <f t="shared" si="88"/>
        <v>39</v>
      </c>
      <c r="I104" s="11">
        <f t="shared" si="88"/>
        <v>77</v>
      </c>
      <c r="J104" s="11">
        <f t="shared" si="88"/>
        <v>243</v>
      </c>
      <c r="K104" s="11">
        <f t="shared" si="88"/>
        <v>532</v>
      </c>
      <c r="L104" s="11">
        <f t="shared" si="88"/>
        <v>295</v>
      </c>
      <c r="M104" s="11">
        <f t="shared" si="88"/>
        <v>462</v>
      </c>
      <c r="N104" s="11">
        <f t="shared" si="88"/>
        <v>14</v>
      </c>
      <c r="O104" s="11">
        <f t="shared" si="88"/>
        <v>55</v>
      </c>
      <c r="P104" s="11">
        <f t="shared" si="88"/>
        <v>49</v>
      </c>
      <c r="Q104" s="11">
        <f t="shared" si="88"/>
        <v>74</v>
      </c>
      <c r="R104" s="11">
        <f t="shared" si="88"/>
        <v>0</v>
      </c>
      <c r="S104" s="11">
        <f t="shared" si="88"/>
        <v>0</v>
      </c>
      <c r="T104" s="11">
        <f t="shared" si="88"/>
        <v>1159</v>
      </c>
      <c r="U104" s="11">
        <f t="shared" si="88"/>
        <v>2708</v>
      </c>
      <c r="V104" s="11">
        <f t="shared" si="88"/>
        <v>3867</v>
      </c>
      <c r="W104" s="1"/>
    </row>
    <row r="105" spans="1:23" ht="12.75" customHeight="1" x14ac:dyDescent="0.3">
      <c r="A105" s="48" t="s">
        <v>34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5"/>
      <c r="W105" s="1"/>
    </row>
    <row r="106" spans="1:23" ht="12.75" customHeight="1" x14ac:dyDescent="0.3">
      <c r="A106" s="6"/>
      <c r="B106" s="43" t="s">
        <v>12</v>
      </c>
      <c r="C106" s="44"/>
      <c r="D106" s="44"/>
      <c r="E106" s="44"/>
      <c r="F106" s="44"/>
      <c r="G106" s="44"/>
      <c r="H106" s="44"/>
      <c r="I106" s="45"/>
      <c r="J106" s="43" t="s">
        <v>13</v>
      </c>
      <c r="K106" s="44"/>
      <c r="L106" s="44"/>
      <c r="M106" s="44"/>
      <c r="N106" s="44"/>
      <c r="O106" s="44"/>
      <c r="P106" s="44"/>
      <c r="Q106" s="45"/>
      <c r="R106" s="5"/>
      <c r="S106" s="5"/>
      <c r="T106" s="52"/>
      <c r="U106" s="44"/>
      <c r="V106" s="45"/>
      <c r="W106" s="1"/>
    </row>
    <row r="107" spans="1:23" ht="12.75" customHeight="1" x14ac:dyDescent="0.3">
      <c r="A107" s="6"/>
      <c r="B107" s="43" t="s">
        <v>14</v>
      </c>
      <c r="C107" s="44"/>
      <c r="D107" s="44"/>
      <c r="E107" s="45"/>
      <c r="F107" s="43" t="s">
        <v>15</v>
      </c>
      <c r="G107" s="44"/>
      <c r="H107" s="44"/>
      <c r="I107" s="45"/>
      <c r="J107" s="43" t="s">
        <v>14</v>
      </c>
      <c r="K107" s="44"/>
      <c r="L107" s="44"/>
      <c r="M107" s="45"/>
      <c r="N107" s="43" t="s">
        <v>15</v>
      </c>
      <c r="O107" s="44"/>
      <c r="P107" s="44"/>
      <c r="Q107" s="45"/>
      <c r="R107" s="7"/>
      <c r="S107" s="7"/>
      <c r="T107" s="43"/>
      <c r="U107" s="44"/>
      <c r="V107" s="45"/>
      <c r="W107" s="1"/>
    </row>
    <row r="108" spans="1:23" ht="12.75" customHeight="1" x14ac:dyDescent="0.3">
      <c r="A108" s="6" t="s">
        <v>35</v>
      </c>
      <c r="B108" s="43" t="s">
        <v>17</v>
      </c>
      <c r="C108" s="45"/>
      <c r="D108" s="43" t="s">
        <v>18</v>
      </c>
      <c r="E108" s="45"/>
      <c r="F108" s="43" t="s">
        <v>17</v>
      </c>
      <c r="G108" s="45"/>
      <c r="H108" s="43" t="s">
        <v>18</v>
      </c>
      <c r="I108" s="45"/>
      <c r="J108" s="43" t="s">
        <v>17</v>
      </c>
      <c r="K108" s="45"/>
      <c r="L108" s="43" t="s">
        <v>18</v>
      </c>
      <c r="M108" s="45"/>
      <c r="N108" s="43" t="s">
        <v>17</v>
      </c>
      <c r="O108" s="45"/>
      <c r="P108" s="43" t="s">
        <v>18</v>
      </c>
      <c r="Q108" s="45"/>
      <c r="R108" s="43" t="s">
        <v>19</v>
      </c>
      <c r="S108" s="45"/>
      <c r="T108" s="43" t="s">
        <v>32</v>
      </c>
      <c r="U108" s="44"/>
      <c r="V108" s="45"/>
      <c r="W108" s="1"/>
    </row>
    <row r="109" spans="1:23" ht="12.75" customHeight="1" x14ac:dyDescent="0.3">
      <c r="A109" s="4"/>
      <c r="B109" s="9" t="s">
        <v>21</v>
      </c>
      <c r="C109" s="9" t="s">
        <v>22</v>
      </c>
      <c r="D109" s="9" t="s">
        <v>21</v>
      </c>
      <c r="E109" s="9" t="s">
        <v>22</v>
      </c>
      <c r="F109" s="9" t="s">
        <v>21</v>
      </c>
      <c r="G109" s="9" t="s">
        <v>22</v>
      </c>
      <c r="H109" s="9" t="s">
        <v>21</v>
      </c>
      <c r="I109" s="9" t="s">
        <v>22</v>
      </c>
      <c r="J109" s="9" t="s">
        <v>21</v>
      </c>
      <c r="K109" s="9" t="s">
        <v>22</v>
      </c>
      <c r="L109" s="9" t="s">
        <v>21</v>
      </c>
      <c r="M109" s="9" t="s">
        <v>22</v>
      </c>
      <c r="N109" s="9" t="s">
        <v>21</v>
      </c>
      <c r="O109" s="9" t="s">
        <v>22</v>
      </c>
      <c r="P109" s="9" t="s">
        <v>21</v>
      </c>
      <c r="Q109" s="9" t="s">
        <v>22</v>
      </c>
      <c r="R109" s="9" t="s">
        <v>21</v>
      </c>
      <c r="S109" s="9" t="s">
        <v>22</v>
      </c>
      <c r="T109" s="9" t="s">
        <v>21</v>
      </c>
      <c r="U109" s="9" t="s">
        <v>22</v>
      </c>
      <c r="V109" s="9" t="s">
        <v>23</v>
      </c>
      <c r="W109" s="1"/>
    </row>
    <row r="110" spans="1:23" ht="12.75" customHeight="1" x14ac:dyDescent="0.3">
      <c r="A110" s="51" t="s">
        <v>28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5"/>
      <c r="W110" s="1"/>
    </row>
    <row r="111" spans="1:23" ht="12.75" customHeight="1" x14ac:dyDescent="0.3">
      <c r="A111" s="13" t="s">
        <v>0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>
        <f t="shared" ref="T111:U111" si="89">SUM(B111+D111+F111+H111+J111+L111+N111+P111+R111)</f>
        <v>0</v>
      </c>
      <c r="U111" s="11">
        <f t="shared" si="89"/>
        <v>0</v>
      </c>
      <c r="V111" s="11">
        <f t="shared" ref="V111:V119" si="90">SUM(T111:U111)</f>
        <v>0</v>
      </c>
      <c r="W111" s="1"/>
    </row>
    <row r="112" spans="1:23" ht="12.75" customHeight="1" x14ac:dyDescent="0.3">
      <c r="A112" s="13" t="s">
        <v>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>
        <f t="shared" ref="T112:U112" si="91">SUM(B112+D112+F112+H112+J112+L112+N112+P112+R112)</f>
        <v>0</v>
      </c>
      <c r="U112" s="11">
        <f t="shared" si="91"/>
        <v>0</v>
      </c>
      <c r="V112" s="11">
        <f t="shared" si="90"/>
        <v>0</v>
      </c>
      <c r="W112" s="1"/>
    </row>
    <row r="113" spans="1:23" ht="12.75" customHeight="1" x14ac:dyDescent="0.3">
      <c r="A113" s="13" t="s">
        <v>2</v>
      </c>
      <c r="B113" s="11">
        <v>1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1</v>
      </c>
      <c r="S113" s="11">
        <v>1</v>
      </c>
      <c r="T113" s="11">
        <f t="shared" ref="T113:U113" si="92">SUM(B113+D113+F113+H113+J113+L113+N113+P113+R113)</f>
        <v>2</v>
      </c>
      <c r="U113" s="11">
        <f t="shared" si="92"/>
        <v>1</v>
      </c>
      <c r="V113" s="11">
        <f t="shared" si="90"/>
        <v>3</v>
      </c>
      <c r="W113" s="1"/>
    </row>
    <row r="114" spans="1:23" ht="12.75" customHeight="1" x14ac:dyDescent="0.3">
      <c r="A114" s="13" t="s">
        <v>3</v>
      </c>
      <c r="B114" s="11">
        <v>1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f t="shared" ref="T114:U114" si="93">SUM(B114+D114+F114+H114+J114+L114+N114+P114+R114)</f>
        <v>1</v>
      </c>
      <c r="U114" s="11">
        <f t="shared" si="93"/>
        <v>0</v>
      </c>
      <c r="V114" s="11">
        <f t="shared" si="90"/>
        <v>1</v>
      </c>
      <c r="W114" s="1"/>
    </row>
    <row r="115" spans="1:23" ht="12.75" customHeight="1" x14ac:dyDescent="0.3">
      <c r="A115" s="13" t="s">
        <v>4</v>
      </c>
      <c r="B115" s="11">
        <v>0</v>
      </c>
      <c r="C115" s="11">
        <v>0</v>
      </c>
      <c r="D115" s="11">
        <v>0</v>
      </c>
      <c r="E115" s="11">
        <v>0</v>
      </c>
      <c r="F115" s="12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f t="shared" ref="T115:U115" si="94">SUM(B115+D115+F115+H115+J115+L115+N115+P115+R115)</f>
        <v>0</v>
      </c>
      <c r="U115" s="11">
        <f t="shared" si="94"/>
        <v>0</v>
      </c>
      <c r="V115" s="11">
        <f t="shared" si="90"/>
        <v>0</v>
      </c>
      <c r="W115" s="1"/>
    </row>
    <row r="116" spans="1:23" ht="12.75" customHeight="1" x14ac:dyDescent="0.3">
      <c r="A116" s="13" t="s">
        <v>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f t="shared" ref="T116:U116" si="95">SUM(B116+D116+F116+H116+J116+L116+N116+P116+R116)</f>
        <v>0</v>
      </c>
      <c r="U116" s="11">
        <f t="shared" si="95"/>
        <v>0</v>
      </c>
      <c r="V116" s="11">
        <f t="shared" si="90"/>
        <v>0</v>
      </c>
      <c r="W116" s="1"/>
    </row>
    <row r="117" spans="1:23" ht="12.75" customHeight="1" x14ac:dyDescent="0.3">
      <c r="A117" s="13" t="s">
        <v>6</v>
      </c>
      <c r="B117" s="11">
        <v>0</v>
      </c>
      <c r="C117" s="11">
        <v>3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f t="shared" ref="T117:U117" si="96">SUM(B117+D117+F117+H117+J117+L117+N117+P117+R117)</f>
        <v>0</v>
      </c>
      <c r="U117" s="11">
        <f t="shared" si="96"/>
        <v>3</v>
      </c>
      <c r="V117" s="11">
        <f t="shared" si="90"/>
        <v>3</v>
      </c>
      <c r="W117" s="1"/>
    </row>
    <row r="118" spans="1:23" ht="12.75" customHeight="1" x14ac:dyDescent="0.3">
      <c r="A118" s="13" t="s">
        <v>7</v>
      </c>
      <c r="B118" s="11">
        <v>2</v>
      </c>
      <c r="C118" s="11">
        <v>2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f t="shared" ref="T118:U118" si="97">SUM(B118+D118+F118+H118+J118+L118+N118+P118+R118)</f>
        <v>2</v>
      </c>
      <c r="U118" s="11">
        <f t="shared" si="97"/>
        <v>2</v>
      </c>
      <c r="V118" s="11">
        <f t="shared" si="90"/>
        <v>4</v>
      </c>
      <c r="W118" s="1"/>
    </row>
    <row r="119" spans="1:23" ht="12.75" customHeight="1" x14ac:dyDescent="0.3">
      <c r="A119" s="13" t="s">
        <v>8</v>
      </c>
      <c r="B119" s="11">
        <v>1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f t="shared" ref="T119:U119" si="98">SUM(B119+D119+F119+H119+J119+L119+N119+P119+R119)</f>
        <v>1</v>
      </c>
      <c r="U119" s="11">
        <f t="shared" si="98"/>
        <v>0</v>
      </c>
      <c r="V119" s="11">
        <f t="shared" si="90"/>
        <v>1</v>
      </c>
      <c r="W119" s="1"/>
    </row>
    <row r="120" spans="1:23" ht="12.75" customHeight="1" x14ac:dyDescent="0.3">
      <c r="A120" s="13" t="s">
        <v>9</v>
      </c>
      <c r="B120" s="11">
        <f t="shared" ref="B120:V120" si="99">SUM(B111:B119)</f>
        <v>5</v>
      </c>
      <c r="C120" s="11">
        <f t="shared" si="99"/>
        <v>5</v>
      </c>
      <c r="D120" s="11">
        <f t="shared" si="99"/>
        <v>0</v>
      </c>
      <c r="E120" s="11">
        <f t="shared" si="99"/>
        <v>0</v>
      </c>
      <c r="F120" s="11">
        <f t="shared" si="99"/>
        <v>0</v>
      </c>
      <c r="G120" s="11">
        <f t="shared" si="99"/>
        <v>0</v>
      </c>
      <c r="H120" s="11">
        <f t="shared" si="99"/>
        <v>0</v>
      </c>
      <c r="I120" s="11">
        <f t="shared" si="99"/>
        <v>0</v>
      </c>
      <c r="J120" s="11">
        <f t="shared" si="99"/>
        <v>0</v>
      </c>
      <c r="K120" s="11">
        <f t="shared" si="99"/>
        <v>0</v>
      </c>
      <c r="L120" s="11">
        <f t="shared" si="99"/>
        <v>0</v>
      </c>
      <c r="M120" s="11">
        <f t="shared" si="99"/>
        <v>0</v>
      </c>
      <c r="N120" s="11">
        <f t="shared" si="99"/>
        <v>0</v>
      </c>
      <c r="O120" s="11">
        <f t="shared" si="99"/>
        <v>0</v>
      </c>
      <c r="P120" s="11">
        <f t="shared" si="99"/>
        <v>0</v>
      </c>
      <c r="Q120" s="11">
        <f t="shared" si="99"/>
        <v>0</v>
      </c>
      <c r="R120" s="11">
        <f t="shared" si="99"/>
        <v>1</v>
      </c>
      <c r="S120" s="11">
        <f t="shared" si="99"/>
        <v>1</v>
      </c>
      <c r="T120" s="11">
        <f t="shared" si="99"/>
        <v>6</v>
      </c>
      <c r="U120" s="11">
        <f t="shared" si="99"/>
        <v>6</v>
      </c>
      <c r="V120" s="11">
        <f t="shared" si="99"/>
        <v>12</v>
      </c>
      <c r="W120" s="1"/>
    </row>
    <row r="121" spans="1:23" ht="12.75" customHeight="1" x14ac:dyDescent="0.3">
      <c r="A121" s="51" t="s">
        <v>29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5"/>
      <c r="W121" s="1"/>
    </row>
    <row r="122" spans="1:23" ht="12.75" customHeight="1" x14ac:dyDescent="0.3">
      <c r="A122" s="13" t="s">
        <v>0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>
        <f t="shared" ref="T122:U122" si="100">SUM(B122+D122+F122+H122+J122+L122+N122+P122+R122)</f>
        <v>0</v>
      </c>
      <c r="U122" s="11">
        <f t="shared" si="100"/>
        <v>0</v>
      </c>
      <c r="V122" s="11">
        <f t="shared" ref="V122:V130" si="101">SUM(T122:U122)</f>
        <v>0</v>
      </c>
      <c r="W122" s="1"/>
    </row>
    <row r="123" spans="1:23" ht="12.75" customHeight="1" x14ac:dyDescent="0.3">
      <c r="A123" s="13" t="s">
        <v>1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>
        <f t="shared" ref="T123:U123" si="102">SUM(B123+D123+F123+H123+J123+L123+N123+P123+R123)</f>
        <v>0</v>
      </c>
      <c r="U123" s="11">
        <f t="shared" si="102"/>
        <v>0</v>
      </c>
      <c r="V123" s="11">
        <f t="shared" si="101"/>
        <v>0</v>
      </c>
      <c r="W123" s="1"/>
    </row>
    <row r="124" spans="1:23" ht="12.75" customHeight="1" x14ac:dyDescent="0.3">
      <c r="A124" s="13" t="s">
        <v>2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f t="shared" ref="T124:U124" si="103">SUM(B124+D124+F124+H124+J124+L124+N124+P124+R124)</f>
        <v>0</v>
      </c>
      <c r="U124" s="11">
        <f t="shared" si="103"/>
        <v>0</v>
      </c>
      <c r="V124" s="11">
        <f t="shared" si="101"/>
        <v>0</v>
      </c>
      <c r="W124" s="1"/>
    </row>
    <row r="125" spans="1:23" ht="12.75" customHeight="1" x14ac:dyDescent="0.3">
      <c r="A125" s="13" t="s">
        <v>3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f t="shared" ref="T125:U125" si="104">SUM(B125+D125+F125+H125+J125+L125+N125+P125+R125)</f>
        <v>0</v>
      </c>
      <c r="U125" s="11">
        <f t="shared" si="104"/>
        <v>0</v>
      </c>
      <c r="V125" s="11">
        <f t="shared" si="101"/>
        <v>0</v>
      </c>
      <c r="W125" s="1"/>
    </row>
    <row r="126" spans="1:23" ht="12.75" customHeight="1" x14ac:dyDescent="0.3">
      <c r="A126" s="13" t="s">
        <v>4</v>
      </c>
      <c r="B126" s="11">
        <v>0</v>
      </c>
      <c r="C126" s="11">
        <v>0</v>
      </c>
      <c r="D126" s="11">
        <v>0</v>
      </c>
      <c r="E126" s="11">
        <v>0</v>
      </c>
      <c r="F126" s="12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f t="shared" ref="T126:U126" si="105">SUM(B126+D126+F126+H126+J126+L126+N126+P126+R126)</f>
        <v>0</v>
      </c>
      <c r="U126" s="11">
        <f t="shared" si="105"/>
        <v>0</v>
      </c>
      <c r="V126" s="11">
        <f t="shared" si="101"/>
        <v>0</v>
      </c>
      <c r="W126" s="1"/>
    </row>
    <row r="127" spans="1:23" ht="12.75" customHeight="1" x14ac:dyDescent="0.3">
      <c r="A127" s="13" t="s">
        <v>5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f t="shared" ref="T127:U127" si="106">SUM(B127+D127+F127+H127+J127+L127+N127+P127+R127)</f>
        <v>0</v>
      </c>
      <c r="U127" s="11">
        <f t="shared" si="106"/>
        <v>0</v>
      </c>
      <c r="V127" s="11">
        <f t="shared" si="101"/>
        <v>0</v>
      </c>
      <c r="W127" s="1"/>
    </row>
    <row r="128" spans="1:23" ht="12.75" customHeight="1" x14ac:dyDescent="0.3">
      <c r="A128" s="13" t="s">
        <v>6</v>
      </c>
      <c r="B128" s="11">
        <v>0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f t="shared" ref="T128:U128" si="107">SUM(B128+D128+F128+H128+J128+L128+N128+P128+R128)</f>
        <v>0</v>
      </c>
      <c r="U128" s="11">
        <f t="shared" si="107"/>
        <v>1</v>
      </c>
      <c r="V128" s="11">
        <f t="shared" si="101"/>
        <v>1</v>
      </c>
      <c r="W128" s="1"/>
    </row>
    <row r="129" spans="1:23" ht="12.75" customHeight="1" x14ac:dyDescent="0.3">
      <c r="A129" s="13" t="s">
        <v>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f t="shared" ref="T129:U129" si="108">SUM(B129+D129+F129+H129+J129+L129+N129+P129+R129)</f>
        <v>0</v>
      </c>
      <c r="U129" s="11">
        <f t="shared" si="108"/>
        <v>0</v>
      </c>
      <c r="V129" s="11">
        <f t="shared" si="101"/>
        <v>0</v>
      </c>
      <c r="W129" s="1"/>
    </row>
    <row r="130" spans="1:23" ht="12.75" customHeight="1" x14ac:dyDescent="0.3">
      <c r="A130" s="13" t="s">
        <v>8</v>
      </c>
      <c r="B130" s="11">
        <v>0</v>
      </c>
      <c r="C130" s="11">
        <v>1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f t="shared" ref="T130:U130" si="109">SUM(B130+D130+F130+H130+J130+L130+N130+P130+R130)</f>
        <v>0</v>
      </c>
      <c r="U130" s="11">
        <f t="shared" si="109"/>
        <v>1</v>
      </c>
      <c r="V130" s="11">
        <f t="shared" si="101"/>
        <v>1</v>
      </c>
      <c r="W130" s="1"/>
    </row>
    <row r="131" spans="1:23" ht="12.75" customHeight="1" x14ac:dyDescent="0.3">
      <c r="A131" s="13" t="s">
        <v>9</v>
      </c>
      <c r="B131" s="11">
        <f t="shared" ref="B131:V131" si="110">SUM(B122:B130)</f>
        <v>0</v>
      </c>
      <c r="C131" s="11">
        <f t="shared" si="110"/>
        <v>2</v>
      </c>
      <c r="D131" s="11">
        <f t="shared" si="110"/>
        <v>0</v>
      </c>
      <c r="E131" s="11">
        <f t="shared" si="110"/>
        <v>0</v>
      </c>
      <c r="F131" s="11">
        <f t="shared" si="110"/>
        <v>0</v>
      </c>
      <c r="G131" s="11">
        <f t="shared" si="110"/>
        <v>0</v>
      </c>
      <c r="H131" s="11">
        <f t="shared" si="110"/>
        <v>0</v>
      </c>
      <c r="I131" s="11">
        <f t="shared" si="110"/>
        <v>0</v>
      </c>
      <c r="J131" s="11">
        <f t="shared" si="110"/>
        <v>0</v>
      </c>
      <c r="K131" s="11">
        <f t="shared" si="110"/>
        <v>0</v>
      </c>
      <c r="L131" s="11">
        <f t="shared" si="110"/>
        <v>0</v>
      </c>
      <c r="M131" s="11">
        <f t="shared" si="110"/>
        <v>0</v>
      </c>
      <c r="N131" s="11">
        <f t="shared" si="110"/>
        <v>0</v>
      </c>
      <c r="O131" s="11">
        <f t="shared" si="110"/>
        <v>0</v>
      </c>
      <c r="P131" s="11">
        <f t="shared" si="110"/>
        <v>0</v>
      </c>
      <c r="Q131" s="11">
        <f t="shared" si="110"/>
        <v>0</v>
      </c>
      <c r="R131" s="11">
        <f t="shared" si="110"/>
        <v>0</v>
      </c>
      <c r="S131" s="11">
        <f t="shared" si="110"/>
        <v>0</v>
      </c>
      <c r="T131" s="11">
        <f t="shared" si="110"/>
        <v>0</v>
      </c>
      <c r="U131" s="11">
        <f t="shared" si="110"/>
        <v>2</v>
      </c>
      <c r="V131" s="11">
        <f t="shared" si="110"/>
        <v>2</v>
      </c>
      <c r="W131" s="1"/>
    </row>
    <row r="132" spans="1:23" ht="12.75" customHeight="1" x14ac:dyDescent="0.3">
      <c r="A132" s="51" t="s">
        <v>30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5"/>
      <c r="W132" s="1"/>
    </row>
    <row r="133" spans="1:23" ht="12.75" customHeight="1" x14ac:dyDescent="0.3">
      <c r="A133" s="13" t="s">
        <v>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>
        <f t="shared" ref="T133:U133" si="111">SUM(B133+D133+F133+H133+J133+L133+N133+P133+R133)</f>
        <v>0</v>
      </c>
      <c r="U133" s="11">
        <f t="shared" si="111"/>
        <v>0</v>
      </c>
      <c r="V133" s="11">
        <f t="shared" ref="V133:V141" si="112">SUM(T133:U133)</f>
        <v>0</v>
      </c>
      <c r="W133" s="1"/>
    </row>
    <row r="134" spans="1:23" ht="12.75" customHeight="1" x14ac:dyDescent="0.3">
      <c r="A134" s="13" t="s">
        <v>1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>
        <f t="shared" ref="T134:U134" si="113">SUM(B134+D134+F134+H134+J134+L134+N134+P134+R134)</f>
        <v>0</v>
      </c>
      <c r="U134" s="11">
        <f t="shared" si="113"/>
        <v>0</v>
      </c>
      <c r="V134" s="11">
        <f t="shared" si="112"/>
        <v>0</v>
      </c>
      <c r="W134" s="1"/>
    </row>
    <row r="135" spans="1:23" ht="12.75" customHeight="1" x14ac:dyDescent="0.3">
      <c r="A135" s="13" t="s">
        <v>2</v>
      </c>
      <c r="B135" s="11">
        <v>46</v>
      </c>
      <c r="C135" s="11">
        <v>81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f t="shared" ref="T135:U135" si="114">SUM(B135+D135+F135+H135+J135+L135+N135+P135+R135)</f>
        <v>46</v>
      </c>
      <c r="U135" s="11">
        <f t="shared" si="114"/>
        <v>81</v>
      </c>
      <c r="V135" s="11">
        <f t="shared" si="112"/>
        <v>127</v>
      </c>
      <c r="W135" s="1"/>
    </row>
    <row r="136" spans="1:23" ht="12.75" customHeight="1" x14ac:dyDescent="0.3">
      <c r="A136" s="13" t="s">
        <v>3</v>
      </c>
      <c r="B136" s="11">
        <v>45</v>
      </c>
      <c r="C136" s="11">
        <v>60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7</v>
      </c>
      <c r="K136" s="11">
        <v>5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f t="shared" ref="T136:U136" si="115">SUM(B136+D136+F136+H136+J136+L136+N136+P136+R136)</f>
        <v>52</v>
      </c>
      <c r="U136" s="11">
        <f t="shared" si="115"/>
        <v>65</v>
      </c>
      <c r="V136" s="11">
        <f t="shared" si="112"/>
        <v>117</v>
      </c>
      <c r="W136" s="1"/>
    </row>
    <row r="137" spans="1:23" ht="12.75" customHeight="1" x14ac:dyDescent="0.3">
      <c r="A137" s="13" t="s">
        <v>4</v>
      </c>
      <c r="B137" s="11">
        <v>0</v>
      </c>
      <c r="C137" s="11">
        <v>0</v>
      </c>
      <c r="D137" s="11">
        <v>0</v>
      </c>
      <c r="E137" s="11">
        <v>0</v>
      </c>
      <c r="F137" s="12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f t="shared" ref="T137:U137" si="116">SUM(B137+D137+F137+H137+J137+L137+N137+P137+R137)</f>
        <v>0</v>
      </c>
      <c r="U137" s="11">
        <f t="shared" si="116"/>
        <v>0</v>
      </c>
      <c r="V137" s="11">
        <f t="shared" si="112"/>
        <v>0</v>
      </c>
      <c r="W137" s="1"/>
    </row>
    <row r="138" spans="1:23" ht="12.75" customHeight="1" x14ac:dyDescent="0.3">
      <c r="A138" s="13" t="s">
        <v>5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f t="shared" ref="T138:U138" si="117">SUM(B138+D138+F138+H138+J138+L138+N138+P138+R138)</f>
        <v>0</v>
      </c>
      <c r="U138" s="11">
        <f t="shared" si="117"/>
        <v>0</v>
      </c>
      <c r="V138" s="11">
        <f t="shared" si="112"/>
        <v>0</v>
      </c>
      <c r="W138" s="1"/>
    </row>
    <row r="139" spans="1:23" ht="12.75" customHeight="1" x14ac:dyDescent="0.3">
      <c r="A139" s="13" t="s">
        <v>6</v>
      </c>
      <c r="B139" s="11">
        <v>89</v>
      </c>
      <c r="C139" s="11">
        <v>140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f t="shared" ref="T139:U139" si="118">SUM(B139+D139+F139+H139+J139+L139+N139+P139+R139)</f>
        <v>89</v>
      </c>
      <c r="U139" s="11">
        <f t="shared" si="118"/>
        <v>140</v>
      </c>
      <c r="V139" s="11">
        <f t="shared" si="112"/>
        <v>229</v>
      </c>
      <c r="W139" s="1"/>
    </row>
    <row r="140" spans="1:23" ht="12.75" customHeight="1" x14ac:dyDescent="0.3">
      <c r="A140" s="13" t="s">
        <v>7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f t="shared" ref="T140:U140" si="119">SUM(B140+D140+F140+H140+J140+L140+N140+P140+R140)</f>
        <v>0</v>
      </c>
      <c r="U140" s="11">
        <f t="shared" si="119"/>
        <v>0</v>
      </c>
      <c r="V140" s="11">
        <f t="shared" si="112"/>
        <v>0</v>
      </c>
      <c r="W140" s="1"/>
    </row>
    <row r="141" spans="1:23" ht="12.75" customHeight="1" x14ac:dyDescent="0.3">
      <c r="A141" s="13" t="s">
        <v>8</v>
      </c>
      <c r="B141" s="11">
        <v>32</v>
      </c>
      <c r="C141" s="11">
        <v>61</v>
      </c>
      <c r="D141" s="11">
        <v>1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f t="shared" ref="T141:U141" si="120">SUM(B141+D141+F141+H141+J141+L141+N141+P141+R141)</f>
        <v>33</v>
      </c>
      <c r="U141" s="11">
        <f t="shared" si="120"/>
        <v>61</v>
      </c>
      <c r="V141" s="11">
        <f t="shared" si="112"/>
        <v>94</v>
      </c>
      <c r="W141" s="1"/>
    </row>
    <row r="142" spans="1:23" ht="12.75" customHeight="1" x14ac:dyDescent="0.3">
      <c r="A142" s="13" t="s">
        <v>9</v>
      </c>
      <c r="B142" s="11">
        <f t="shared" ref="B142:V142" si="121">SUM(B133:B141)</f>
        <v>212</v>
      </c>
      <c r="C142" s="11">
        <f t="shared" si="121"/>
        <v>342</v>
      </c>
      <c r="D142" s="11">
        <f t="shared" si="121"/>
        <v>1</v>
      </c>
      <c r="E142" s="11">
        <f t="shared" si="121"/>
        <v>0</v>
      </c>
      <c r="F142" s="11">
        <f t="shared" si="121"/>
        <v>0</v>
      </c>
      <c r="G142" s="11">
        <f t="shared" si="121"/>
        <v>0</v>
      </c>
      <c r="H142" s="11">
        <f t="shared" si="121"/>
        <v>0</v>
      </c>
      <c r="I142" s="11">
        <f t="shared" si="121"/>
        <v>0</v>
      </c>
      <c r="J142" s="11">
        <f t="shared" si="121"/>
        <v>7</v>
      </c>
      <c r="K142" s="11">
        <f t="shared" si="121"/>
        <v>5</v>
      </c>
      <c r="L142" s="11">
        <f t="shared" si="121"/>
        <v>0</v>
      </c>
      <c r="M142" s="11">
        <f t="shared" si="121"/>
        <v>0</v>
      </c>
      <c r="N142" s="11">
        <f t="shared" si="121"/>
        <v>0</v>
      </c>
      <c r="O142" s="11">
        <f t="shared" si="121"/>
        <v>0</v>
      </c>
      <c r="P142" s="11">
        <f t="shared" si="121"/>
        <v>0</v>
      </c>
      <c r="Q142" s="11">
        <f t="shared" si="121"/>
        <v>0</v>
      </c>
      <c r="R142" s="11">
        <f t="shared" si="121"/>
        <v>0</v>
      </c>
      <c r="S142" s="11">
        <f t="shared" si="121"/>
        <v>0</v>
      </c>
      <c r="T142" s="11">
        <f t="shared" si="121"/>
        <v>220</v>
      </c>
      <c r="U142" s="11">
        <f t="shared" si="121"/>
        <v>347</v>
      </c>
      <c r="V142" s="11">
        <f t="shared" si="121"/>
        <v>567</v>
      </c>
      <c r="W142" s="1"/>
    </row>
    <row r="143" spans="1:23" ht="12.75" customHeight="1" x14ac:dyDescent="0.3">
      <c r="A143" s="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3">
      <c r="A144" s="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3">
      <c r="A145" s="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3">
      <c r="A146" s="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3">
      <c r="A147" s="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3">
      <c r="A148" s="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3">
      <c r="A149" s="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3">
      <c r="A150" s="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3">
      <c r="A151" s="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3">
      <c r="A152" s="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3">
      <c r="A153" s="1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3">
      <c r="A154" s="1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3">
      <c r="A155" s="1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3">
      <c r="A156" s="1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3">
      <c r="A157" s="1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3">
      <c r="A158" s="1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3">
      <c r="A159" s="1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3">
      <c r="A160" s="1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3">
      <c r="A161" s="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3">
      <c r="A162" s="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3">
      <c r="A163" s="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3">
      <c r="A164" s="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3">
      <c r="A165" s="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3">
      <c r="A166" s="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3">
      <c r="A167" s="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3">
      <c r="A168" s="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3">
      <c r="A169" s="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3">
      <c r="A170" s="1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3">
      <c r="A171" s="1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3">
      <c r="A172" s="1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3">
      <c r="A173" s="1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3">
      <c r="A174" s="1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3">
      <c r="A175" s="1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3">
      <c r="A176" s="1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3">
      <c r="A177" s="1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3">
      <c r="A178" s="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3">
      <c r="A179" s="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3">
      <c r="A180" s="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3">
      <c r="A181" s="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3">
      <c r="A182" s="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3">
      <c r="A183" s="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3">
      <c r="A184" s="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3">
      <c r="A185" s="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3">
      <c r="A186" s="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3">
      <c r="A187" s="1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3">
      <c r="A188" s="1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3">
      <c r="A189" s="1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3">
      <c r="A190" s="1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3">
      <c r="A191" s="1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3">
      <c r="A192" s="1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3">
      <c r="A193" s="1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3">
      <c r="A194" s="1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3">
      <c r="A195" s="1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3">
      <c r="A196" s="1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3">
      <c r="A197" s="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3">
      <c r="A198" s="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3">
      <c r="A199" s="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3">
      <c r="A200" s="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3">
      <c r="A201" s="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3">
      <c r="A202" s="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3">
      <c r="A203" s="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3">
      <c r="A204" s="1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3">
      <c r="A205" s="1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3">
      <c r="A206" s="1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3">
      <c r="A207" s="1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3">
      <c r="A208" s="1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3">
      <c r="A209" s="1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3">
      <c r="A210" s="1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3">
      <c r="A211" s="1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3">
      <c r="A212" s="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3">
      <c r="A213" s="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3">
      <c r="A214" s="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3">
      <c r="A215" s="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3">
      <c r="A216" s="1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3">
      <c r="A217" s="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3">
      <c r="A218" s="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3">
      <c r="A219" s="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3">
      <c r="A220" s="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3">
      <c r="A221" s="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3">
      <c r="A222" s="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3">
      <c r="A223" s="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3">
      <c r="A224" s="1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3">
      <c r="A225" s="1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3">
      <c r="A226" s="1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3">
      <c r="A227" s="1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3">
      <c r="A228" s="1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3">
      <c r="A229" s="1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3">
      <c r="A230" s="1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3">
      <c r="A231" s="1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3">
      <c r="A232" s="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3">
      <c r="A233" s="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3">
      <c r="A234" s="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3">
      <c r="A235" s="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3">
      <c r="A236" s="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3">
      <c r="A237" s="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3">
      <c r="A238" s="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3">
      <c r="A239" s="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3">
      <c r="A240" s="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3">
      <c r="A241" s="1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3">
      <c r="A242" s="1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3">
      <c r="A243" s="1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3">
      <c r="A244" s="1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3">
      <c r="A245" s="1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3">
      <c r="A246" s="1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3">
      <c r="A247" s="1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3">
      <c r="A248" s="1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3">
      <c r="A249" s="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3">
      <c r="A250" s="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3">
      <c r="A251" s="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3">
      <c r="A252" s="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3">
      <c r="A253" s="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3">
      <c r="A254" s="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3">
      <c r="A255" s="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3">
      <c r="A256" s="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3">
      <c r="A257" s="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3">
      <c r="A258" s="1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3">
      <c r="A259" s="1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3">
      <c r="A260" s="1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3">
      <c r="A261" s="1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3">
      <c r="A262" s="1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3">
      <c r="A263" s="1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3">
      <c r="A264" s="1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3">
      <c r="A265" s="1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3">
      <c r="A266" s="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3">
      <c r="A267" s="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3">
      <c r="A268" s="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3">
      <c r="A269" s="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3">
      <c r="A270" s="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3">
      <c r="A271" s="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3">
      <c r="A272" s="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3">
      <c r="A273" s="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3">
      <c r="A274" s="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3">
      <c r="A275" s="1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3">
      <c r="A276" s="1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3">
      <c r="A277" s="1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3">
      <c r="A278" s="1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3">
      <c r="A279" s="1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3">
      <c r="A280" s="1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3">
      <c r="A281" s="1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3">
      <c r="A282" s="1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3">
      <c r="A283" s="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3">
      <c r="A284" s="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3">
      <c r="A285" s="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3">
      <c r="A286" s="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3">
      <c r="A287" s="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3">
      <c r="A288" s="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3">
      <c r="A289" s="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3">
      <c r="A290" s="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3">
      <c r="A291" s="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3">
      <c r="A292" s="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3">
      <c r="A293" s="1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3">
      <c r="A294" s="1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3">
      <c r="A295" s="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3">
      <c r="A296" s="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3">
      <c r="A297" s="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3">
      <c r="A298" s="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3">
      <c r="A299" s="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3">
      <c r="A300" s="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3">
      <c r="A301" s="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3">
      <c r="A302" s="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3">
      <c r="A303" s="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3">
      <c r="A304" s="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3">
      <c r="A305" s="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3">
      <c r="A306" s="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3">
      <c r="A307" s="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3">
      <c r="A308" s="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3">
      <c r="A309" s="1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3">
      <c r="A310" s="1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3">
      <c r="A311" s="1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3">
      <c r="A312" s="1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3">
      <c r="A313" s="1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3">
      <c r="A314" s="1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3">
      <c r="A315" s="1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3">
      <c r="A316" s="1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3">
      <c r="A317" s="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3">
      <c r="A318" s="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3">
      <c r="A319" s="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3">
      <c r="A320" s="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3">
      <c r="A321" s="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3">
      <c r="A322" s="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3">
      <c r="A323" s="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3">
      <c r="A324" s="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3">
      <c r="A325" s="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3">
      <c r="A326" s="1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3">
      <c r="A327" s="1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3">
      <c r="A328" s="1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3">
      <c r="A329" s="1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3">
      <c r="A330" s="1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3">
      <c r="A331" s="1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3">
      <c r="A332" s="1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3">
      <c r="A333" s="1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3">
      <c r="A334" s="1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3">
      <c r="A335" s="1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3">
      <c r="A336" s="1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3">
      <c r="A337" s="1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3">
      <c r="A338" s="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3">
      <c r="A339" s="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3">
      <c r="A340" s="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3">
      <c r="A341" s="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3">
      <c r="A342" s="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3"/>
    <row r="344" spans="1:23" ht="15.75" customHeight="1" x14ac:dyDescent="0.3"/>
    <row r="345" spans="1:23" ht="15.75" customHeight="1" x14ac:dyDescent="0.3"/>
    <row r="346" spans="1:23" ht="15.75" customHeight="1" x14ac:dyDescent="0.3"/>
    <row r="347" spans="1:23" ht="15.75" customHeight="1" x14ac:dyDescent="0.3"/>
    <row r="348" spans="1:23" ht="15.75" customHeight="1" x14ac:dyDescent="0.3"/>
    <row r="349" spans="1:23" ht="15.75" customHeight="1" x14ac:dyDescent="0.3"/>
    <row r="350" spans="1:23" ht="15.75" customHeight="1" x14ac:dyDescent="0.3"/>
    <row r="351" spans="1:23" ht="15.75" customHeight="1" x14ac:dyDescent="0.3"/>
    <row r="352" spans="1:2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8">
    <mergeCell ref="A121:V121"/>
    <mergeCell ref="A132:V132"/>
    <mergeCell ref="F108:G108"/>
    <mergeCell ref="H108:I108"/>
    <mergeCell ref="J108:K108"/>
    <mergeCell ref="L108:M108"/>
    <mergeCell ref="A110:V110"/>
    <mergeCell ref="A72:V72"/>
    <mergeCell ref="A83:V83"/>
    <mergeCell ref="A94:V94"/>
    <mergeCell ref="A105:V105"/>
    <mergeCell ref="B106:I106"/>
    <mergeCell ref="J106:Q106"/>
    <mergeCell ref="T106:V106"/>
    <mergeCell ref="P70:Q70"/>
    <mergeCell ref="R70:S70"/>
    <mergeCell ref="T70:V70"/>
    <mergeCell ref="B70:C70"/>
    <mergeCell ref="D70:E70"/>
    <mergeCell ref="F70:G70"/>
    <mergeCell ref="H70:I70"/>
    <mergeCell ref="J70:K70"/>
    <mergeCell ref="L70:M70"/>
    <mergeCell ref="N70:O70"/>
    <mergeCell ref="A67:V67"/>
    <mergeCell ref="B68:I68"/>
    <mergeCell ref="J68:Q68"/>
    <mergeCell ref="B69:E69"/>
    <mergeCell ref="F69:I69"/>
    <mergeCell ref="J69:M69"/>
    <mergeCell ref="N69:Q69"/>
    <mergeCell ref="A34:V34"/>
    <mergeCell ref="A45:V45"/>
    <mergeCell ref="A56:V56"/>
    <mergeCell ref="N108:O108"/>
    <mergeCell ref="P108:Q108"/>
    <mergeCell ref="R108:S108"/>
    <mergeCell ref="T108:V108"/>
    <mergeCell ref="B107:E107"/>
    <mergeCell ref="F107:I107"/>
    <mergeCell ref="J107:M107"/>
    <mergeCell ref="N107:Q107"/>
    <mergeCell ref="T107:V107"/>
    <mergeCell ref="B108:C108"/>
    <mergeCell ref="D108:E108"/>
    <mergeCell ref="T68:V68"/>
    <mergeCell ref="T69:V69"/>
    <mergeCell ref="L32:M32"/>
    <mergeCell ref="N32:O32"/>
    <mergeCell ref="P32:Q32"/>
    <mergeCell ref="R32:S32"/>
    <mergeCell ref="T32:V32"/>
    <mergeCell ref="B32:C32"/>
    <mergeCell ref="D32:E32"/>
    <mergeCell ref="F32:G32"/>
    <mergeCell ref="H32:I32"/>
    <mergeCell ref="J32:K32"/>
    <mergeCell ref="F31:I31"/>
    <mergeCell ref="J31:M31"/>
    <mergeCell ref="N31:Q31"/>
    <mergeCell ref="T31:V31"/>
    <mergeCell ref="B31:E31"/>
    <mergeCell ref="A7:V7"/>
    <mergeCell ref="A18:V18"/>
    <mergeCell ref="A29:V29"/>
    <mergeCell ref="B30:I30"/>
    <mergeCell ref="J30:Q30"/>
    <mergeCell ref="T30:V30"/>
    <mergeCell ref="L5:M5"/>
    <mergeCell ref="N5:O5"/>
    <mergeCell ref="P5:Q5"/>
    <mergeCell ref="R5:S5"/>
    <mergeCell ref="T5:V5"/>
    <mergeCell ref="B5:C5"/>
    <mergeCell ref="D5:E5"/>
    <mergeCell ref="F5:G5"/>
    <mergeCell ref="H5:I5"/>
    <mergeCell ref="J5:K5"/>
    <mergeCell ref="J4:M4"/>
    <mergeCell ref="N4:Q4"/>
    <mergeCell ref="A1:V1"/>
    <mergeCell ref="A2:V2"/>
    <mergeCell ref="B3:I3"/>
    <mergeCell ref="J3:Q3"/>
    <mergeCell ref="T3:V3"/>
    <mergeCell ref="F4:I4"/>
    <mergeCell ref="T4:V4"/>
    <mergeCell ref="B4:E4"/>
  </mergeCells>
  <pageMargins left="0.7" right="0.7" top="0.75" bottom="0.75" header="0" footer="0"/>
  <pageSetup scale="97" orientation="landscape" r:id="rId1"/>
  <rowBreaks count="3" manualBreakCount="3">
    <brk id="66" man="1"/>
    <brk id="104" man="1"/>
    <brk id="2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view="pageLayout" topLeftCell="A32" zoomScaleNormal="100" workbookViewId="0">
      <selection sqref="A1:M1"/>
    </sheetView>
  </sheetViews>
  <sheetFormatPr defaultColWidth="14.44140625" defaultRowHeight="15" customHeight="1" x14ac:dyDescent="0.3"/>
  <cols>
    <col min="1" max="1" width="9.109375" customWidth="1"/>
    <col min="2" max="13" width="7.33203125" customWidth="1"/>
    <col min="14" max="25" width="8.6640625" customWidth="1"/>
  </cols>
  <sheetData>
    <row r="1" spans="1:25" ht="14.4" x14ac:dyDescent="0.3">
      <c r="A1" s="58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4.4" x14ac:dyDescent="0.3">
      <c r="A2" s="56" t="s">
        <v>37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4.4" x14ac:dyDescent="0.3">
      <c r="A3" s="54" t="s">
        <v>38</v>
      </c>
      <c r="B3" s="57" t="s">
        <v>39</v>
      </c>
      <c r="C3" s="44"/>
      <c r="D3" s="45"/>
      <c r="E3" s="57" t="s">
        <v>26</v>
      </c>
      <c r="F3" s="44"/>
      <c r="G3" s="45"/>
      <c r="H3" s="57" t="s">
        <v>40</v>
      </c>
      <c r="I3" s="44"/>
      <c r="J3" s="45"/>
      <c r="K3" s="57" t="s">
        <v>41</v>
      </c>
      <c r="L3" s="44"/>
      <c r="M3" s="4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4.4" x14ac:dyDescent="0.3">
      <c r="A4" s="55"/>
      <c r="B4" s="16" t="s">
        <v>21</v>
      </c>
      <c r="C4" s="16" t="s">
        <v>22</v>
      </c>
      <c r="D4" s="16" t="s">
        <v>23</v>
      </c>
      <c r="E4" s="16" t="s">
        <v>21</v>
      </c>
      <c r="F4" s="16" t="s">
        <v>22</v>
      </c>
      <c r="G4" s="16" t="s">
        <v>23</v>
      </c>
      <c r="H4" s="16" t="s">
        <v>21</v>
      </c>
      <c r="I4" s="16" t="s">
        <v>22</v>
      </c>
      <c r="J4" s="16" t="s">
        <v>23</v>
      </c>
      <c r="K4" s="16" t="s">
        <v>21</v>
      </c>
      <c r="L4" s="16" t="s">
        <v>22</v>
      </c>
      <c r="M4" s="16" t="s">
        <v>23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4.4" x14ac:dyDescent="0.3">
      <c r="A5" s="17" t="str">
        <f>'Master sheet'!B4</f>
        <v>A&amp;B</v>
      </c>
      <c r="B5" s="16"/>
      <c r="C5" s="16"/>
      <c r="D5" s="16">
        <f t="shared" ref="D5:D12" si="0">SUM(B5:C5)</f>
        <v>0</v>
      </c>
      <c r="E5" s="16"/>
      <c r="F5" s="16"/>
      <c r="G5" s="16">
        <f t="shared" ref="G5:G12" si="1">SUM(E5:F5)</f>
        <v>0</v>
      </c>
      <c r="H5" s="16"/>
      <c r="I5" s="16"/>
      <c r="J5" s="16">
        <f t="shared" ref="J5:J12" si="2">SUM(H5:I5)</f>
        <v>0</v>
      </c>
      <c r="K5" s="16"/>
      <c r="L5" s="16"/>
      <c r="M5" s="16">
        <f t="shared" ref="M5:M12" si="3">SUM(K5:L5)</f>
        <v>0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4.4" x14ac:dyDescent="0.3">
      <c r="A6" s="17" t="str">
        <f>'Master sheet'!B5</f>
        <v>DOM</v>
      </c>
      <c r="B6" s="16">
        <v>0</v>
      </c>
      <c r="C6" s="16">
        <v>134</v>
      </c>
      <c r="D6" s="16">
        <f t="shared" si="0"/>
        <v>134</v>
      </c>
      <c r="E6" s="16">
        <v>20</v>
      </c>
      <c r="F6" s="16">
        <v>170</v>
      </c>
      <c r="G6" s="16">
        <f t="shared" si="1"/>
        <v>190</v>
      </c>
      <c r="H6" s="16">
        <v>12</v>
      </c>
      <c r="I6" s="16">
        <v>13</v>
      </c>
      <c r="J6" s="16">
        <f t="shared" si="2"/>
        <v>25</v>
      </c>
      <c r="K6" s="16">
        <v>0</v>
      </c>
      <c r="L6" s="16">
        <v>0</v>
      </c>
      <c r="M6" s="16">
        <f t="shared" si="3"/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4.4" x14ac:dyDescent="0.3">
      <c r="A7" s="17" t="str">
        <f>'Master sheet'!B6</f>
        <v>GRD</v>
      </c>
      <c r="B7" s="16">
        <v>4</v>
      </c>
      <c r="C7" s="16">
        <v>55</v>
      </c>
      <c r="D7" s="16">
        <f t="shared" si="0"/>
        <v>59</v>
      </c>
      <c r="E7" s="16">
        <v>16</v>
      </c>
      <c r="F7" s="16">
        <v>41</v>
      </c>
      <c r="G7" s="16">
        <f t="shared" si="1"/>
        <v>57</v>
      </c>
      <c r="H7" s="16">
        <v>5</v>
      </c>
      <c r="I7" s="16">
        <v>6</v>
      </c>
      <c r="J7" s="16">
        <f t="shared" si="2"/>
        <v>11</v>
      </c>
      <c r="K7" s="16">
        <v>0</v>
      </c>
      <c r="L7" s="16">
        <v>0</v>
      </c>
      <c r="M7" s="16">
        <f t="shared" si="3"/>
        <v>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4.4" x14ac:dyDescent="0.3">
      <c r="A8" s="17" t="str">
        <f>'Master sheet'!B7</f>
        <v>MON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16">
        <v>0</v>
      </c>
      <c r="I8" s="16">
        <v>0</v>
      </c>
      <c r="J8" s="16">
        <f t="shared" si="2"/>
        <v>0</v>
      </c>
      <c r="K8" s="16">
        <v>0</v>
      </c>
      <c r="L8" s="16">
        <v>0</v>
      </c>
      <c r="M8" s="16">
        <f t="shared" si="3"/>
        <v>0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4.4" x14ac:dyDescent="0.3">
      <c r="A9" s="17" t="str">
        <f>'Master sheet'!B8</f>
        <v>SKN</v>
      </c>
      <c r="B9" s="16">
        <v>0</v>
      </c>
      <c r="C9" s="16">
        <v>0</v>
      </c>
      <c r="D9" s="16">
        <f t="shared" si="0"/>
        <v>0</v>
      </c>
      <c r="E9" s="16">
        <v>7</v>
      </c>
      <c r="F9" s="16">
        <v>43</v>
      </c>
      <c r="G9" s="16">
        <f t="shared" si="1"/>
        <v>50</v>
      </c>
      <c r="H9" s="16">
        <v>5</v>
      </c>
      <c r="I9" s="16">
        <v>0</v>
      </c>
      <c r="J9" s="16">
        <f t="shared" si="2"/>
        <v>5</v>
      </c>
      <c r="K9" s="16" t="s">
        <v>42</v>
      </c>
      <c r="L9" s="16" t="s">
        <v>42</v>
      </c>
      <c r="M9" s="16">
        <f t="shared" si="3"/>
        <v>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4.4" x14ac:dyDescent="0.3">
      <c r="A10" s="17" t="str">
        <f>'Master sheet'!B9</f>
        <v>SLU</v>
      </c>
      <c r="B10" s="16">
        <v>0</v>
      </c>
      <c r="C10" s="16">
        <v>244</v>
      </c>
      <c r="D10" s="16">
        <f t="shared" si="0"/>
        <v>244</v>
      </c>
      <c r="E10" s="16">
        <v>17</v>
      </c>
      <c r="F10" s="16">
        <v>19</v>
      </c>
      <c r="G10" s="16">
        <f t="shared" si="1"/>
        <v>36</v>
      </c>
      <c r="H10" s="16">
        <v>0</v>
      </c>
      <c r="I10" s="16">
        <v>0</v>
      </c>
      <c r="J10" s="16">
        <f t="shared" si="2"/>
        <v>0</v>
      </c>
      <c r="K10" s="16">
        <v>0</v>
      </c>
      <c r="L10" s="16">
        <v>0</v>
      </c>
      <c r="M10" s="16">
        <f t="shared" si="3"/>
        <v>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4.4" x14ac:dyDescent="0.3">
      <c r="A11" s="17" t="str">
        <f>'Master sheet'!B10</f>
        <v>SVG</v>
      </c>
      <c r="B11" s="16">
        <v>0</v>
      </c>
      <c r="C11" s="16">
        <v>0</v>
      </c>
      <c r="D11" s="16">
        <f t="shared" si="0"/>
        <v>0</v>
      </c>
      <c r="E11" s="16">
        <v>30</v>
      </c>
      <c r="F11" s="16">
        <v>133</v>
      </c>
      <c r="G11" s="16">
        <f t="shared" si="1"/>
        <v>163</v>
      </c>
      <c r="H11" s="16">
        <v>65</v>
      </c>
      <c r="I11" s="16">
        <v>85</v>
      </c>
      <c r="J11" s="16">
        <f t="shared" si="2"/>
        <v>150</v>
      </c>
      <c r="K11" s="16">
        <v>0</v>
      </c>
      <c r="L11" s="16">
        <v>0</v>
      </c>
      <c r="M11" s="16">
        <f t="shared" si="3"/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4.4" x14ac:dyDescent="0.3">
      <c r="A12" s="17" t="str">
        <f>'Master sheet'!B11</f>
        <v>VI</v>
      </c>
      <c r="B12" s="16">
        <v>0</v>
      </c>
      <c r="C12" s="16">
        <v>4</v>
      </c>
      <c r="D12" s="16">
        <f t="shared" si="0"/>
        <v>4</v>
      </c>
      <c r="E12" s="16">
        <v>0</v>
      </c>
      <c r="F12" s="12">
        <v>2</v>
      </c>
      <c r="G12" s="16">
        <f t="shared" si="1"/>
        <v>2</v>
      </c>
      <c r="H12" s="16">
        <v>0</v>
      </c>
      <c r="I12" s="16">
        <v>0</v>
      </c>
      <c r="J12" s="16">
        <f t="shared" si="2"/>
        <v>0</v>
      </c>
      <c r="K12" s="16">
        <v>0</v>
      </c>
      <c r="L12" s="16">
        <v>0</v>
      </c>
      <c r="M12" s="16">
        <f t="shared" si="3"/>
        <v>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4.4" x14ac:dyDescent="0.3">
      <c r="A13" s="17" t="s">
        <v>43</v>
      </c>
      <c r="B13" s="16">
        <f t="shared" ref="B13:M13" si="4">SUM(B5:B12)</f>
        <v>4</v>
      </c>
      <c r="C13" s="16">
        <f t="shared" si="4"/>
        <v>437</v>
      </c>
      <c r="D13" s="16">
        <f t="shared" si="4"/>
        <v>441</v>
      </c>
      <c r="E13" s="16">
        <f t="shared" si="4"/>
        <v>90</v>
      </c>
      <c r="F13" s="16">
        <f t="shared" si="4"/>
        <v>408</v>
      </c>
      <c r="G13" s="16">
        <f t="shared" si="4"/>
        <v>498</v>
      </c>
      <c r="H13" s="16">
        <f t="shared" si="4"/>
        <v>87</v>
      </c>
      <c r="I13" s="16">
        <f t="shared" si="4"/>
        <v>104</v>
      </c>
      <c r="J13" s="16">
        <f t="shared" si="4"/>
        <v>191</v>
      </c>
      <c r="K13" s="16">
        <f t="shared" si="4"/>
        <v>0</v>
      </c>
      <c r="L13" s="16">
        <f t="shared" si="4"/>
        <v>0</v>
      </c>
      <c r="M13" s="16">
        <f t="shared" si="4"/>
        <v>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4.4" x14ac:dyDescent="0.3">
      <c r="A14" s="56" t="s">
        <v>44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4.4" x14ac:dyDescent="0.3">
      <c r="A15" s="54" t="s">
        <v>38</v>
      </c>
      <c r="B15" s="57" t="s">
        <v>39</v>
      </c>
      <c r="C15" s="44"/>
      <c r="D15" s="45"/>
      <c r="E15" s="57" t="s">
        <v>26</v>
      </c>
      <c r="F15" s="44"/>
      <c r="G15" s="45"/>
      <c r="H15" s="57" t="s">
        <v>40</v>
      </c>
      <c r="I15" s="44"/>
      <c r="J15" s="45"/>
      <c r="K15" s="57" t="s">
        <v>41</v>
      </c>
      <c r="L15" s="44"/>
      <c r="M15" s="4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4.4" x14ac:dyDescent="0.3">
      <c r="A16" s="55"/>
      <c r="B16" s="16" t="s">
        <v>21</v>
      </c>
      <c r="C16" s="16" t="s">
        <v>22</v>
      </c>
      <c r="D16" s="16" t="s">
        <v>23</v>
      </c>
      <c r="E16" s="16" t="s">
        <v>21</v>
      </c>
      <c r="F16" s="16" t="s">
        <v>22</v>
      </c>
      <c r="G16" s="16" t="s">
        <v>23</v>
      </c>
      <c r="H16" s="16" t="s">
        <v>21</v>
      </c>
      <c r="I16" s="16" t="s">
        <v>22</v>
      </c>
      <c r="J16" s="16" t="s">
        <v>23</v>
      </c>
      <c r="K16" s="16" t="s">
        <v>21</v>
      </c>
      <c r="L16" s="16" t="s">
        <v>22</v>
      </c>
      <c r="M16" s="16" t="s">
        <v>23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4.4" x14ac:dyDescent="0.3">
      <c r="A17" s="17" t="str">
        <f t="shared" ref="A17:A25" si="5">A5</f>
        <v>A&amp;B</v>
      </c>
      <c r="B17" s="16"/>
      <c r="C17" s="16"/>
      <c r="D17" s="16">
        <f t="shared" ref="D17:D24" si="6">SUM(B17:C17)</f>
        <v>0</v>
      </c>
      <c r="E17" s="16"/>
      <c r="F17" s="16"/>
      <c r="G17" s="16">
        <f t="shared" ref="G17:G24" si="7">SUM(E17:F17)</f>
        <v>0</v>
      </c>
      <c r="H17" s="16"/>
      <c r="I17" s="16"/>
      <c r="J17" s="16">
        <f t="shared" ref="J17:J24" si="8">SUM(H17:I17)</f>
        <v>0</v>
      </c>
      <c r="K17" s="16"/>
      <c r="L17" s="16"/>
      <c r="M17" s="16">
        <f t="shared" ref="M17:M24" si="9">SUM(K17:L17)</f>
        <v>0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4.4" x14ac:dyDescent="0.3">
      <c r="A18" s="17" t="str">
        <f t="shared" si="5"/>
        <v>DOM</v>
      </c>
      <c r="B18" s="16">
        <v>0</v>
      </c>
      <c r="C18" s="16">
        <v>72</v>
      </c>
      <c r="D18" s="16">
        <f t="shared" si="6"/>
        <v>72</v>
      </c>
      <c r="E18" s="16">
        <v>38</v>
      </c>
      <c r="F18" s="16">
        <v>273</v>
      </c>
      <c r="G18" s="16">
        <f t="shared" si="7"/>
        <v>311</v>
      </c>
      <c r="H18" s="16">
        <v>97</v>
      </c>
      <c r="I18" s="16">
        <v>241</v>
      </c>
      <c r="J18" s="16">
        <f t="shared" si="8"/>
        <v>338</v>
      </c>
      <c r="K18" s="16">
        <v>0</v>
      </c>
      <c r="L18" s="16">
        <v>0</v>
      </c>
      <c r="M18" s="16">
        <f t="shared" si="9"/>
        <v>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4.4" x14ac:dyDescent="0.3">
      <c r="A19" s="17" t="str">
        <f t="shared" si="5"/>
        <v>GRD</v>
      </c>
      <c r="B19" s="16">
        <v>1</v>
      </c>
      <c r="C19" s="16">
        <v>75</v>
      </c>
      <c r="D19" s="16">
        <f t="shared" si="6"/>
        <v>76</v>
      </c>
      <c r="E19" s="16">
        <v>42</v>
      </c>
      <c r="F19" s="16">
        <v>153</v>
      </c>
      <c r="G19" s="16">
        <f t="shared" si="7"/>
        <v>195</v>
      </c>
      <c r="H19" s="16">
        <v>104</v>
      </c>
      <c r="I19" s="16">
        <v>163</v>
      </c>
      <c r="J19" s="16">
        <f t="shared" si="8"/>
        <v>267</v>
      </c>
      <c r="K19" s="16">
        <v>0</v>
      </c>
      <c r="L19" s="16">
        <v>0</v>
      </c>
      <c r="M19" s="16">
        <f t="shared" si="9"/>
        <v>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3">
      <c r="A20" s="17" t="str">
        <f t="shared" si="5"/>
        <v>MON</v>
      </c>
      <c r="B20" s="16">
        <v>0</v>
      </c>
      <c r="C20" s="16">
        <v>0</v>
      </c>
      <c r="D20" s="16">
        <f t="shared" si="6"/>
        <v>0</v>
      </c>
      <c r="E20" s="16">
        <v>0</v>
      </c>
      <c r="F20" s="16">
        <v>0</v>
      </c>
      <c r="G20" s="16">
        <f t="shared" si="7"/>
        <v>0</v>
      </c>
      <c r="H20" s="16">
        <v>0</v>
      </c>
      <c r="I20" s="16">
        <v>0</v>
      </c>
      <c r="J20" s="16">
        <f t="shared" si="8"/>
        <v>0</v>
      </c>
      <c r="K20" s="16">
        <v>0</v>
      </c>
      <c r="L20" s="16">
        <v>0</v>
      </c>
      <c r="M20" s="16">
        <f t="shared" si="9"/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3">
      <c r="A21" s="17" t="str">
        <f t="shared" si="5"/>
        <v>SKN</v>
      </c>
      <c r="B21" s="16">
        <v>0</v>
      </c>
      <c r="C21" s="16">
        <v>0</v>
      </c>
      <c r="D21" s="16">
        <f t="shared" si="6"/>
        <v>0</v>
      </c>
      <c r="E21" s="16">
        <v>18</v>
      </c>
      <c r="F21" s="16">
        <v>258</v>
      </c>
      <c r="G21" s="16">
        <f t="shared" si="7"/>
        <v>276</v>
      </c>
      <c r="H21" s="16">
        <v>60</v>
      </c>
      <c r="I21" s="16">
        <v>0</v>
      </c>
      <c r="J21" s="16">
        <f t="shared" si="8"/>
        <v>60</v>
      </c>
      <c r="K21" s="16">
        <v>0</v>
      </c>
      <c r="L21" s="16">
        <v>0</v>
      </c>
      <c r="M21" s="16">
        <f t="shared" si="9"/>
        <v>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3">
      <c r="A22" s="17" t="str">
        <f t="shared" si="5"/>
        <v>SLU</v>
      </c>
      <c r="B22" s="16">
        <v>0</v>
      </c>
      <c r="C22" s="16">
        <v>9</v>
      </c>
      <c r="D22" s="16">
        <f t="shared" si="6"/>
        <v>9</v>
      </c>
      <c r="E22" s="16">
        <v>81</v>
      </c>
      <c r="F22" s="16">
        <v>361</v>
      </c>
      <c r="G22" s="16">
        <f t="shared" si="7"/>
        <v>442</v>
      </c>
      <c r="H22" s="16">
        <v>102</v>
      </c>
      <c r="I22" s="16">
        <v>150</v>
      </c>
      <c r="J22" s="16">
        <f t="shared" si="8"/>
        <v>252</v>
      </c>
      <c r="K22" s="16">
        <v>4</v>
      </c>
      <c r="L22" s="16">
        <v>1</v>
      </c>
      <c r="M22" s="16">
        <f t="shared" si="9"/>
        <v>5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3">
      <c r="A23" s="17" t="str">
        <f t="shared" si="5"/>
        <v>SVG</v>
      </c>
      <c r="B23" s="16">
        <v>0</v>
      </c>
      <c r="C23" s="16">
        <v>0</v>
      </c>
      <c r="D23" s="16">
        <f t="shared" si="6"/>
        <v>0</v>
      </c>
      <c r="E23" s="16">
        <v>69</v>
      </c>
      <c r="F23" s="16">
        <v>542</v>
      </c>
      <c r="G23" s="16">
        <f t="shared" si="7"/>
        <v>611</v>
      </c>
      <c r="H23" s="16">
        <v>58</v>
      </c>
      <c r="I23" s="16">
        <v>139</v>
      </c>
      <c r="J23" s="16">
        <f t="shared" si="8"/>
        <v>197</v>
      </c>
      <c r="K23" s="16">
        <v>0</v>
      </c>
      <c r="L23" s="16">
        <v>0</v>
      </c>
      <c r="M23" s="16">
        <f t="shared" si="9"/>
        <v>0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3">
      <c r="A24" s="17" t="str">
        <f t="shared" si="5"/>
        <v>VI</v>
      </c>
      <c r="B24" s="16">
        <v>0</v>
      </c>
      <c r="C24" s="16">
        <v>13</v>
      </c>
      <c r="D24" s="16">
        <f t="shared" si="6"/>
        <v>13</v>
      </c>
      <c r="E24" s="16">
        <v>8</v>
      </c>
      <c r="F24" s="16">
        <v>53</v>
      </c>
      <c r="G24" s="16">
        <f t="shared" si="7"/>
        <v>61</v>
      </c>
      <c r="H24" s="16">
        <v>8</v>
      </c>
      <c r="I24" s="16">
        <v>10</v>
      </c>
      <c r="J24" s="16">
        <f t="shared" si="8"/>
        <v>18</v>
      </c>
      <c r="K24" s="16">
        <v>0</v>
      </c>
      <c r="L24" s="16">
        <v>2</v>
      </c>
      <c r="M24" s="16">
        <f t="shared" si="9"/>
        <v>2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3">
      <c r="A25" s="17" t="str">
        <f t="shared" si="5"/>
        <v>OECS</v>
      </c>
      <c r="B25" s="16">
        <f t="shared" ref="B25:M25" si="10">SUM(B17:B24)</f>
        <v>1</v>
      </c>
      <c r="C25" s="16">
        <f t="shared" si="10"/>
        <v>169</v>
      </c>
      <c r="D25" s="16">
        <f t="shared" si="10"/>
        <v>170</v>
      </c>
      <c r="E25" s="16">
        <f t="shared" si="10"/>
        <v>256</v>
      </c>
      <c r="F25" s="16">
        <f t="shared" si="10"/>
        <v>1640</v>
      </c>
      <c r="G25" s="16">
        <f t="shared" si="10"/>
        <v>1896</v>
      </c>
      <c r="H25" s="16">
        <f t="shared" si="10"/>
        <v>429</v>
      </c>
      <c r="I25" s="16">
        <f t="shared" si="10"/>
        <v>703</v>
      </c>
      <c r="J25" s="16">
        <f t="shared" si="10"/>
        <v>1132</v>
      </c>
      <c r="K25" s="16">
        <f t="shared" si="10"/>
        <v>4</v>
      </c>
      <c r="L25" s="16">
        <f t="shared" si="10"/>
        <v>3</v>
      </c>
      <c r="M25" s="16">
        <f t="shared" si="10"/>
        <v>7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3">
      <c r="A26" s="56" t="s">
        <v>45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3">
      <c r="A27" s="54" t="s">
        <v>38</v>
      </c>
      <c r="B27" s="57" t="s">
        <v>39</v>
      </c>
      <c r="C27" s="44"/>
      <c r="D27" s="45"/>
      <c r="E27" s="57" t="s">
        <v>26</v>
      </c>
      <c r="F27" s="44"/>
      <c r="G27" s="45"/>
      <c r="H27" s="57" t="s">
        <v>40</v>
      </c>
      <c r="I27" s="44"/>
      <c r="J27" s="45"/>
      <c r="K27" s="57" t="s">
        <v>41</v>
      </c>
      <c r="L27" s="44"/>
      <c r="M27" s="4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3">
      <c r="A28" s="55"/>
      <c r="B28" s="16" t="s">
        <v>21</v>
      </c>
      <c r="C28" s="16" t="s">
        <v>22</v>
      </c>
      <c r="D28" s="16" t="s">
        <v>23</v>
      </c>
      <c r="E28" s="16" t="s">
        <v>21</v>
      </c>
      <c r="F28" s="16" t="s">
        <v>22</v>
      </c>
      <c r="G28" s="16" t="s">
        <v>23</v>
      </c>
      <c r="H28" s="16" t="s">
        <v>21</v>
      </c>
      <c r="I28" s="16" t="s">
        <v>22</v>
      </c>
      <c r="J28" s="16" t="s">
        <v>23</v>
      </c>
      <c r="K28" s="16" t="s">
        <v>21</v>
      </c>
      <c r="L28" s="16" t="s">
        <v>22</v>
      </c>
      <c r="M28" s="16" t="s">
        <v>23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3">
      <c r="A29" s="17" t="str">
        <f t="shared" ref="A29:A37" si="11">A17</f>
        <v>A&amp;B</v>
      </c>
      <c r="B29" s="16"/>
      <c r="C29" s="16"/>
      <c r="D29" s="16">
        <f t="shared" ref="D29:D36" si="12">SUM(B29:C29)</f>
        <v>0</v>
      </c>
      <c r="E29" s="16"/>
      <c r="F29" s="16"/>
      <c r="G29" s="16">
        <f t="shared" ref="G29:G36" si="13">SUM(E29:F29)</f>
        <v>0</v>
      </c>
      <c r="H29" s="16"/>
      <c r="I29" s="16"/>
      <c r="J29" s="16">
        <f t="shared" ref="J29:J36" si="14">SUM(H29:I29)</f>
        <v>0</v>
      </c>
      <c r="K29" s="16"/>
      <c r="L29" s="16"/>
      <c r="M29" s="16">
        <f t="shared" ref="M29:M36" si="15">SUM(K29:L29)</f>
        <v>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3">
      <c r="A30" s="17" t="str">
        <f t="shared" si="11"/>
        <v>DOM</v>
      </c>
      <c r="B30" s="16">
        <v>0</v>
      </c>
      <c r="C30" s="16">
        <v>0</v>
      </c>
      <c r="D30" s="16">
        <f t="shared" si="12"/>
        <v>0</v>
      </c>
      <c r="E30" s="16">
        <v>0</v>
      </c>
      <c r="F30" s="16">
        <v>5</v>
      </c>
      <c r="G30" s="16">
        <f t="shared" si="13"/>
        <v>5</v>
      </c>
      <c r="H30" s="16">
        <v>13</v>
      </c>
      <c r="I30" s="16">
        <v>39</v>
      </c>
      <c r="J30" s="16">
        <f t="shared" si="14"/>
        <v>52</v>
      </c>
      <c r="K30" s="16">
        <v>0</v>
      </c>
      <c r="L30" s="16">
        <v>0</v>
      </c>
      <c r="M30" s="16">
        <f t="shared" si="15"/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3">
      <c r="A31" s="17" t="str">
        <f t="shared" si="11"/>
        <v>GRD</v>
      </c>
      <c r="B31" s="16">
        <v>0</v>
      </c>
      <c r="C31" s="16">
        <v>15</v>
      </c>
      <c r="D31" s="16">
        <f t="shared" si="12"/>
        <v>15</v>
      </c>
      <c r="E31" s="16">
        <v>7</v>
      </c>
      <c r="F31" s="16">
        <v>76</v>
      </c>
      <c r="G31" s="16">
        <f t="shared" si="13"/>
        <v>83</v>
      </c>
      <c r="H31" s="16">
        <v>72</v>
      </c>
      <c r="I31" s="16">
        <v>180</v>
      </c>
      <c r="J31" s="16">
        <f t="shared" si="14"/>
        <v>252</v>
      </c>
      <c r="K31" s="16">
        <v>24</v>
      </c>
      <c r="L31" s="16">
        <v>31</v>
      </c>
      <c r="M31" s="16">
        <f t="shared" si="15"/>
        <v>55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3">
      <c r="A32" s="17" t="str">
        <f t="shared" si="11"/>
        <v>MON</v>
      </c>
      <c r="B32" s="16">
        <v>0</v>
      </c>
      <c r="C32" s="16">
        <v>0</v>
      </c>
      <c r="D32" s="16">
        <f t="shared" si="12"/>
        <v>0</v>
      </c>
      <c r="E32" s="16">
        <v>0</v>
      </c>
      <c r="F32" s="16">
        <v>0</v>
      </c>
      <c r="G32" s="16">
        <f t="shared" si="13"/>
        <v>0</v>
      </c>
      <c r="H32" s="16">
        <v>0</v>
      </c>
      <c r="I32" s="16">
        <v>0</v>
      </c>
      <c r="J32" s="16">
        <f t="shared" si="14"/>
        <v>0</v>
      </c>
      <c r="K32" s="16">
        <v>0</v>
      </c>
      <c r="L32" s="16">
        <v>0</v>
      </c>
      <c r="M32" s="16">
        <f t="shared" si="15"/>
        <v>0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3">
      <c r="A33" s="17" t="str">
        <f t="shared" si="11"/>
        <v>SKN</v>
      </c>
      <c r="B33" s="16">
        <v>0</v>
      </c>
      <c r="C33" s="16">
        <v>0</v>
      </c>
      <c r="D33" s="16">
        <f t="shared" si="12"/>
        <v>0</v>
      </c>
      <c r="E33" s="16">
        <v>3</v>
      </c>
      <c r="F33" s="16">
        <v>49</v>
      </c>
      <c r="G33" s="16">
        <f t="shared" si="13"/>
        <v>52</v>
      </c>
      <c r="H33" s="16">
        <v>51</v>
      </c>
      <c r="I33" s="16">
        <v>0</v>
      </c>
      <c r="J33" s="16">
        <f t="shared" si="14"/>
        <v>51</v>
      </c>
      <c r="K33" s="16">
        <v>0</v>
      </c>
      <c r="L33" s="16">
        <v>0</v>
      </c>
      <c r="M33" s="16">
        <f t="shared" si="15"/>
        <v>0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3">
      <c r="A34" s="17" t="str">
        <f t="shared" si="11"/>
        <v>SLU</v>
      </c>
      <c r="B34" s="16">
        <v>0</v>
      </c>
      <c r="C34" s="16">
        <v>0</v>
      </c>
      <c r="D34" s="16">
        <f t="shared" si="12"/>
        <v>0</v>
      </c>
      <c r="E34" s="16">
        <v>27</v>
      </c>
      <c r="F34" s="16">
        <v>321</v>
      </c>
      <c r="G34" s="16">
        <f t="shared" si="13"/>
        <v>348</v>
      </c>
      <c r="H34" s="16">
        <v>120</v>
      </c>
      <c r="I34" s="16">
        <v>369</v>
      </c>
      <c r="J34" s="16">
        <f t="shared" si="14"/>
        <v>489</v>
      </c>
      <c r="K34" s="16">
        <v>42</v>
      </c>
      <c r="L34" s="16">
        <v>39</v>
      </c>
      <c r="M34" s="16">
        <f t="shared" si="15"/>
        <v>81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3">
      <c r="A35" s="17" t="str">
        <f t="shared" si="11"/>
        <v>SVG</v>
      </c>
      <c r="B35" s="16">
        <v>0</v>
      </c>
      <c r="C35" s="16">
        <v>0</v>
      </c>
      <c r="D35" s="16">
        <f t="shared" si="12"/>
        <v>0</v>
      </c>
      <c r="E35" s="16">
        <v>25</v>
      </c>
      <c r="F35" s="16">
        <v>173</v>
      </c>
      <c r="G35" s="16">
        <f t="shared" si="13"/>
        <v>198</v>
      </c>
      <c r="H35" s="16">
        <v>131</v>
      </c>
      <c r="I35" s="16">
        <v>325</v>
      </c>
      <c r="J35" s="16">
        <f t="shared" si="14"/>
        <v>456</v>
      </c>
      <c r="K35" s="16">
        <v>0</v>
      </c>
      <c r="L35" s="16">
        <v>0</v>
      </c>
      <c r="M35" s="16">
        <f t="shared" si="15"/>
        <v>0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3">
      <c r="A36" s="17" t="str">
        <f t="shared" si="11"/>
        <v>VI</v>
      </c>
      <c r="B36" s="16">
        <v>1</v>
      </c>
      <c r="C36" s="16">
        <v>7</v>
      </c>
      <c r="D36" s="16">
        <f t="shared" si="12"/>
        <v>8</v>
      </c>
      <c r="E36" s="16">
        <v>10</v>
      </c>
      <c r="F36" s="16">
        <v>72</v>
      </c>
      <c r="G36" s="16">
        <f t="shared" si="13"/>
        <v>82</v>
      </c>
      <c r="H36" s="16">
        <v>29</v>
      </c>
      <c r="I36" s="16">
        <v>41</v>
      </c>
      <c r="J36" s="16">
        <f t="shared" si="14"/>
        <v>70</v>
      </c>
      <c r="K36" s="16">
        <v>19</v>
      </c>
      <c r="L36" s="16">
        <v>24</v>
      </c>
      <c r="M36" s="16">
        <f t="shared" si="15"/>
        <v>43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3">
      <c r="A37" s="17" t="str">
        <f t="shared" si="11"/>
        <v>OECS</v>
      </c>
      <c r="B37" s="16">
        <f t="shared" ref="B37:M37" si="16">SUM(B29:B36)</f>
        <v>1</v>
      </c>
      <c r="C37" s="16">
        <f t="shared" si="16"/>
        <v>22</v>
      </c>
      <c r="D37" s="16">
        <f t="shared" si="16"/>
        <v>23</v>
      </c>
      <c r="E37" s="16">
        <f t="shared" si="16"/>
        <v>72</v>
      </c>
      <c r="F37" s="16">
        <f t="shared" si="16"/>
        <v>696</v>
      </c>
      <c r="G37" s="16">
        <f t="shared" si="16"/>
        <v>768</v>
      </c>
      <c r="H37" s="16">
        <f t="shared" si="16"/>
        <v>416</v>
      </c>
      <c r="I37" s="16">
        <f t="shared" si="16"/>
        <v>954</v>
      </c>
      <c r="J37" s="16">
        <f t="shared" si="16"/>
        <v>1370</v>
      </c>
      <c r="K37" s="16">
        <f t="shared" si="16"/>
        <v>85</v>
      </c>
      <c r="L37" s="16">
        <f t="shared" si="16"/>
        <v>94</v>
      </c>
      <c r="M37" s="16">
        <f t="shared" si="16"/>
        <v>179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3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3">
      <c r="A39" s="56" t="s">
        <v>46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3">
      <c r="A40" s="54" t="s">
        <v>38</v>
      </c>
      <c r="B40" s="57" t="s">
        <v>39</v>
      </c>
      <c r="C40" s="44"/>
      <c r="D40" s="45"/>
      <c r="E40" s="57" t="s">
        <v>26</v>
      </c>
      <c r="F40" s="44"/>
      <c r="G40" s="45"/>
      <c r="H40" s="57" t="s">
        <v>40</v>
      </c>
      <c r="I40" s="44"/>
      <c r="J40" s="45"/>
      <c r="K40" s="57" t="s">
        <v>41</v>
      </c>
      <c r="L40" s="44"/>
      <c r="M40" s="4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3">
      <c r="A41" s="55"/>
      <c r="B41" s="16" t="s">
        <v>21</v>
      </c>
      <c r="C41" s="16" t="s">
        <v>22</v>
      </c>
      <c r="D41" s="16" t="s">
        <v>23</v>
      </c>
      <c r="E41" s="16" t="s">
        <v>21</v>
      </c>
      <c r="F41" s="16" t="s">
        <v>22</v>
      </c>
      <c r="G41" s="16" t="s">
        <v>23</v>
      </c>
      <c r="H41" s="16" t="s">
        <v>21</v>
      </c>
      <c r="I41" s="16" t="s">
        <v>22</v>
      </c>
      <c r="J41" s="16" t="s">
        <v>23</v>
      </c>
      <c r="K41" s="16" t="s">
        <v>21</v>
      </c>
      <c r="L41" s="16" t="s">
        <v>22</v>
      </c>
      <c r="M41" s="16" t="s">
        <v>23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3">
      <c r="A42" s="17" t="str">
        <f t="shared" ref="A42:A50" si="17">A17</f>
        <v>A&amp;B</v>
      </c>
      <c r="B42" s="16"/>
      <c r="C42" s="16"/>
      <c r="D42" s="16">
        <f t="shared" ref="D42:D49" si="18">SUM(B42:C42)</f>
        <v>0</v>
      </c>
      <c r="E42" s="16"/>
      <c r="F42" s="16"/>
      <c r="G42" s="16">
        <f t="shared" ref="G42:G49" si="19">SUM(E42:F42)</f>
        <v>0</v>
      </c>
      <c r="H42" s="16"/>
      <c r="I42" s="16"/>
      <c r="J42" s="16">
        <f t="shared" ref="J42:J49" si="20">SUM(H42:I42)</f>
        <v>0</v>
      </c>
      <c r="K42" s="16"/>
      <c r="L42" s="16"/>
      <c r="M42" s="16">
        <f t="shared" ref="M42:M49" si="21">SUM(K42:L42)</f>
        <v>0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3">
      <c r="A43" s="17" t="str">
        <f t="shared" si="17"/>
        <v>DOM</v>
      </c>
      <c r="B43" s="16">
        <v>0</v>
      </c>
      <c r="C43" s="16">
        <v>0</v>
      </c>
      <c r="D43" s="16">
        <f t="shared" si="18"/>
        <v>0</v>
      </c>
      <c r="E43" s="16">
        <v>0</v>
      </c>
      <c r="F43" s="16">
        <v>5</v>
      </c>
      <c r="G43" s="16">
        <f t="shared" si="19"/>
        <v>5</v>
      </c>
      <c r="H43" s="16">
        <v>13</v>
      </c>
      <c r="I43" s="16">
        <v>42</v>
      </c>
      <c r="J43" s="16">
        <f t="shared" si="20"/>
        <v>55</v>
      </c>
      <c r="K43" s="16">
        <v>46</v>
      </c>
      <c r="L43" s="16">
        <v>81</v>
      </c>
      <c r="M43" s="16">
        <f t="shared" si="21"/>
        <v>127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3">
      <c r="A44" s="17" t="str">
        <f t="shared" si="17"/>
        <v>GRD</v>
      </c>
      <c r="B44" s="16">
        <v>1</v>
      </c>
      <c r="C44" s="16">
        <v>1</v>
      </c>
      <c r="D44" s="16">
        <f t="shared" si="18"/>
        <v>2</v>
      </c>
      <c r="E44" s="16">
        <v>2</v>
      </c>
      <c r="F44" s="16">
        <v>10</v>
      </c>
      <c r="G44" s="16">
        <f t="shared" si="19"/>
        <v>12</v>
      </c>
      <c r="H44" s="16">
        <v>17</v>
      </c>
      <c r="I44" s="16">
        <v>45</v>
      </c>
      <c r="J44" s="16">
        <f t="shared" si="20"/>
        <v>62</v>
      </c>
      <c r="K44" s="16">
        <v>21</v>
      </c>
      <c r="L44" s="16">
        <v>29</v>
      </c>
      <c r="M44" s="16">
        <f t="shared" si="21"/>
        <v>50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3">
      <c r="A45" s="17" t="str">
        <f t="shared" si="17"/>
        <v>MON</v>
      </c>
      <c r="B45" s="16">
        <v>0</v>
      </c>
      <c r="C45" s="16">
        <v>0</v>
      </c>
      <c r="D45" s="16">
        <f t="shared" si="18"/>
        <v>0</v>
      </c>
      <c r="E45" s="16">
        <v>0</v>
      </c>
      <c r="F45" s="16">
        <v>0</v>
      </c>
      <c r="G45" s="16">
        <f t="shared" si="19"/>
        <v>0</v>
      </c>
      <c r="H45" s="16">
        <v>0</v>
      </c>
      <c r="I45" s="16">
        <v>0</v>
      </c>
      <c r="J45" s="16">
        <f t="shared" si="20"/>
        <v>0</v>
      </c>
      <c r="K45" s="16">
        <v>0</v>
      </c>
      <c r="L45" s="16">
        <v>0</v>
      </c>
      <c r="M45" s="16">
        <f t="shared" si="21"/>
        <v>0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3">
      <c r="A46" s="17" t="str">
        <f t="shared" si="17"/>
        <v>SKN</v>
      </c>
      <c r="B46" s="16">
        <v>0</v>
      </c>
      <c r="C46" s="16">
        <v>0</v>
      </c>
      <c r="D46" s="16">
        <f t="shared" si="18"/>
        <v>0</v>
      </c>
      <c r="E46" s="16">
        <v>0</v>
      </c>
      <c r="F46" s="16">
        <v>5</v>
      </c>
      <c r="G46" s="16">
        <f t="shared" si="19"/>
        <v>5</v>
      </c>
      <c r="H46" s="16">
        <v>12</v>
      </c>
      <c r="I46" s="16">
        <v>0</v>
      </c>
      <c r="J46" s="16">
        <f t="shared" si="20"/>
        <v>12</v>
      </c>
      <c r="K46" s="16">
        <v>0</v>
      </c>
      <c r="L46" s="16">
        <v>0</v>
      </c>
      <c r="M46" s="16">
        <f t="shared" si="21"/>
        <v>0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3">
      <c r="A47" s="17" t="str">
        <f t="shared" si="17"/>
        <v>SLU</v>
      </c>
      <c r="B47" s="16">
        <v>0</v>
      </c>
      <c r="C47" s="16">
        <v>0</v>
      </c>
      <c r="D47" s="16">
        <f t="shared" si="18"/>
        <v>0</v>
      </c>
      <c r="E47" s="16">
        <v>2</v>
      </c>
      <c r="F47" s="16">
        <v>73</v>
      </c>
      <c r="G47" s="16">
        <f t="shared" si="19"/>
        <v>75</v>
      </c>
      <c r="H47" s="16">
        <v>26</v>
      </c>
      <c r="I47" s="16">
        <v>132</v>
      </c>
      <c r="J47" s="16">
        <f t="shared" si="20"/>
        <v>158</v>
      </c>
      <c r="K47" s="16">
        <v>43</v>
      </c>
      <c r="L47" s="16">
        <v>100</v>
      </c>
      <c r="M47" s="16">
        <f t="shared" si="21"/>
        <v>143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3">
      <c r="A48" s="17" t="str">
        <f t="shared" si="17"/>
        <v>SVG</v>
      </c>
      <c r="B48" s="16">
        <v>0</v>
      </c>
      <c r="C48" s="16">
        <v>0</v>
      </c>
      <c r="D48" s="16">
        <f t="shared" si="18"/>
        <v>0</v>
      </c>
      <c r="E48" s="16">
        <v>0</v>
      </c>
      <c r="F48" s="16">
        <v>0</v>
      </c>
      <c r="G48" s="16">
        <f t="shared" si="19"/>
        <v>0</v>
      </c>
      <c r="H48" s="16">
        <v>0</v>
      </c>
      <c r="I48" s="16">
        <v>0</v>
      </c>
      <c r="J48" s="16">
        <f t="shared" si="20"/>
        <v>0</v>
      </c>
      <c r="K48" s="16">
        <v>0</v>
      </c>
      <c r="L48" s="16">
        <v>0</v>
      </c>
      <c r="M48" s="16">
        <f t="shared" si="21"/>
        <v>0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3">
      <c r="A49" s="17" t="str">
        <f t="shared" si="17"/>
        <v>VI</v>
      </c>
      <c r="B49" s="16">
        <v>0</v>
      </c>
      <c r="C49" s="16">
        <v>3</v>
      </c>
      <c r="D49" s="16">
        <f t="shared" si="18"/>
        <v>3</v>
      </c>
      <c r="E49" s="16">
        <v>3</v>
      </c>
      <c r="F49" s="16">
        <v>37</v>
      </c>
      <c r="G49" s="16">
        <f t="shared" si="19"/>
        <v>40</v>
      </c>
      <c r="H49" s="16">
        <v>19</v>
      </c>
      <c r="I49" s="16">
        <v>41</v>
      </c>
      <c r="J49" s="16">
        <f t="shared" si="20"/>
        <v>60</v>
      </c>
      <c r="K49" s="16">
        <v>14</v>
      </c>
      <c r="L49" s="16">
        <v>35</v>
      </c>
      <c r="M49" s="16">
        <f t="shared" si="21"/>
        <v>49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3">
      <c r="A50" s="17" t="str">
        <f t="shared" si="17"/>
        <v>OECS</v>
      </c>
      <c r="B50" s="16">
        <f t="shared" ref="B50:M50" si="22">SUM(B42:B49)</f>
        <v>1</v>
      </c>
      <c r="C50" s="16">
        <f t="shared" si="22"/>
        <v>4</v>
      </c>
      <c r="D50" s="16">
        <f t="shared" si="22"/>
        <v>5</v>
      </c>
      <c r="E50" s="16">
        <f t="shared" si="22"/>
        <v>7</v>
      </c>
      <c r="F50" s="16">
        <f t="shared" si="22"/>
        <v>130</v>
      </c>
      <c r="G50" s="16">
        <f t="shared" si="22"/>
        <v>137</v>
      </c>
      <c r="H50" s="16">
        <f t="shared" si="22"/>
        <v>87</v>
      </c>
      <c r="I50" s="16">
        <f t="shared" si="22"/>
        <v>260</v>
      </c>
      <c r="J50" s="16">
        <f t="shared" si="22"/>
        <v>347</v>
      </c>
      <c r="K50" s="16">
        <f t="shared" si="22"/>
        <v>124</v>
      </c>
      <c r="L50" s="16">
        <f t="shared" si="22"/>
        <v>245</v>
      </c>
      <c r="M50" s="16">
        <f t="shared" si="22"/>
        <v>369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3">
      <c r="A51" s="56" t="s">
        <v>47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3">
      <c r="A52" s="54" t="s">
        <v>38</v>
      </c>
      <c r="B52" s="57" t="s">
        <v>39</v>
      </c>
      <c r="C52" s="44"/>
      <c r="D52" s="45"/>
      <c r="E52" s="57" t="s">
        <v>26</v>
      </c>
      <c r="F52" s="44"/>
      <c r="G52" s="45"/>
      <c r="H52" s="57" t="s">
        <v>40</v>
      </c>
      <c r="I52" s="44"/>
      <c r="J52" s="45"/>
      <c r="K52" s="57" t="s">
        <v>41</v>
      </c>
      <c r="L52" s="44"/>
      <c r="M52" s="4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3">
      <c r="A53" s="55"/>
      <c r="B53" s="16" t="s">
        <v>21</v>
      </c>
      <c r="C53" s="16" t="s">
        <v>22</v>
      </c>
      <c r="D53" s="16" t="s">
        <v>23</v>
      </c>
      <c r="E53" s="16" t="s">
        <v>21</v>
      </c>
      <c r="F53" s="16" t="s">
        <v>22</v>
      </c>
      <c r="G53" s="16" t="s">
        <v>23</v>
      </c>
      <c r="H53" s="16" t="s">
        <v>21</v>
      </c>
      <c r="I53" s="16" t="s">
        <v>22</v>
      </c>
      <c r="J53" s="16" t="s">
        <v>23</v>
      </c>
      <c r="K53" s="16" t="s">
        <v>21</v>
      </c>
      <c r="L53" s="16" t="s">
        <v>22</v>
      </c>
      <c r="M53" s="16" t="s">
        <v>23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3">
      <c r="A54" s="17" t="str">
        <f t="shared" ref="A54:A62" si="23">A17</f>
        <v>A&amp;B</v>
      </c>
      <c r="B54" s="16"/>
      <c r="C54" s="16"/>
      <c r="D54" s="16">
        <f t="shared" ref="D54:D61" si="24">SUM(B54:C54)</f>
        <v>0</v>
      </c>
      <c r="E54" s="16"/>
      <c r="F54" s="16"/>
      <c r="G54" s="16">
        <f t="shared" ref="G54:G61" si="25">SUM(E54:F54)</f>
        <v>0</v>
      </c>
      <c r="H54" s="16"/>
      <c r="I54" s="16"/>
      <c r="J54" s="16">
        <f t="shared" ref="J54:J61" si="26">SUM(H54:I54)</f>
        <v>0</v>
      </c>
      <c r="K54" s="16"/>
      <c r="L54" s="16"/>
      <c r="M54" s="16">
        <f t="shared" ref="M54:M61" si="27">SUM(K54:L54)</f>
        <v>0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3">
      <c r="A55" s="17" t="str">
        <f t="shared" si="23"/>
        <v>DOM</v>
      </c>
      <c r="B55" s="16">
        <v>0</v>
      </c>
      <c r="C55" s="16">
        <v>0</v>
      </c>
      <c r="D55" s="16">
        <f t="shared" si="24"/>
        <v>0</v>
      </c>
      <c r="E55" s="16">
        <v>0</v>
      </c>
      <c r="F55" s="16">
        <v>0</v>
      </c>
      <c r="G55" s="16">
        <f t="shared" si="25"/>
        <v>0</v>
      </c>
      <c r="H55" s="16">
        <v>0</v>
      </c>
      <c r="I55" s="16">
        <v>0</v>
      </c>
      <c r="J55" s="16">
        <f t="shared" si="26"/>
        <v>0</v>
      </c>
      <c r="K55" s="16" t="s">
        <v>42</v>
      </c>
      <c r="L55" s="16" t="s">
        <v>42</v>
      </c>
      <c r="M55" s="16">
        <f t="shared" si="27"/>
        <v>0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3">
      <c r="A56" s="17" t="str">
        <f t="shared" si="23"/>
        <v>GRD</v>
      </c>
      <c r="B56" s="16">
        <v>34</v>
      </c>
      <c r="C56" s="16">
        <v>459</v>
      </c>
      <c r="D56" s="16">
        <f t="shared" si="24"/>
        <v>493</v>
      </c>
      <c r="E56" s="16">
        <v>103</v>
      </c>
      <c r="F56" s="16">
        <v>316</v>
      </c>
      <c r="G56" s="16">
        <f t="shared" si="25"/>
        <v>419</v>
      </c>
      <c r="H56" s="16">
        <v>71</v>
      </c>
      <c r="I56" s="16">
        <v>96</v>
      </c>
      <c r="J56" s="16">
        <f t="shared" si="26"/>
        <v>167</v>
      </c>
      <c r="K56" s="16">
        <v>0</v>
      </c>
      <c r="L56" s="16">
        <v>0</v>
      </c>
      <c r="M56" s="16">
        <f t="shared" si="27"/>
        <v>0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3">
      <c r="A57" s="17" t="str">
        <f t="shared" si="23"/>
        <v>MON</v>
      </c>
      <c r="B57" s="16">
        <v>0</v>
      </c>
      <c r="C57" s="16">
        <v>0</v>
      </c>
      <c r="D57" s="16">
        <f t="shared" si="24"/>
        <v>0</v>
      </c>
      <c r="E57" s="16">
        <v>0</v>
      </c>
      <c r="F57" s="16">
        <v>0</v>
      </c>
      <c r="G57" s="16">
        <f t="shared" si="25"/>
        <v>0</v>
      </c>
      <c r="H57" s="16">
        <v>0</v>
      </c>
      <c r="I57" s="16">
        <v>0</v>
      </c>
      <c r="J57" s="16">
        <f t="shared" si="26"/>
        <v>0</v>
      </c>
      <c r="K57" s="16">
        <v>0</v>
      </c>
      <c r="L57" s="16">
        <v>0</v>
      </c>
      <c r="M57" s="16">
        <f t="shared" si="27"/>
        <v>0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3">
      <c r="A58" s="17" t="str">
        <f t="shared" si="23"/>
        <v>SKN</v>
      </c>
      <c r="B58" s="16">
        <v>0</v>
      </c>
      <c r="C58" s="16">
        <v>0</v>
      </c>
      <c r="D58" s="16">
        <f t="shared" si="24"/>
        <v>0</v>
      </c>
      <c r="E58" s="16">
        <v>5</v>
      </c>
      <c r="F58" s="16">
        <v>25</v>
      </c>
      <c r="G58" s="16">
        <f t="shared" si="25"/>
        <v>30</v>
      </c>
      <c r="H58" s="16">
        <v>10</v>
      </c>
      <c r="I58" s="16">
        <v>0</v>
      </c>
      <c r="J58" s="16">
        <f t="shared" si="26"/>
        <v>10</v>
      </c>
      <c r="K58" s="16">
        <v>0</v>
      </c>
      <c r="L58" s="16">
        <v>0</v>
      </c>
      <c r="M58" s="16">
        <f t="shared" si="27"/>
        <v>0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3">
      <c r="A59" s="17" t="str">
        <f t="shared" si="23"/>
        <v>SLU</v>
      </c>
      <c r="B59" s="16">
        <v>0</v>
      </c>
      <c r="C59" s="16">
        <v>46</v>
      </c>
      <c r="D59" s="16">
        <f t="shared" si="24"/>
        <v>46</v>
      </c>
      <c r="E59" s="16">
        <v>30</v>
      </c>
      <c r="F59" s="16">
        <v>82</v>
      </c>
      <c r="G59" s="16">
        <f t="shared" si="25"/>
        <v>112</v>
      </c>
      <c r="H59" s="16">
        <v>38</v>
      </c>
      <c r="I59" s="16">
        <v>88</v>
      </c>
      <c r="J59" s="16">
        <f t="shared" si="26"/>
        <v>126</v>
      </c>
      <c r="K59" s="16">
        <v>0</v>
      </c>
      <c r="L59" s="16">
        <v>0</v>
      </c>
      <c r="M59" s="16">
        <f t="shared" si="27"/>
        <v>0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3">
      <c r="A60" s="17" t="str">
        <f t="shared" si="23"/>
        <v>SVG</v>
      </c>
      <c r="B60" s="16">
        <v>3</v>
      </c>
      <c r="C60" s="16">
        <v>329</v>
      </c>
      <c r="D60" s="16">
        <f t="shared" si="24"/>
        <v>332</v>
      </c>
      <c r="E60" s="16">
        <v>0</v>
      </c>
      <c r="F60" s="16">
        <v>0</v>
      </c>
      <c r="G60" s="16">
        <f t="shared" si="25"/>
        <v>0</v>
      </c>
      <c r="H60" s="16">
        <v>0</v>
      </c>
      <c r="I60" s="16">
        <v>0</v>
      </c>
      <c r="J60" s="16">
        <f t="shared" si="26"/>
        <v>0</v>
      </c>
      <c r="K60" s="16">
        <v>0</v>
      </c>
      <c r="L60" s="16">
        <v>0</v>
      </c>
      <c r="M60" s="16">
        <f t="shared" si="27"/>
        <v>0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3">
      <c r="A61" s="17" t="str">
        <f t="shared" si="23"/>
        <v>VI</v>
      </c>
      <c r="B61" s="16">
        <v>0</v>
      </c>
      <c r="C61" s="16">
        <v>121</v>
      </c>
      <c r="D61" s="16">
        <f t="shared" si="24"/>
        <v>121</v>
      </c>
      <c r="E61" s="16">
        <v>2</v>
      </c>
      <c r="F61" s="16">
        <v>31</v>
      </c>
      <c r="G61" s="16">
        <f t="shared" si="25"/>
        <v>33</v>
      </c>
      <c r="H61" s="16">
        <v>3</v>
      </c>
      <c r="I61" s="16">
        <v>2</v>
      </c>
      <c r="J61" s="16">
        <f t="shared" si="26"/>
        <v>5</v>
      </c>
      <c r="K61" s="16">
        <v>1</v>
      </c>
      <c r="L61" s="16">
        <v>0</v>
      </c>
      <c r="M61" s="16">
        <f t="shared" si="27"/>
        <v>1</v>
      </c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3">
      <c r="A62" s="19" t="str">
        <f t="shared" si="23"/>
        <v>OECS</v>
      </c>
      <c r="B62" s="16">
        <f t="shared" ref="B62:M62" si="28">SUM(B54:B61)</f>
        <v>37</v>
      </c>
      <c r="C62" s="16">
        <f t="shared" si="28"/>
        <v>955</v>
      </c>
      <c r="D62" s="16">
        <f t="shared" si="28"/>
        <v>992</v>
      </c>
      <c r="E62" s="16">
        <f t="shared" si="28"/>
        <v>140</v>
      </c>
      <c r="F62" s="16">
        <f t="shared" si="28"/>
        <v>454</v>
      </c>
      <c r="G62" s="16">
        <f t="shared" si="28"/>
        <v>594</v>
      </c>
      <c r="H62" s="16">
        <f t="shared" si="28"/>
        <v>122</v>
      </c>
      <c r="I62" s="16">
        <f t="shared" si="28"/>
        <v>186</v>
      </c>
      <c r="J62" s="16">
        <f t="shared" si="28"/>
        <v>308</v>
      </c>
      <c r="K62" s="16">
        <f t="shared" si="28"/>
        <v>1</v>
      </c>
      <c r="L62" s="16">
        <f t="shared" si="28"/>
        <v>0</v>
      </c>
      <c r="M62" s="16">
        <f t="shared" si="28"/>
        <v>1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3">
      <c r="A64" s="15" t="s">
        <v>48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5.75" customHeigh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5.75" customHeigh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5.75" customHeigh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5.75" customHeigh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5.75" customHeigh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5.75" customHeigh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5.75" customHeigh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5.75" customHeigh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5.75" customHeigh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5.75" customHeigh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5.75" customHeigh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5.75" customHeigh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5.75" customHeigh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5.75" customHeigh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5.75" customHeigh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5.75" customHeigh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5.75" customHeigh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5.75" customHeigh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5.75" customHeigh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5.75" customHeigh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5.75" customHeigh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5.75" customHeigh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5.75" customHeigh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5.75" customHeigh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5.75" customHeigh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5.75" customHeigh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5.75" customHeigh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5.75" customHeigh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5.75" customHeigh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5.75" customHeigh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5.75" customHeigh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5.75" customHeight="1" x14ac:dyDescent="0.3"/>
    <row r="266" spans="1:25" ht="15.75" customHeight="1" x14ac:dyDescent="0.3"/>
    <row r="267" spans="1:25" ht="15.75" customHeight="1" x14ac:dyDescent="0.3"/>
    <row r="268" spans="1:25" ht="15.75" customHeight="1" x14ac:dyDescent="0.3"/>
    <row r="269" spans="1:25" ht="15.75" customHeight="1" x14ac:dyDescent="0.3"/>
    <row r="270" spans="1:25" ht="15.75" customHeight="1" x14ac:dyDescent="0.3"/>
    <row r="271" spans="1:25" ht="15.75" customHeight="1" x14ac:dyDescent="0.3"/>
    <row r="272" spans="1:25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1">
    <mergeCell ref="A51:M51"/>
    <mergeCell ref="B52:D52"/>
    <mergeCell ref="K52:M52"/>
    <mergeCell ref="A39:M39"/>
    <mergeCell ref="B40:D40"/>
    <mergeCell ref="E40:G40"/>
    <mergeCell ref="H40:J40"/>
    <mergeCell ref="K40:M40"/>
    <mergeCell ref="A1:M1"/>
    <mergeCell ref="A2:M2"/>
    <mergeCell ref="B3:D3"/>
    <mergeCell ref="E3:G3"/>
    <mergeCell ref="H3:J3"/>
    <mergeCell ref="K3:M3"/>
    <mergeCell ref="A3:A4"/>
    <mergeCell ref="A15:A16"/>
    <mergeCell ref="A27:A28"/>
    <mergeCell ref="A40:A41"/>
    <mergeCell ref="A52:A53"/>
    <mergeCell ref="A14:M14"/>
    <mergeCell ref="H27:J27"/>
    <mergeCell ref="K27:M27"/>
    <mergeCell ref="B15:D15"/>
    <mergeCell ref="E15:G15"/>
    <mergeCell ref="H15:J15"/>
    <mergeCell ref="K15:M15"/>
    <mergeCell ref="A26:M26"/>
    <mergeCell ref="B27:D27"/>
    <mergeCell ref="E27:G27"/>
    <mergeCell ref="E52:G52"/>
    <mergeCell ref="H52:J52"/>
  </mergeCells>
  <pageMargins left="0.7" right="0.7" top="0.75" bottom="0.75" header="0" footer="0"/>
  <pageSetup scale="93" orientation="portrait" r:id="rId1"/>
  <rowBreaks count="1" manualBreakCount="1">
    <brk id="3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view="pageLayout" topLeftCell="A9" zoomScaleNormal="100" workbookViewId="0">
      <selection sqref="A1:Q1"/>
    </sheetView>
  </sheetViews>
  <sheetFormatPr defaultColWidth="14.44140625" defaultRowHeight="15" customHeight="1" x14ac:dyDescent="0.3"/>
  <cols>
    <col min="1" max="1" width="10.77734375" customWidth="1"/>
    <col min="2" max="4" width="4.6640625" customWidth="1"/>
    <col min="5" max="5" width="5.44140625" customWidth="1"/>
    <col min="6" max="6" width="4.6640625" customWidth="1"/>
    <col min="7" max="7" width="6.109375" customWidth="1"/>
    <col min="8" max="8" width="4.6640625" customWidth="1"/>
    <col min="9" max="9" width="5.33203125" customWidth="1"/>
    <col min="10" max="10" width="5.77734375" customWidth="1"/>
    <col min="11" max="11" width="5.44140625" customWidth="1"/>
    <col min="12" max="12" width="4.6640625" customWidth="1"/>
    <col min="13" max="13" width="5" customWidth="1"/>
    <col min="14" max="17" width="4.6640625" customWidth="1"/>
    <col min="18" max="18" width="9.109375" customWidth="1"/>
    <col min="19" max="25" width="8.6640625" customWidth="1"/>
  </cols>
  <sheetData>
    <row r="1" spans="1:25" ht="14.4" x14ac:dyDescent="0.3">
      <c r="A1" s="63" t="s">
        <v>77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1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50</v>
      </c>
      <c r="B3" s="59" t="s">
        <v>51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5.75" customHeight="1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2" t="s">
        <v>53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2" t="s">
        <v>54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4.4" x14ac:dyDescent="0.3">
      <c r="A8" s="22" t="s">
        <v>55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4</v>
      </c>
      <c r="H8" s="12">
        <v>0</v>
      </c>
      <c r="I8" s="12">
        <v>1</v>
      </c>
      <c r="J8" s="12">
        <v>1</v>
      </c>
      <c r="K8" s="12">
        <v>1</v>
      </c>
      <c r="L8" s="12">
        <v>0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14.4" x14ac:dyDescent="0.3">
      <c r="A9" s="22" t="s">
        <v>56</v>
      </c>
      <c r="B9" s="12">
        <v>0</v>
      </c>
      <c r="C9" s="12">
        <v>0</v>
      </c>
      <c r="D9" s="12">
        <v>0</v>
      </c>
      <c r="E9" s="12">
        <v>0</v>
      </c>
      <c r="F9" s="12">
        <v>4</v>
      </c>
      <c r="G9" s="12">
        <v>21</v>
      </c>
      <c r="H9" s="12">
        <v>1</v>
      </c>
      <c r="I9" s="12">
        <v>4</v>
      </c>
      <c r="J9" s="12">
        <v>3</v>
      </c>
      <c r="K9" s="12">
        <v>2</v>
      </c>
      <c r="L9" s="12">
        <v>0</v>
      </c>
      <c r="M9" s="12">
        <v>2</v>
      </c>
      <c r="N9" s="12">
        <v>0</v>
      </c>
      <c r="O9" s="12">
        <v>0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2" t="s">
        <v>57</v>
      </c>
      <c r="B10" s="12">
        <v>0</v>
      </c>
      <c r="C10" s="12">
        <v>0</v>
      </c>
      <c r="D10" s="12">
        <v>0</v>
      </c>
      <c r="E10" s="12">
        <v>0</v>
      </c>
      <c r="F10" s="12">
        <v>5</v>
      </c>
      <c r="G10" s="12">
        <v>18</v>
      </c>
      <c r="H10" s="12">
        <v>1</v>
      </c>
      <c r="I10" s="12">
        <v>9</v>
      </c>
      <c r="J10" s="12">
        <v>5</v>
      </c>
      <c r="K10" s="12">
        <v>5</v>
      </c>
      <c r="L10" s="12">
        <v>2</v>
      </c>
      <c r="M10" s="12">
        <v>2</v>
      </c>
      <c r="N10" s="12">
        <v>0</v>
      </c>
      <c r="O10" s="12">
        <v>0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2" t="s">
        <v>58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0</v>
      </c>
      <c r="L11" s="12">
        <v>1</v>
      </c>
      <c r="M11" s="12">
        <v>2</v>
      </c>
      <c r="N11" s="12">
        <v>1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8.75" customHeight="1" x14ac:dyDescent="0.3">
      <c r="A12" s="22" t="s">
        <v>19</v>
      </c>
      <c r="B12" s="12">
        <v>0</v>
      </c>
      <c r="C12" s="12">
        <v>25</v>
      </c>
      <c r="D12" s="12">
        <v>0</v>
      </c>
      <c r="E12" s="12">
        <v>50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</v>
      </c>
      <c r="L12" s="12">
        <v>0</v>
      </c>
      <c r="M12" s="12">
        <v>2</v>
      </c>
      <c r="N12" s="12">
        <v>0</v>
      </c>
      <c r="O12" s="12">
        <v>0</v>
      </c>
      <c r="P12" s="12">
        <v>1</v>
      </c>
      <c r="Q12" s="12">
        <v>1</v>
      </c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62" t="s">
        <v>32</v>
      </c>
      <c r="B13" s="12">
        <f t="shared" ref="B13:Q13" si="0">SUM(B6:B12)</f>
        <v>0</v>
      </c>
      <c r="C13" s="12">
        <f t="shared" si="0"/>
        <v>25</v>
      </c>
      <c r="D13" s="12">
        <f t="shared" si="0"/>
        <v>0</v>
      </c>
      <c r="E13" s="12">
        <f t="shared" si="0"/>
        <v>50</v>
      </c>
      <c r="F13" s="12">
        <f t="shared" si="0"/>
        <v>9</v>
      </c>
      <c r="G13" s="12">
        <f t="shared" si="0"/>
        <v>43</v>
      </c>
      <c r="H13" s="12">
        <f t="shared" si="0"/>
        <v>3</v>
      </c>
      <c r="I13" s="12">
        <f t="shared" si="0"/>
        <v>14</v>
      </c>
      <c r="J13" s="12">
        <f t="shared" si="0"/>
        <v>9</v>
      </c>
      <c r="K13" s="12">
        <f t="shared" si="0"/>
        <v>9</v>
      </c>
      <c r="L13" s="12">
        <f t="shared" si="0"/>
        <v>3</v>
      </c>
      <c r="M13" s="12">
        <f t="shared" si="0"/>
        <v>9</v>
      </c>
      <c r="N13" s="12">
        <f t="shared" si="0"/>
        <v>1</v>
      </c>
      <c r="O13" s="12">
        <f t="shared" si="0"/>
        <v>0</v>
      </c>
      <c r="P13" s="12">
        <f t="shared" si="0"/>
        <v>1</v>
      </c>
      <c r="Q13" s="12">
        <f t="shared" si="0"/>
        <v>1</v>
      </c>
      <c r="R13" s="20"/>
      <c r="S13" s="20"/>
      <c r="T13" s="20"/>
      <c r="U13" s="20"/>
      <c r="V13" s="20"/>
      <c r="W13" s="20"/>
      <c r="X13" s="20"/>
      <c r="Y13" s="20"/>
    </row>
    <row r="14" spans="1:25" ht="15.75" customHeight="1" x14ac:dyDescent="0.3">
      <c r="A14" s="55"/>
      <c r="B14" s="60">
        <f>SUM(B13+C13)</f>
        <v>25</v>
      </c>
      <c r="C14" s="45"/>
      <c r="D14" s="60">
        <f>SUM(D13+E13)</f>
        <v>50</v>
      </c>
      <c r="E14" s="45"/>
      <c r="F14" s="60">
        <f>SUM(F13+G13)</f>
        <v>52</v>
      </c>
      <c r="G14" s="45"/>
      <c r="H14" s="60">
        <f>SUM(H13+I13)</f>
        <v>17</v>
      </c>
      <c r="I14" s="45"/>
      <c r="J14" s="60">
        <f>SUM(J13+K13)</f>
        <v>18</v>
      </c>
      <c r="K14" s="45"/>
      <c r="L14" s="60">
        <f>SUM(L13+M13)</f>
        <v>12</v>
      </c>
      <c r="M14" s="45"/>
      <c r="N14" s="60">
        <f>SUM(N13+O13)</f>
        <v>1</v>
      </c>
      <c r="O14" s="45"/>
      <c r="P14" s="60">
        <f>SUM(P13+Q13)</f>
        <v>2</v>
      </c>
      <c r="Q14" s="45"/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61" t="s">
        <v>59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4" t="s">
        <v>50</v>
      </c>
      <c r="B16" s="59" t="s">
        <v>51</v>
      </c>
      <c r="C16" s="44"/>
      <c r="D16" s="44"/>
      <c r="E16" s="45"/>
      <c r="F16" s="59" t="s">
        <v>26</v>
      </c>
      <c r="G16" s="44"/>
      <c r="H16" s="44"/>
      <c r="I16" s="45"/>
      <c r="J16" s="59" t="s">
        <v>40</v>
      </c>
      <c r="K16" s="44"/>
      <c r="L16" s="44"/>
      <c r="M16" s="45"/>
      <c r="N16" s="59" t="s">
        <v>52</v>
      </c>
      <c r="O16" s="44"/>
      <c r="P16" s="44"/>
      <c r="Q16" s="45"/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65"/>
      <c r="B17" s="59" t="s">
        <v>14</v>
      </c>
      <c r="C17" s="45"/>
      <c r="D17" s="59" t="s">
        <v>15</v>
      </c>
      <c r="E17" s="45"/>
      <c r="F17" s="59" t="s">
        <v>14</v>
      </c>
      <c r="G17" s="45"/>
      <c r="H17" s="59" t="s">
        <v>15</v>
      </c>
      <c r="I17" s="45"/>
      <c r="J17" s="59" t="s">
        <v>14</v>
      </c>
      <c r="K17" s="45"/>
      <c r="L17" s="59" t="s">
        <v>15</v>
      </c>
      <c r="M17" s="45"/>
      <c r="N17" s="59" t="s">
        <v>14</v>
      </c>
      <c r="O17" s="45"/>
      <c r="P17" s="59" t="s">
        <v>15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5.75" customHeight="1" x14ac:dyDescent="0.3">
      <c r="A18" s="55"/>
      <c r="B18" s="23" t="s">
        <v>21</v>
      </c>
      <c r="C18" s="23" t="s">
        <v>22</v>
      </c>
      <c r="D18" s="23" t="s">
        <v>21</v>
      </c>
      <c r="E18" s="23" t="s">
        <v>22</v>
      </c>
      <c r="F18" s="23" t="s">
        <v>21</v>
      </c>
      <c r="G18" s="23" t="s">
        <v>22</v>
      </c>
      <c r="H18" s="23" t="s">
        <v>21</v>
      </c>
      <c r="I18" s="23" t="s">
        <v>22</v>
      </c>
      <c r="J18" s="23" t="s">
        <v>21</v>
      </c>
      <c r="K18" s="23" t="s">
        <v>22</v>
      </c>
      <c r="L18" s="23" t="s">
        <v>21</v>
      </c>
      <c r="M18" s="23" t="s">
        <v>22</v>
      </c>
      <c r="N18" s="23" t="s">
        <v>21</v>
      </c>
      <c r="O18" s="23" t="s">
        <v>22</v>
      </c>
      <c r="P18" s="23" t="s">
        <v>21</v>
      </c>
      <c r="Q18" s="23" t="s">
        <v>22</v>
      </c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22" t="s">
        <v>53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22" t="s">
        <v>54</v>
      </c>
      <c r="B20" s="12">
        <v>0</v>
      </c>
      <c r="C20" s="12">
        <v>0</v>
      </c>
      <c r="D20" s="12">
        <v>0</v>
      </c>
      <c r="E20" s="12">
        <v>0</v>
      </c>
      <c r="F20" s="12">
        <v>9</v>
      </c>
      <c r="G20" s="12">
        <v>74</v>
      </c>
      <c r="H20" s="12">
        <v>6</v>
      </c>
      <c r="I20" s="12">
        <v>31</v>
      </c>
      <c r="J20" s="12">
        <v>18</v>
      </c>
      <c r="K20" s="12">
        <v>58</v>
      </c>
      <c r="L20" s="12">
        <v>15</v>
      </c>
      <c r="M20" s="12">
        <v>19</v>
      </c>
      <c r="N20" s="12">
        <v>0</v>
      </c>
      <c r="O20" s="12">
        <v>0</v>
      </c>
      <c r="P20" s="12">
        <v>0</v>
      </c>
      <c r="Q20" s="12">
        <v>0</v>
      </c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22" t="s">
        <v>55</v>
      </c>
      <c r="B21" s="12">
        <v>0</v>
      </c>
      <c r="C21" s="12">
        <v>0</v>
      </c>
      <c r="D21" s="12">
        <v>0</v>
      </c>
      <c r="E21" s="12">
        <v>0</v>
      </c>
      <c r="F21" s="12">
        <v>15</v>
      </c>
      <c r="G21" s="12">
        <v>132</v>
      </c>
      <c r="H21" s="12">
        <v>5</v>
      </c>
      <c r="I21" s="12">
        <v>61</v>
      </c>
      <c r="J21" s="12">
        <v>21</v>
      </c>
      <c r="K21" s="12">
        <v>96</v>
      </c>
      <c r="L21" s="12">
        <v>12</v>
      </c>
      <c r="M21" s="12">
        <v>48</v>
      </c>
      <c r="N21" s="12">
        <v>0</v>
      </c>
      <c r="O21" s="12">
        <v>0</v>
      </c>
      <c r="P21" s="12">
        <v>0</v>
      </c>
      <c r="Q21" s="12">
        <v>0</v>
      </c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2" t="s">
        <v>56</v>
      </c>
      <c r="B22" s="12">
        <v>0</v>
      </c>
      <c r="C22" s="12">
        <v>0</v>
      </c>
      <c r="D22" s="12">
        <v>0</v>
      </c>
      <c r="E22" s="12">
        <v>0</v>
      </c>
      <c r="F22" s="12">
        <v>8</v>
      </c>
      <c r="G22" s="12">
        <v>2</v>
      </c>
      <c r="H22" s="12">
        <v>2</v>
      </c>
      <c r="I22" s="12">
        <v>24</v>
      </c>
      <c r="J22" s="12">
        <v>28</v>
      </c>
      <c r="K22" s="12">
        <v>81</v>
      </c>
      <c r="L22" s="12">
        <v>3</v>
      </c>
      <c r="M22" s="12">
        <v>24</v>
      </c>
      <c r="N22" s="12">
        <v>0</v>
      </c>
      <c r="O22" s="12">
        <v>0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2" t="s">
        <v>57</v>
      </c>
      <c r="B23" s="12">
        <v>0</v>
      </c>
      <c r="C23" s="12">
        <v>0</v>
      </c>
      <c r="D23" s="12">
        <v>0</v>
      </c>
      <c r="E23" s="12">
        <v>0</v>
      </c>
      <c r="F23" s="12">
        <v>5</v>
      </c>
      <c r="G23" s="12">
        <v>38</v>
      </c>
      <c r="H23" s="12">
        <v>2</v>
      </c>
      <c r="I23" s="12">
        <v>23</v>
      </c>
      <c r="J23" s="12">
        <v>20</v>
      </c>
      <c r="K23" s="12">
        <v>16</v>
      </c>
      <c r="L23" s="12">
        <v>7</v>
      </c>
      <c r="M23" s="12">
        <v>8</v>
      </c>
      <c r="N23" s="12">
        <v>0</v>
      </c>
      <c r="O23" s="12">
        <v>0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2" t="s">
        <v>58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2</v>
      </c>
      <c r="J24" s="12">
        <v>0</v>
      </c>
      <c r="K24" s="12">
        <v>0</v>
      </c>
      <c r="L24" s="12">
        <v>1</v>
      </c>
      <c r="M24" s="12">
        <v>6</v>
      </c>
      <c r="N24" s="12">
        <v>0</v>
      </c>
      <c r="O24" s="12">
        <v>0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22.5" customHeight="1" x14ac:dyDescent="0.3">
      <c r="A25" s="22" t="s">
        <v>19</v>
      </c>
      <c r="B25" s="12">
        <v>0</v>
      </c>
      <c r="C25" s="12">
        <v>52</v>
      </c>
      <c r="D25" s="12">
        <v>0</v>
      </c>
      <c r="E25" s="12">
        <v>128</v>
      </c>
      <c r="F25" s="12">
        <v>8</v>
      </c>
      <c r="G25" s="12">
        <v>25</v>
      </c>
      <c r="H25" s="12">
        <v>3</v>
      </c>
      <c r="I25" s="12">
        <v>10</v>
      </c>
      <c r="J25" s="12">
        <v>6</v>
      </c>
      <c r="K25" s="12">
        <v>1</v>
      </c>
      <c r="L25" s="12">
        <v>7</v>
      </c>
      <c r="M25" s="12">
        <v>7</v>
      </c>
      <c r="N25" s="12">
        <v>46</v>
      </c>
      <c r="O25" s="12">
        <v>81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62" t="s">
        <v>32</v>
      </c>
      <c r="B26" s="12">
        <f t="shared" ref="B26:Q26" si="1">SUM(B19:B25)</f>
        <v>0</v>
      </c>
      <c r="C26" s="12">
        <f t="shared" si="1"/>
        <v>52</v>
      </c>
      <c r="D26" s="12">
        <f t="shared" si="1"/>
        <v>0</v>
      </c>
      <c r="E26" s="12">
        <f t="shared" si="1"/>
        <v>128</v>
      </c>
      <c r="F26" s="12">
        <f t="shared" si="1"/>
        <v>45</v>
      </c>
      <c r="G26" s="12">
        <f t="shared" si="1"/>
        <v>271</v>
      </c>
      <c r="H26" s="12">
        <f t="shared" si="1"/>
        <v>18</v>
      </c>
      <c r="I26" s="12">
        <f t="shared" si="1"/>
        <v>151</v>
      </c>
      <c r="J26" s="12">
        <f t="shared" si="1"/>
        <v>93</v>
      </c>
      <c r="K26" s="12">
        <f t="shared" si="1"/>
        <v>252</v>
      </c>
      <c r="L26" s="12">
        <f t="shared" si="1"/>
        <v>45</v>
      </c>
      <c r="M26" s="12">
        <f t="shared" si="1"/>
        <v>112</v>
      </c>
      <c r="N26" s="12">
        <f t="shared" si="1"/>
        <v>46</v>
      </c>
      <c r="O26" s="12">
        <f t="shared" si="1"/>
        <v>81</v>
      </c>
      <c r="P26" s="12">
        <f t="shared" si="1"/>
        <v>0</v>
      </c>
      <c r="Q26" s="12">
        <f t="shared" si="1"/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55"/>
      <c r="B27" s="60">
        <f>SUM(B26+C26)</f>
        <v>52</v>
      </c>
      <c r="C27" s="45"/>
      <c r="D27" s="60">
        <f>SUM(D26+E26)</f>
        <v>128</v>
      </c>
      <c r="E27" s="45"/>
      <c r="F27" s="60">
        <f>SUM(F26+G26)</f>
        <v>316</v>
      </c>
      <c r="G27" s="45"/>
      <c r="H27" s="60">
        <f>SUM(H26+I26)</f>
        <v>169</v>
      </c>
      <c r="I27" s="45"/>
      <c r="J27" s="60">
        <f>SUM(J26+K26)</f>
        <v>345</v>
      </c>
      <c r="K27" s="45"/>
      <c r="L27" s="60">
        <f>SUM(L26+M26)</f>
        <v>157</v>
      </c>
      <c r="M27" s="45"/>
      <c r="N27" s="60">
        <f>SUM(N26+O26)</f>
        <v>127</v>
      </c>
      <c r="O27" s="45"/>
      <c r="P27" s="60">
        <f>SUM(P26+Q26)</f>
        <v>0</v>
      </c>
      <c r="Q27" s="45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27:K27"/>
    <mergeCell ref="L27:M27"/>
    <mergeCell ref="N27:O27"/>
    <mergeCell ref="P27:Q27"/>
    <mergeCell ref="A16:A18"/>
    <mergeCell ref="B17:C17"/>
    <mergeCell ref="A26:A27"/>
    <mergeCell ref="B27:C27"/>
    <mergeCell ref="D27:E27"/>
    <mergeCell ref="F27:G27"/>
    <mergeCell ref="H27:I27"/>
    <mergeCell ref="J16:M16"/>
    <mergeCell ref="N16:Q16"/>
    <mergeCell ref="J17:K17"/>
    <mergeCell ref="L17:M17"/>
    <mergeCell ref="N17:O17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17:Q17"/>
    <mergeCell ref="J14:K14"/>
    <mergeCell ref="L14:M14"/>
    <mergeCell ref="N14:O14"/>
    <mergeCell ref="P14:Q14"/>
    <mergeCell ref="A15:Q15"/>
    <mergeCell ref="A13:A14"/>
    <mergeCell ref="D14:E14"/>
    <mergeCell ref="B16:E16"/>
    <mergeCell ref="D17:E17"/>
    <mergeCell ref="F17:G17"/>
    <mergeCell ref="H17:I17"/>
    <mergeCell ref="B14:C14"/>
    <mergeCell ref="F14:G14"/>
    <mergeCell ref="H14:I14"/>
    <mergeCell ref="F16:I16"/>
  </mergeCells>
  <pageMargins left="0.7" right="0.7" top="0.75" bottom="0.75" header="0" footer="0"/>
  <pageSetup scale="99" orientation="portrait" r:id="rId1"/>
  <colBreaks count="1" manualBreakCount="1">
    <brk id="1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view="pageLayout" topLeftCell="A15" zoomScaleNormal="100" workbookViewId="0">
      <selection activeCell="R14" sqref="R14"/>
    </sheetView>
  </sheetViews>
  <sheetFormatPr defaultColWidth="14.44140625" defaultRowHeight="15" customHeight="1" x14ac:dyDescent="0.3"/>
  <cols>
    <col min="1" max="1" width="11" customWidth="1"/>
    <col min="2" max="2" width="4.6640625" customWidth="1"/>
    <col min="3" max="3" width="4.77734375" customWidth="1"/>
    <col min="4" max="4" width="4.6640625" customWidth="1"/>
    <col min="5" max="5" width="5.6640625" customWidth="1"/>
    <col min="6" max="6" width="4.6640625" customWidth="1"/>
    <col min="7" max="8" width="5.44140625" customWidth="1"/>
    <col min="9" max="9" width="5" customWidth="1"/>
    <col min="10" max="10" width="4.6640625" customWidth="1"/>
    <col min="11" max="11" width="5" customWidth="1"/>
    <col min="12" max="12" width="5.77734375" customWidth="1"/>
    <col min="13" max="13" width="5.6640625" customWidth="1"/>
    <col min="14" max="14" width="4.44140625" customWidth="1"/>
    <col min="15" max="15" width="4.109375" customWidth="1"/>
    <col min="16" max="16" width="4.33203125" customWidth="1"/>
    <col min="17" max="17" width="4" customWidth="1"/>
    <col min="18" max="18" width="9.109375" customWidth="1"/>
    <col min="19" max="25" width="8.6640625" customWidth="1"/>
  </cols>
  <sheetData>
    <row r="1" spans="1:25" ht="14.4" x14ac:dyDescent="0.3">
      <c r="A1" s="63" t="s">
        <v>78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1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50</v>
      </c>
      <c r="B3" s="59" t="s">
        <v>51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5.75" customHeight="1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2" t="s">
        <v>53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 t="s">
        <v>42</v>
      </c>
      <c r="O6" s="12" t="s">
        <v>42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2" t="s">
        <v>54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 t="s">
        <v>42</v>
      </c>
      <c r="O7" s="12" t="s">
        <v>42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4.4" x14ac:dyDescent="0.3">
      <c r="A8" s="22" t="s">
        <v>55</v>
      </c>
      <c r="B8" s="12">
        <v>0</v>
      </c>
      <c r="C8" s="12">
        <v>0</v>
      </c>
      <c r="D8" s="12">
        <v>0</v>
      </c>
      <c r="E8" s="12">
        <v>0</v>
      </c>
      <c r="F8" s="12">
        <v>4</v>
      </c>
      <c r="G8" s="12">
        <v>3</v>
      </c>
      <c r="H8" s="12">
        <v>0</v>
      </c>
      <c r="I8" s="12">
        <v>0</v>
      </c>
      <c r="J8" s="12">
        <v>3</v>
      </c>
      <c r="K8" s="12">
        <v>3</v>
      </c>
      <c r="L8" s="12">
        <v>0</v>
      </c>
      <c r="M8" s="12">
        <v>1</v>
      </c>
      <c r="N8" s="12" t="s">
        <v>42</v>
      </c>
      <c r="O8" s="12" t="s">
        <v>42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14.4" x14ac:dyDescent="0.3">
      <c r="A9" s="22" t="s">
        <v>56</v>
      </c>
      <c r="B9" s="12">
        <v>0</v>
      </c>
      <c r="C9" s="12">
        <v>0</v>
      </c>
      <c r="D9" s="12">
        <v>0</v>
      </c>
      <c r="E9" s="12">
        <v>0</v>
      </c>
      <c r="F9" s="12">
        <v>8</v>
      </c>
      <c r="G9" s="12">
        <v>18</v>
      </c>
      <c r="H9" s="12">
        <v>1</v>
      </c>
      <c r="I9" s="12">
        <v>1</v>
      </c>
      <c r="J9" s="12">
        <v>1</v>
      </c>
      <c r="K9" s="12">
        <v>2</v>
      </c>
      <c r="L9" s="12">
        <v>0</v>
      </c>
      <c r="M9" s="12">
        <v>0</v>
      </c>
      <c r="N9" s="12" t="s">
        <v>42</v>
      </c>
      <c r="O9" s="12" t="s">
        <v>42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2" t="s">
        <v>57</v>
      </c>
      <c r="B10" s="12">
        <v>0</v>
      </c>
      <c r="C10" s="12">
        <v>0</v>
      </c>
      <c r="D10" s="12">
        <v>0</v>
      </c>
      <c r="E10" s="12">
        <v>0</v>
      </c>
      <c r="F10" s="12">
        <v>12</v>
      </c>
      <c r="G10" s="12">
        <v>27</v>
      </c>
      <c r="H10" s="12">
        <v>0</v>
      </c>
      <c r="I10" s="12">
        <v>0</v>
      </c>
      <c r="J10" s="12">
        <v>4</v>
      </c>
      <c r="K10" s="12">
        <v>3</v>
      </c>
      <c r="L10" s="12">
        <v>0</v>
      </c>
      <c r="M10" s="12">
        <v>1</v>
      </c>
      <c r="N10" s="12" t="s">
        <v>42</v>
      </c>
      <c r="O10" s="12" t="s">
        <v>42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2" t="s">
        <v>58</v>
      </c>
      <c r="B11" s="12">
        <v>0</v>
      </c>
      <c r="C11" s="12">
        <v>0</v>
      </c>
      <c r="D11" s="12">
        <v>0</v>
      </c>
      <c r="E11" s="12">
        <v>0</v>
      </c>
      <c r="F11" s="12">
        <v>3</v>
      </c>
      <c r="G11" s="12">
        <v>1</v>
      </c>
      <c r="H11" s="12">
        <v>1</v>
      </c>
      <c r="I11" s="12">
        <v>0</v>
      </c>
      <c r="J11" s="12">
        <v>0</v>
      </c>
      <c r="K11" s="12">
        <v>2</v>
      </c>
      <c r="L11" s="12">
        <v>0</v>
      </c>
      <c r="M11" s="12">
        <v>0</v>
      </c>
      <c r="N11" s="12" t="s">
        <v>42</v>
      </c>
      <c r="O11" s="12" t="s">
        <v>42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4.4" x14ac:dyDescent="0.3">
      <c r="A12" s="22" t="s">
        <v>19</v>
      </c>
      <c r="B12" s="12">
        <v>0</v>
      </c>
      <c r="C12" s="12">
        <v>0</v>
      </c>
      <c r="D12" s="12">
        <v>0</v>
      </c>
      <c r="E12" s="12">
        <v>0</v>
      </c>
      <c r="F12" s="12">
        <v>2</v>
      </c>
      <c r="G12" s="12">
        <v>13</v>
      </c>
      <c r="H12" s="12">
        <v>0</v>
      </c>
      <c r="I12" s="12">
        <v>6</v>
      </c>
      <c r="J12" s="12">
        <v>6</v>
      </c>
      <c r="K12" s="12">
        <v>8</v>
      </c>
      <c r="L12" s="12">
        <v>1</v>
      </c>
      <c r="M12" s="12">
        <v>0</v>
      </c>
      <c r="N12" s="12">
        <v>2</v>
      </c>
      <c r="O12" s="12" t="s">
        <v>42</v>
      </c>
      <c r="P12" s="12">
        <v>0</v>
      </c>
      <c r="Q12" s="12">
        <v>0</v>
      </c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62" t="s">
        <v>32</v>
      </c>
      <c r="B13" s="12">
        <f t="shared" ref="B13:L13" si="0">SUM(B6:B12)</f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29</v>
      </c>
      <c r="G13" s="12">
        <f t="shared" si="0"/>
        <v>62</v>
      </c>
      <c r="H13" s="12">
        <f t="shared" si="0"/>
        <v>3</v>
      </c>
      <c r="I13" s="12">
        <f t="shared" si="0"/>
        <v>7</v>
      </c>
      <c r="J13" s="12">
        <f t="shared" si="0"/>
        <v>14</v>
      </c>
      <c r="K13" s="12">
        <f t="shared" si="0"/>
        <v>18</v>
      </c>
      <c r="L13" s="12">
        <f t="shared" si="0"/>
        <v>1</v>
      </c>
      <c r="M13" s="12">
        <v>0</v>
      </c>
      <c r="N13" s="12">
        <f t="shared" ref="N13:Q13" si="1">SUM(N6:N12)</f>
        <v>2</v>
      </c>
      <c r="O13" s="12">
        <f t="shared" si="1"/>
        <v>0</v>
      </c>
      <c r="P13" s="12">
        <f t="shared" si="1"/>
        <v>0</v>
      </c>
      <c r="Q13" s="12">
        <f t="shared" si="1"/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4.4" x14ac:dyDescent="0.3">
      <c r="A14" s="55"/>
      <c r="B14" s="60">
        <f>SUM(B13+C13)</f>
        <v>0</v>
      </c>
      <c r="C14" s="45"/>
      <c r="D14" s="60">
        <f>SUM(D13+E13)</f>
        <v>0</v>
      </c>
      <c r="E14" s="45"/>
      <c r="F14" s="60">
        <f>SUM(F13+G13)</f>
        <v>91</v>
      </c>
      <c r="G14" s="45"/>
      <c r="H14" s="60">
        <f>SUM(H13+I13)</f>
        <v>10</v>
      </c>
      <c r="I14" s="45"/>
      <c r="J14" s="60">
        <f>SUM(J13+K13)</f>
        <v>32</v>
      </c>
      <c r="K14" s="45"/>
      <c r="L14" s="60">
        <f>SUM(L13+M13)</f>
        <v>1</v>
      </c>
      <c r="M14" s="45"/>
      <c r="N14" s="60">
        <f>SUM(N13+O13)</f>
        <v>2</v>
      </c>
      <c r="O14" s="45"/>
      <c r="P14" s="60">
        <f>SUM(P13+Q13)</f>
        <v>0</v>
      </c>
      <c r="Q14" s="45"/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61" t="s">
        <v>59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4" t="s">
        <v>50</v>
      </c>
      <c r="B16" s="59" t="s">
        <v>51</v>
      </c>
      <c r="C16" s="44"/>
      <c r="D16" s="44"/>
      <c r="E16" s="45"/>
      <c r="F16" s="59" t="s">
        <v>26</v>
      </c>
      <c r="G16" s="44"/>
      <c r="H16" s="44"/>
      <c r="I16" s="45"/>
      <c r="J16" s="59" t="s">
        <v>40</v>
      </c>
      <c r="K16" s="44"/>
      <c r="L16" s="44"/>
      <c r="M16" s="45"/>
      <c r="N16" s="59" t="s">
        <v>52</v>
      </c>
      <c r="O16" s="44"/>
      <c r="P16" s="44"/>
      <c r="Q16" s="45"/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65"/>
      <c r="B17" s="59" t="s">
        <v>14</v>
      </c>
      <c r="C17" s="45"/>
      <c r="D17" s="59" t="s">
        <v>15</v>
      </c>
      <c r="E17" s="45"/>
      <c r="F17" s="59" t="s">
        <v>14</v>
      </c>
      <c r="G17" s="45"/>
      <c r="H17" s="59" t="s">
        <v>15</v>
      </c>
      <c r="I17" s="45"/>
      <c r="J17" s="59" t="s">
        <v>14</v>
      </c>
      <c r="K17" s="45"/>
      <c r="L17" s="59" t="s">
        <v>15</v>
      </c>
      <c r="M17" s="45"/>
      <c r="N17" s="59" t="s">
        <v>14</v>
      </c>
      <c r="O17" s="45"/>
      <c r="P17" s="59" t="s">
        <v>15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8.75" customHeight="1" x14ac:dyDescent="0.3">
      <c r="A18" s="55"/>
      <c r="B18" s="23" t="s">
        <v>21</v>
      </c>
      <c r="C18" s="23" t="s">
        <v>22</v>
      </c>
      <c r="D18" s="23" t="s">
        <v>21</v>
      </c>
      <c r="E18" s="23" t="s">
        <v>22</v>
      </c>
      <c r="F18" s="23" t="s">
        <v>21</v>
      </c>
      <c r="G18" s="23" t="s">
        <v>22</v>
      </c>
      <c r="H18" s="23" t="s">
        <v>21</v>
      </c>
      <c r="I18" s="23" t="s">
        <v>22</v>
      </c>
      <c r="J18" s="23" t="s">
        <v>21</v>
      </c>
      <c r="K18" s="23" t="s">
        <v>22</v>
      </c>
      <c r="L18" s="23" t="s">
        <v>21</v>
      </c>
      <c r="M18" s="23" t="s">
        <v>22</v>
      </c>
      <c r="N18" s="23" t="s">
        <v>21</v>
      </c>
      <c r="O18" s="23" t="s">
        <v>22</v>
      </c>
      <c r="P18" s="21" t="s">
        <v>21</v>
      </c>
      <c r="Q18" s="21" t="s">
        <v>22</v>
      </c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22" t="s">
        <v>53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2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22" t="s">
        <v>54</v>
      </c>
      <c r="B20" s="12">
        <v>1</v>
      </c>
      <c r="C20" s="12">
        <v>25</v>
      </c>
      <c r="D20" s="12">
        <v>0</v>
      </c>
      <c r="E20" s="12">
        <v>3</v>
      </c>
      <c r="F20" s="12">
        <v>27</v>
      </c>
      <c r="G20" s="12">
        <v>56</v>
      </c>
      <c r="H20" s="12">
        <v>2</v>
      </c>
      <c r="I20" s="12">
        <v>10</v>
      </c>
      <c r="J20" s="12">
        <v>57</v>
      </c>
      <c r="K20" s="12">
        <v>73</v>
      </c>
      <c r="L20" s="12">
        <v>2</v>
      </c>
      <c r="M20" s="12">
        <v>0</v>
      </c>
      <c r="N20" s="12">
        <v>2</v>
      </c>
      <c r="O20" s="12">
        <v>2</v>
      </c>
      <c r="P20" s="12">
        <v>0</v>
      </c>
      <c r="Q20" s="12">
        <v>0</v>
      </c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22" t="s">
        <v>55</v>
      </c>
      <c r="B21" s="12">
        <v>0</v>
      </c>
      <c r="C21" s="12">
        <v>60</v>
      </c>
      <c r="D21" s="12">
        <v>0</v>
      </c>
      <c r="E21" s="12">
        <v>4</v>
      </c>
      <c r="F21" s="12">
        <v>42</v>
      </c>
      <c r="G21" s="12">
        <v>162</v>
      </c>
      <c r="H21" s="12">
        <v>0</v>
      </c>
      <c r="I21" s="12">
        <v>6</v>
      </c>
      <c r="J21" s="12">
        <v>89</v>
      </c>
      <c r="K21" s="12">
        <v>187</v>
      </c>
      <c r="L21" s="12">
        <v>0</v>
      </c>
      <c r="M21" s="12">
        <v>1</v>
      </c>
      <c r="N21" s="12">
        <v>13</v>
      </c>
      <c r="O21" s="12">
        <v>20</v>
      </c>
      <c r="P21" s="12">
        <v>0</v>
      </c>
      <c r="Q21" s="12">
        <v>0</v>
      </c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2" t="s">
        <v>56</v>
      </c>
      <c r="B22" s="12">
        <v>0</v>
      </c>
      <c r="C22" s="12">
        <v>0</v>
      </c>
      <c r="D22" s="12">
        <v>0</v>
      </c>
      <c r="E22" s="12">
        <v>2</v>
      </c>
      <c r="F22" s="12">
        <v>32</v>
      </c>
      <c r="G22" s="12">
        <v>124</v>
      </c>
      <c r="H22" s="12">
        <v>2</v>
      </c>
      <c r="I22" s="12">
        <v>9</v>
      </c>
      <c r="J22" s="12">
        <v>53</v>
      </c>
      <c r="K22" s="12">
        <v>81</v>
      </c>
      <c r="L22" s="12">
        <v>0</v>
      </c>
      <c r="M22" s="12">
        <v>0</v>
      </c>
      <c r="N22" s="12">
        <v>11</v>
      </c>
      <c r="O22" s="12">
        <v>25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2" t="s">
        <v>57</v>
      </c>
      <c r="B23" s="12">
        <v>0</v>
      </c>
      <c r="C23" s="12">
        <v>44</v>
      </c>
      <c r="D23" s="12">
        <v>0</v>
      </c>
      <c r="E23" s="12">
        <v>0</v>
      </c>
      <c r="F23" s="12">
        <v>39</v>
      </c>
      <c r="G23" s="12">
        <v>113</v>
      </c>
      <c r="H23" s="12">
        <v>0</v>
      </c>
      <c r="I23" s="12">
        <v>10</v>
      </c>
      <c r="J23" s="12">
        <v>26</v>
      </c>
      <c r="K23" s="12">
        <v>39</v>
      </c>
      <c r="L23" s="12">
        <v>0</v>
      </c>
      <c r="M23" s="12">
        <v>0</v>
      </c>
      <c r="N23" s="12">
        <v>21</v>
      </c>
      <c r="O23" s="12">
        <v>12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2" t="s">
        <v>58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4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5</v>
      </c>
      <c r="O24" s="12">
        <v>6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3">
      <c r="A25" s="22" t="s">
        <v>19</v>
      </c>
      <c r="B25" s="12">
        <v>0</v>
      </c>
      <c r="C25" s="12">
        <v>66</v>
      </c>
      <c r="D25" s="12">
        <v>0</v>
      </c>
      <c r="E25" s="12">
        <v>8</v>
      </c>
      <c r="F25" s="12">
        <v>2</v>
      </c>
      <c r="G25" s="12">
        <v>62</v>
      </c>
      <c r="H25" s="12">
        <v>10</v>
      </c>
      <c r="I25" s="12">
        <v>17</v>
      </c>
      <c r="J25" s="12">
        <v>33</v>
      </c>
      <c r="K25" s="12">
        <v>96</v>
      </c>
      <c r="L25" s="12">
        <v>2</v>
      </c>
      <c r="M25" s="12">
        <v>8</v>
      </c>
      <c r="N25" s="12">
        <v>0</v>
      </c>
      <c r="O25" s="12">
        <v>0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62" t="s">
        <v>32</v>
      </c>
      <c r="B26" s="12">
        <f t="shared" ref="B26:Q26" si="2">SUM(B19:B25)</f>
        <v>1</v>
      </c>
      <c r="C26" s="12">
        <f t="shared" si="2"/>
        <v>195</v>
      </c>
      <c r="D26" s="12">
        <f t="shared" si="2"/>
        <v>0</v>
      </c>
      <c r="E26" s="12">
        <f t="shared" si="2"/>
        <v>17</v>
      </c>
      <c r="F26" s="12">
        <f t="shared" si="2"/>
        <v>142</v>
      </c>
      <c r="G26" s="12">
        <f t="shared" si="2"/>
        <v>519</v>
      </c>
      <c r="H26" s="12">
        <f t="shared" si="2"/>
        <v>18</v>
      </c>
      <c r="I26" s="12">
        <f t="shared" si="2"/>
        <v>52</v>
      </c>
      <c r="J26" s="12">
        <f t="shared" si="2"/>
        <v>258</v>
      </c>
      <c r="K26" s="12">
        <f t="shared" si="2"/>
        <v>476</v>
      </c>
      <c r="L26" s="12">
        <f t="shared" si="2"/>
        <v>4</v>
      </c>
      <c r="M26" s="12">
        <f t="shared" si="2"/>
        <v>9</v>
      </c>
      <c r="N26" s="12">
        <f t="shared" si="2"/>
        <v>52</v>
      </c>
      <c r="O26" s="12">
        <f t="shared" si="2"/>
        <v>65</v>
      </c>
      <c r="P26" s="12">
        <f t="shared" si="2"/>
        <v>0</v>
      </c>
      <c r="Q26" s="12">
        <f t="shared" si="2"/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55"/>
      <c r="B27" s="60">
        <f>SUM(B26+C26)</f>
        <v>196</v>
      </c>
      <c r="C27" s="45"/>
      <c r="D27" s="60">
        <f>SUM(D26+E26)</f>
        <v>17</v>
      </c>
      <c r="E27" s="45"/>
      <c r="F27" s="60">
        <f>SUM(F26+G26)</f>
        <v>661</v>
      </c>
      <c r="G27" s="45"/>
      <c r="H27" s="60">
        <f>SUM(H26+I26)</f>
        <v>70</v>
      </c>
      <c r="I27" s="45"/>
      <c r="J27" s="60">
        <f>SUM(J26+K26)</f>
        <v>734</v>
      </c>
      <c r="K27" s="45"/>
      <c r="L27" s="60">
        <f>SUM(L26+M26)</f>
        <v>13</v>
      </c>
      <c r="M27" s="45"/>
      <c r="N27" s="60">
        <f>SUM(N26+O26)</f>
        <v>117</v>
      </c>
      <c r="O27" s="45"/>
      <c r="P27" s="60">
        <f>SUM(P26+Q26)</f>
        <v>0</v>
      </c>
      <c r="Q27" s="45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27:K27"/>
    <mergeCell ref="L27:M27"/>
    <mergeCell ref="N27:O27"/>
    <mergeCell ref="P27:Q27"/>
    <mergeCell ref="A16:A18"/>
    <mergeCell ref="B17:C17"/>
    <mergeCell ref="A26:A27"/>
    <mergeCell ref="B27:C27"/>
    <mergeCell ref="D27:E27"/>
    <mergeCell ref="F27:G27"/>
    <mergeCell ref="H27:I27"/>
    <mergeCell ref="J16:M16"/>
    <mergeCell ref="N16:Q16"/>
    <mergeCell ref="J17:K17"/>
    <mergeCell ref="L17:M17"/>
    <mergeCell ref="N17:O17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17:Q17"/>
    <mergeCell ref="J14:K14"/>
    <mergeCell ref="L14:M14"/>
    <mergeCell ref="N14:O14"/>
    <mergeCell ref="P14:Q14"/>
    <mergeCell ref="A15:Q15"/>
    <mergeCell ref="A13:A14"/>
    <mergeCell ref="D14:E14"/>
    <mergeCell ref="B16:E16"/>
    <mergeCell ref="D17:E17"/>
    <mergeCell ref="F17:G17"/>
    <mergeCell ref="H17:I17"/>
    <mergeCell ref="B14:C14"/>
    <mergeCell ref="F14:G14"/>
    <mergeCell ref="H14:I14"/>
    <mergeCell ref="F16:I1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topLeftCell="A18" workbookViewId="0">
      <selection activeCell="T24" sqref="T24"/>
    </sheetView>
  </sheetViews>
  <sheetFormatPr defaultColWidth="14.44140625" defaultRowHeight="15" customHeight="1" x14ac:dyDescent="0.3"/>
  <cols>
    <col min="1" max="1" width="12.109375" customWidth="1"/>
    <col min="2" max="6" width="4.6640625" customWidth="1"/>
    <col min="7" max="7" width="5.44140625" customWidth="1"/>
    <col min="8" max="9" width="4.6640625" customWidth="1"/>
    <col min="10" max="10" width="6.33203125" customWidth="1"/>
    <col min="11" max="11" width="6" customWidth="1"/>
    <col min="12" max="17" width="4.6640625" customWidth="1"/>
    <col min="18" max="25" width="8.6640625" customWidth="1"/>
  </cols>
  <sheetData>
    <row r="1" spans="1:25" ht="14.4" x14ac:dyDescent="0.3">
      <c r="A1" s="63" t="s">
        <v>79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1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50</v>
      </c>
      <c r="B3" s="59" t="s">
        <v>51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8.75" customHeight="1" x14ac:dyDescent="0.3">
      <c r="A5" s="55"/>
      <c r="B5" s="23" t="s">
        <v>21</v>
      </c>
      <c r="C5" s="23" t="s">
        <v>22</v>
      </c>
      <c r="D5" s="23" t="s">
        <v>21</v>
      </c>
      <c r="E5" s="23" t="s">
        <v>22</v>
      </c>
      <c r="F5" s="23" t="s">
        <v>21</v>
      </c>
      <c r="G5" s="23" t="s">
        <v>22</v>
      </c>
      <c r="H5" s="23" t="s">
        <v>21</v>
      </c>
      <c r="I5" s="23" t="s">
        <v>22</v>
      </c>
      <c r="J5" s="23" t="s">
        <v>21</v>
      </c>
      <c r="K5" s="23" t="s">
        <v>22</v>
      </c>
      <c r="L5" s="23" t="s">
        <v>21</v>
      </c>
      <c r="M5" s="23" t="s">
        <v>22</v>
      </c>
      <c r="N5" s="23" t="s">
        <v>21</v>
      </c>
      <c r="O5" s="23" t="s">
        <v>22</v>
      </c>
      <c r="P5" s="23" t="s">
        <v>21</v>
      </c>
      <c r="Q5" s="23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2" t="s">
        <v>53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2" t="s">
        <v>54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4.4" x14ac:dyDescent="0.3">
      <c r="A8" s="22" t="s">
        <v>55</v>
      </c>
      <c r="B8" s="12">
        <v>0</v>
      </c>
      <c r="C8" s="12">
        <v>0</v>
      </c>
      <c r="D8" s="12">
        <v>0</v>
      </c>
      <c r="E8" s="12">
        <v>0</v>
      </c>
      <c r="F8" s="12">
        <v>2</v>
      </c>
      <c r="G8" s="12">
        <v>13</v>
      </c>
      <c r="H8" s="12">
        <v>0</v>
      </c>
      <c r="I8" s="12">
        <v>2</v>
      </c>
      <c r="J8" s="12">
        <v>2</v>
      </c>
      <c r="K8" s="12">
        <v>2</v>
      </c>
      <c r="L8" s="12">
        <v>0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14.4" x14ac:dyDescent="0.3">
      <c r="A9" s="22" t="s">
        <v>56</v>
      </c>
      <c r="B9" s="12">
        <v>0</v>
      </c>
      <c r="C9" s="12">
        <v>0</v>
      </c>
      <c r="D9" s="12">
        <v>0</v>
      </c>
      <c r="E9" s="12">
        <v>0</v>
      </c>
      <c r="F9" s="12">
        <v>3</v>
      </c>
      <c r="G9" s="12">
        <v>19</v>
      </c>
      <c r="H9" s="12">
        <v>0</v>
      </c>
      <c r="I9" s="12">
        <v>2</v>
      </c>
      <c r="J9" s="12">
        <v>4</v>
      </c>
      <c r="K9" s="12">
        <v>5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2" t="s">
        <v>57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11</v>
      </c>
      <c r="H10" s="12">
        <v>2</v>
      </c>
      <c r="I10" s="12">
        <v>5</v>
      </c>
      <c r="J10" s="12">
        <v>1</v>
      </c>
      <c r="K10" s="12">
        <v>3</v>
      </c>
      <c r="L10" s="12">
        <v>0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2" t="s">
        <v>58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7.25" customHeight="1" x14ac:dyDescent="0.3">
      <c r="A12" s="22" t="s">
        <v>19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62" t="s">
        <v>32</v>
      </c>
      <c r="B13" s="12">
        <f t="shared" ref="B13:Q13" si="0">SUM(B6:B12)</f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5</v>
      </c>
      <c r="G13" s="12">
        <f t="shared" si="0"/>
        <v>43</v>
      </c>
      <c r="H13" s="12">
        <f t="shared" si="0"/>
        <v>2</v>
      </c>
      <c r="I13" s="12">
        <f t="shared" si="0"/>
        <v>10</v>
      </c>
      <c r="J13" s="12">
        <f t="shared" si="0"/>
        <v>8</v>
      </c>
      <c r="K13" s="12">
        <f t="shared" si="0"/>
        <v>10</v>
      </c>
      <c r="L13" s="12">
        <f t="shared" si="0"/>
        <v>0</v>
      </c>
      <c r="M13" s="12">
        <f t="shared" si="0"/>
        <v>2</v>
      </c>
      <c r="N13" s="12">
        <f t="shared" si="0"/>
        <v>0</v>
      </c>
      <c r="O13" s="12">
        <f t="shared" si="0"/>
        <v>0</v>
      </c>
      <c r="P13" s="12">
        <f t="shared" si="0"/>
        <v>0</v>
      </c>
      <c r="Q13" s="12">
        <f t="shared" si="0"/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4.4" x14ac:dyDescent="0.3">
      <c r="A14" s="55"/>
      <c r="B14" s="60">
        <f>SUM(B13+C13)</f>
        <v>0</v>
      </c>
      <c r="C14" s="45"/>
      <c r="D14" s="60">
        <f>SUM(D13+E13)</f>
        <v>0</v>
      </c>
      <c r="E14" s="45"/>
      <c r="F14" s="60">
        <f>SUM(F13+G13)</f>
        <v>48</v>
      </c>
      <c r="G14" s="45"/>
      <c r="H14" s="60">
        <f>SUM(H13+I13)</f>
        <v>12</v>
      </c>
      <c r="I14" s="45"/>
      <c r="J14" s="60">
        <f>SUM(J13+K13)</f>
        <v>18</v>
      </c>
      <c r="K14" s="45"/>
      <c r="L14" s="60">
        <f>SUM(L13+M13)</f>
        <v>2</v>
      </c>
      <c r="M14" s="45"/>
      <c r="N14" s="60">
        <f>SUM(N13+O13)</f>
        <v>0</v>
      </c>
      <c r="O14" s="45"/>
      <c r="P14" s="60">
        <f>SUM(P13+Q13)</f>
        <v>0</v>
      </c>
      <c r="Q14" s="45"/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61" t="s">
        <v>59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4" t="s">
        <v>50</v>
      </c>
      <c r="B16" s="59" t="s">
        <v>51</v>
      </c>
      <c r="C16" s="44"/>
      <c r="D16" s="44"/>
      <c r="E16" s="45"/>
      <c r="F16" s="59" t="s">
        <v>26</v>
      </c>
      <c r="G16" s="44"/>
      <c r="H16" s="44"/>
      <c r="I16" s="45"/>
      <c r="J16" s="59" t="s">
        <v>40</v>
      </c>
      <c r="K16" s="44"/>
      <c r="L16" s="44"/>
      <c r="M16" s="45"/>
      <c r="N16" s="59" t="s">
        <v>41</v>
      </c>
      <c r="O16" s="44"/>
      <c r="P16" s="44"/>
      <c r="Q16" s="45"/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65"/>
      <c r="B17" s="59" t="s">
        <v>14</v>
      </c>
      <c r="C17" s="45"/>
      <c r="D17" s="59" t="s">
        <v>15</v>
      </c>
      <c r="E17" s="45"/>
      <c r="F17" s="59" t="s">
        <v>14</v>
      </c>
      <c r="G17" s="45"/>
      <c r="H17" s="59" t="s">
        <v>15</v>
      </c>
      <c r="I17" s="45"/>
      <c r="J17" s="59" t="s">
        <v>14</v>
      </c>
      <c r="K17" s="45"/>
      <c r="L17" s="59" t="s">
        <v>15</v>
      </c>
      <c r="M17" s="45"/>
      <c r="N17" s="59" t="s">
        <v>14</v>
      </c>
      <c r="O17" s="45"/>
      <c r="P17" s="59" t="s">
        <v>15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21" customHeight="1" x14ac:dyDescent="0.3">
      <c r="A18" s="55"/>
      <c r="B18" s="23" t="s">
        <v>21</v>
      </c>
      <c r="C18" s="23" t="s">
        <v>22</v>
      </c>
      <c r="D18" s="23" t="s">
        <v>21</v>
      </c>
      <c r="E18" s="23" t="s">
        <v>22</v>
      </c>
      <c r="F18" s="23" t="s">
        <v>21</v>
      </c>
      <c r="G18" s="23" t="s">
        <v>22</v>
      </c>
      <c r="H18" s="23" t="s">
        <v>21</v>
      </c>
      <c r="I18" s="23" t="s">
        <v>22</v>
      </c>
      <c r="J18" s="23" t="s">
        <v>21</v>
      </c>
      <c r="K18" s="23" t="s">
        <v>22</v>
      </c>
      <c r="L18" s="23" t="s">
        <v>21</v>
      </c>
      <c r="M18" s="23" t="s">
        <v>22</v>
      </c>
      <c r="N18" s="23" t="s">
        <v>21</v>
      </c>
      <c r="O18" s="23" t="s">
        <v>22</v>
      </c>
      <c r="P18" s="23" t="s">
        <v>21</v>
      </c>
      <c r="Q18" s="23" t="s">
        <v>22</v>
      </c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22" t="s">
        <v>53</v>
      </c>
      <c r="B19" s="12">
        <v>0</v>
      </c>
      <c r="C19" s="12">
        <v>0</v>
      </c>
      <c r="D19" s="12">
        <v>0</v>
      </c>
      <c r="E19" s="12">
        <v>0</v>
      </c>
      <c r="F19" s="12">
        <v>1</v>
      </c>
      <c r="G19" s="12">
        <v>0</v>
      </c>
      <c r="H19" s="12">
        <v>0</v>
      </c>
      <c r="I19" s="12">
        <v>1</v>
      </c>
      <c r="J19" s="12">
        <v>0</v>
      </c>
      <c r="K19" s="12">
        <v>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22" t="s">
        <v>54</v>
      </c>
      <c r="B20" s="12">
        <v>0</v>
      </c>
      <c r="C20" s="12">
        <v>0</v>
      </c>
      <c r="D20" s="12">
        <v>0</v>
      </c>
      <c r="E20" s="12">
        <v>0</v>
      </c>
      <c r="F20" s="12">
        <v>10</v>
      </c>
      <c r="G20" s="12">
        <v>77</v>
      </c>
      <c r="H20" s="12">
        <v>1</v>
      </c>
      <c r="I20" s="12">
        <v>21</v>
      </c>
      <c r="J20" s="12">
        <v>33</v>
      </c>
      <c r="K20" s="12">
        <v>100</v>
      </c>
      <c r="L20" s="12">
        <v>2</v>
      </c>
      <c r="M20" s="12">
        <v>3</v>
      </c>
      <c r="N20" s="12">
        <v>0</v>
      </c>
      <c r="O20" s="12">
        <v>0</v>
      </c>
      <c r="P20" s="12">
        <v>0</v>
      </c>
      <c r="Q20" s="12">
        <v>0</v>
      </c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22" t="s">
        <v>55</v>
      </c>
      <c r="B21" s="12">
        <v>0</v>
      </c>
      <c r="C21" s="12">
        <v>0</v>
      </c>
      <c r="D21" s="12">
        <v>0</v>
      </c>
      <c r="E21" s="12">
        <v>0</v>
      </c>
      <c r="F21" s="12">
        <v>8</v>
      </c>
      <c r="G21" s="12">
        <v>117</v>
      </c>
      <c r="H21" s="12">
        <v>3</v>
      </c>
      <c r="I21" s="12">
        <v>12</v>
      </c>
      <c r="J21" s="12">
        <v>41</v>
      </c>
      <c r="K21" s="12">
        <v>126</v>
      </c>
      <c r="L21" s="12">
        <v>6</v>
      </c>
      <c r="M21" s="12">
        <v>10</v>
      </c>
      <c r="N21" s="12">
        <v>0</v>
      </c>
      <c r="O21" s="12">
        <v>0</v>
      </c>
      <c r="P21" s="12">
        <v>0</v>
      </c>
      <c r="Q21" s="12">
        <v>0</v>
      </c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2" t="s">
        <v>56</v>
      </c>
      <c r="B22" s="12">
        <v>0</v>
      </c>
      <c r="C22" s="12">
        <v>0</v>
      </c>
      <c r="D22" s="12">
        <v>0</v>
      </c>
      <c r="E22" s="12">
        <v>0</v>
      </c>
      <c r="F22" s="12">
        <v>6</v>
      </c>
      <c r="G22" s="12">
        <v>80</v>
      </c>
      <c r="H22" s="12">
        <v>1</v>
      </c>
      <c r="I22" s="12">
        <v>22</v>
      </c>
      <c r="J22" s="12">
        <v>28</v>
      </c>
      <c r="K22" s="12">
        <v>81</v>
      </c>
      <c r="L22" s="12">
        <v>0</v>
      </c>
      <c r="M22" s="12">
        <v>8</v>
      </c>
      <c r="N22" s="12">
        <v>0</v>
      </c>
      <c r="O22" s="12">
        <v>0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2" t="s">
        <v>57</v>
      </c>
      <c r="B23" s="12">
        <v>0</v>
      </c>
      <c r="C23" s="12">
        <v>0</v>
      </c>
      <c r="D23" s="12">
        <v>0</v>
      </c>
      <c r="E23" s="12">
        <v>0</v>
      </c>
      <c r="F23" s="12">
        <v>2</v>
      </c>
      <c r="G23" s="12">
        <v>27</v>
      </c>
      <c r="H23" s="12">
        <v>0</v>
      </c>
      <c r="I23" s="12">
        <v>14</v>
      </c>
      <c r="J23" s="12">
        <v>18</v>
      </c>
      <c r="K23" s="12">
        <v>36</v>
      </c>
      <c r="L23" s="12">
        <v>5</v>
      </c>
      <c r="M23" s="12">
        <v>5</v>
      </c>
      <c r="N23" s="12">
        <v>0</v>
      </c>
      <c r="O23" s="12">
        <v>0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2" t="s">
        <v>58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</v>
      </c>
      <c r="I24" s="12">
        <v>5</v>
      </c>
      <c r="J24" s="12">
        <v>1</v>
      </c>
      <c r="K24" s="12">
        <v>1</v>
      </c>
      <c r="L24" s="12">
        <v>0</v>
      </c>
      <c r="M24" s="12">
        <v>3</v>
      </c>
      <c r="N24" s="12">
        <v>0</v>
      </c>
      <c r="O24" s="12">
        <v>0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21" customHeight="1" x14ac:dyDescent="0.3">
      <c r="A25" s="22" t="s">
        <v>19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4</v>
      </c>
      <c r="H25" s="12">
        <v>2</v>
      </c>
      <c r="I25" s="12">
        <v>8</v>
      </c>
      <c r="J25" s="12">
        <v>7</v>
      </c>
      <c r="K25" s="12">
        <v>32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62" t="s">
        <v>32</v>
      </c>
      <c r="B26" s="12">
        <f t="shared" ref="B26:Q26" si="1">SUM(B19:B25)</f>
        <v>0</v>
      </c>
      <c r="C26" s="12">
        <f t="shared" si="1"/>
        <v>0</v>
      </c>
      <c r="D26" s="12">
        <f t="shared" si="1"/>
        <v>0</v>
      </c>
      <c r="E26" s="12">
        <f t="shared" si="1"/>
        <v>0</v>
      </c>
      <c r="F26" s="12">
        <f t="shared" si="1"/>
        <v>27</v>
      </c>
      <c r="G26" s="12">
        <f t="shared" si="1"/>
        <v>305</v>
      </c>
      <c r="H26" s="12">
        <f t="shared" si="1"/>
        <v>8</v>
      </c>
      <c r="I26" s="12">
        <f t="shared" si="1"/>
        <v>83</v>
      </c>
      <c r="J26" s="12">
        <f t="shared" si="1"/>
        <v>128</v>
      </c>
      <c r="K26" s="12">
        <f t="shared" si="1"/>
        <v>377</v>
      </c>
      <c r="L26" s="12">
        <f t="shared" si="1"/>
        <v>13</v>
      </c>
      <c r="M26" s="12">
        <f t="shared" si="1"/>
        <v>29</v>
      </c>
      <c r="N26" s="12">
        <f t="shared" si="1"/>
        <v>0</v>
      </c>
      <c r="O26" s="12">
        <f t="shared" si="1"/>
        <v>0</v>
      </c>
      <c r="P26" s="12">
        <f t="shared" si="1"/>
        <v>0</v>
      </c>
      <c r="Q26" s="12">
        <f t="shared" si="1"/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55"/>
      <c r="B27" s="60">
        <f>SUM(B26+C26)</f>
        <v>0</v>
      </c>
      <c r="C27" s="45"/>
      <c r="D27" s="60">
        <f>SUM(D26+E26)</f>
        <v>0</v>
      </c>
      <c r="E27" s="45"/>
      <c r="F27" s="60">
        <f>SUM(F26+G26)</f>
        <v>332</v>
      </c>
      <c r="G27" s="45"/>
      <c r="H27" s="60">
        <f>SUM(H26+I26)</f>
        <v>91</v>
      </c>
      <c r="I27" s="45"/>
      <c r="J27" s="60">
        <f>SUM(J26+K26)</f>
        <v>505</v>
      </c>
      <c r="K27" s="45"/>
      <c r="L27" s="60">
        <f>SUM(L26+M26)</f>
        <v>42</v>
      </c>
      <c r="M27" s="45"/>
      <c r="N27" s="60">
        <f>SUM(N26+O26)</f>
        <v>0</v>
      </c>
      <c r="O27" s="45"/>
      <c r="P27" s="60">
        <f>SUM(P26+Q26)</f>
        <v>0</v>
      </c>
      <c r="Q27" s="45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27:K27"/>
    <mergeCell ref="L27:M27"/>
    <mergeCell ref="N27:O27"/>
    <mergeCell ref="P27:Q27"/>
    <mergeCell ref="A16:A18"/>
    <mergeCell ref="B17:C17"/>
    <mergeCell ref="A26:A27"/>
    <mergeCell ref="B27:C27"/>
    <mergeCell ref="D27:E27"/>
    <mergeCell ref="F27:G27"/>
    <mergeCell ref="H27:I27"/>
    <mergeCell ref="J16:M16"/>
    <mergeCell ref="N16:Q16"/>
    <mergeCell ref="J17:K17"/>
    <mergeCell ref="L17:M17"/>
    <mergeCell ref="N17:O17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17:Q17"/>
    <mergeCell ref="J14:K14"/>
    <mergeCell ref="L14:M14"/>
    <mergeCell ref="N14:O14"/>
    <mergeCell ref="P14:Q14"/>
    <mergeCell ref="A15:Q15"/>
    <mergeCell ref="A13:A14"/>
    <mergeCell ref="D14:E14"/>
    <mergeCell ref="B16:E16"/>
    <mergeCell ref="D17:E17"/>
    <mergeCell ref="F17:G17"/>
    <mergeCell ref="H17:I17"/>
    <mergeCell ref="B14:C14"/>
    <mergeCell ref="F14:G14"/>
    <mergeCell ref="H14:I14"/>
    <mergeCell ref="F16:I16"/>
  </mergeCells>
  <pageMargins left="0.7" right="0.7" top="0.75" bottom="0.75" header="0" footer="0"/>
  <pageSetup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topLeftCell="A16" workbookViewId="0">
      <selection activeCell="V27" sqref="V27"/>
    </sheetView>
  </sheetViews>
  <sheetFormatPr defaultColWidth="14.44140625" defaultRowHeight="15" customHeight="1" x14ac:dyDescent="0.3"/>
  <cols>
    <col min="1" max="1" width="12" customWidth="1"/>
    <col min="2" max="4" width="4.6640625" customWidth="1"/>
    <col min="5" max="5" width="6.109375" customWidth="1"/>
    <col min="6" max="6" width="6" customWidth="1"/>
    <col min="7" max="7" width="6.44140625" customWidth="1"/>
    <col min="8" max="9" width="4.6640625" customWidth="1"/>
    <col min="10" max="11" width="5.44140625" customWidth="1"/>
    <col min="12" max="14" width="4.6640625" customWidth="1"/>
    <col min="15" max="15" width="6.44140625" customWidth="1"/>
    <col min="16" max="17" width="4.6640625" customWidth="1"/>
    <col min="18" max="25" width="8.6640625" customWidth="1"/>
  </cols>
  <sheetData>
    <row r="1" spans="1:25" ht="15" customHeight="1" x14ac:dyDescent="0.3">
      <c r="A1" s="63" t="s">
        <v>80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5" customHeight="1" x14ac:dyDescent="0.3">
      <c r="A2" s="61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5" customHeight="1" x14ac:dyDescent="0.3">
      <c r="A3" s="64" t="s">
        <v>50</v>
      </c>
      <c r="B3" s="59" t="s">
        <v>51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5" customHeight="1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5" customHeight="1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5" customHeight="1" x14ac:dyDescent="0.3">
      <c r="A6" s="22" t="s">
        <v>53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5" customHeight="1" x14ac:dyDescent="0.3">
      <c r="A7" s="22" t="s">
        <v>54</v>
      </c>
      <c r="B7" s="12">
        <v>0</v>
      </c>
      <c r="C7" s="12">
        <v>0</v>
      </c>
      <c r="D7" s="12">
        <v>0</v>
      </c>
      <c r="E7" s="12">
        <v>3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5" customHeight="1" x14ac:dyDescent="0.3">
      <c r="A8" s="22" t="s">
        <v>55</v>
      </c>
      <c r="B8" s="12">
        <v>0</v>
      </c>
      <c r="C8" s="12">
        <v>3</v>
      </c>
      <c r="D8" s="12">
        <v>0</v>
      </c>
      <c r="E8" s="12">
        <v>5</v>
      </c>
      <c r="F8" s="12">
        <v>1</v>
      </c>
      <c r="G8" s="12">
        <v>3</v>
      </c>
      <c r="H8" s="12">
        <v>1</v>
      </c>
      <c r="I8" s="12">
        <v>2</v>
      </c>
      <c r="J8" s="12">
        <v>0</v>
      </c>
      <c r="K8" s="12">
        <v>3</v>
      </c>
      <c r="L8" s="12">
        <v>0</v>
      </c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15" customHeight="1" x14ac:dyDescent="0.3">
      <c r="A9" s="22" t="s">
        <v>56</v>
      </c>
      <c r="B9" s="12">
        <v>0</v>
      </c>
      <c r="C9" s="12">
        <v>3</v>
      </c>
      <c r="D9" s="12">
        <v>0</v>
      </c>
      <c r="E9" s="12">
        <v>10</v>
      </c>
      <c r="F9" s="12">
        <v>4</v>
      </c>
      <c r="G9" s="12">
        <v>23</v>
      </c>
      <c r="H9" s="12">
        <v>0</v>
      </c>
      <c r="I9" s="12">
        <v>0</v>
      </c>
      <c r="J9" s="12">
        <v>6</v>
      </c>
      <c r="K9" s="12">
        <v>6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5" customHeight="1" x14ac:dyDescent="0.3">
      <c r="A10" s="22" t="s">
        <v>57</v>
      </c>
      <c r="B10" s="12">
        <v>0</v>
      </c>
      <c r="C10" s="12">
        <v>1</v>
      </c>
      <c r="D10" s="12">
        <v>0</v>
      </c>
      <c r="E10" s="12">
        <v>26</v>
      </c>
      <c r="F10" s="12">
        <v>4</v>
      </c>
      <c r="G10" s="12">
        <v>27</v>
      </c>
      <c r="H10" s="12">
        <v>1</v>
      </c>
      <c r="I10" s="12">
        <v>2</v>
      </c>
      <c r="J10" s="12">
        <v>6</v>
      </c>
      <c r="K10" s="12">
        <v>10</v>
      </c>
      <c r="L10" s="12">
        <v>1</v>
      </c>
      <c r="M10" s="12">
        <v>1</v>
      </c>
      <c r="N10" s="12">
        <v>0</v>
      </c>
      <c r="O10" s="12">
        <v>1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5" customHeight="1" x14ac:dyDescent="0.3">
      <c r="A11" s="22" t="s">
        <v>58</v>
      </c>
      <c r="B11" s="12">
        <v>0</v>
      </c>
      <c r="C11" s="12">
        <v>11</v>
      </c>
      <c r="D11" s="12">
        <v>0</v>
      </c>
      <c r="E11" s="12">
        <v>2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5" customHeight="1" x14ac:dyDescent="0.3">
      <c r="A12" s="22" t="s">
        <v>19</v>
      </c>
      <c r="B12" s="12">
        <v>0</v>
      </c>
      <c r="C12" s="12">
        <v>2</v>
      </c>
      <c r="D12" s="12">
        <v>0</v>
      </c>
      <c r="E12" s="12">
        <v>51</v>
      </c>
      <c r="F12" s="12">
        <v>2</v>
      </c>
      <c r="G12" s="12">
        <v>7</v>
      </c>
      <c r="H12" s="12">
        <v>0</v>
      </c>
      <c r="I12" s="12">
        <v>0</v>
      </c>
      <c r="J12" s="12">
        <v>4</v>
      </c>
      <c r="K12" s="12">
        <v>9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20"/>
      <c r="S12" s="20"/>
      <c r="T12" s="20"/>
      <c r="U12" s="20"/>
      <c r="V12" s="20"/>
      <c r="W12" s="20"/>
      <c r="X12" s="20"/>
      <c r="Y12" s="20"/>
    </row>
    <row r="13" spans="1:25" ht="15" customHeight="1" x14ac:dyDescent="0.3">
      <c r="A13" s="62" t="s">
        <v>32</v>
      </c>
      <c r="B13" s="12">
        <f t="shared" ref="B13:H13" si="0">SUM(B6:B12)</f>
        <v>0</v>
      </c>
      <c r="C13" s="12">
        <f t="shared" si="0"/>
        <v>20</v>
      </c>
      <c r="D13" s="12">
        <f t="shared" si="0"/>
        <v>0</v>
      </c>
      <c r="E13" s="12">
        <f t="shared" si="0"/>
        <v>97</v>
      </c>
      <c r="F13" s="12">
        <f t="shared" si="0"/>
        <v>11</v>
      </c>
      <c r="G13" s="12">
        <f t="shared" si="0"/>
        <v>60</v>
      </c>
      <c r="H13" s="12">
        <f t="shared" si="0"/>
        <v>2</v>
      </c>
      <c r="I13" s="12">
        <v>1</v>
      </c>
      <c r="J13" s="12">
        <f t="shared" ref="J13:Q13" si="1">SUM(J6:J12)</f>
        <v>16</v>
      </c>
      <c r="K13" s="12">
        <f t="shared" si="1"/>
        <v>28</v>
      </c>
      <c r="L13" s="12">
        <f t="shared" si="1"/>
        <v>1</v>
      </c>
      <c r="M13" s="12">
        <f t="shared" si="1"/>
        <v>2</v>
      </c>
      <c r="N13" s="12">
        <f t="shared" si="1"/>
        <v>0</v>
      </c>
      <c r="O13" s="12">
        <f t="shared" si="1"/>
        <v>4</v>
      </c>
      <c r="P13" s="12">
        <f t="shared" si="1"/>
        <v>0</v>
      </c>
      <c r="Q13" s="12">
        <f t="shared" si="1"/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5" customHeight="1" x14ac:dyDescent="0.3">
      <c r="A14" s="55"/>
      <c r="B14" s="60">
        <f>SUM(B13+C13)</f>
        <v>20</v>
      </c>
      <c r="C14" s="45"/>
      <c r="D14" s="60">
        <f>SUM(D13+E13)</f>
        <v>97</v>
      </c>
      <c r="E14" s="45"/>
      <c r="F14" s="60">
        <f>SUM(F13+G13)</f>
        <v>71</v>
      </c>
      <c r="G14" s="45"/>
      <c r="H14" s="60">
        <f>SUM(H13+I13)</f>
        <v>3</v>
      </c>
      <c r="I14" s="45"/>
      <c r="J14" s="60">
        <f>SUM(J13+K13)</f>
        <v>44</v>
      </c>
      <c r="K14" s="45"/>
      <c r="L14" s="60">
        <f>SUM(L13+M13)</f>
        <v>3</v>
      </c>
      <c r="M14" s="45"/>
      <c r="N14" s="60">
        <f>SUM(N13+O13)</f>
        <v>4</v>
      </c>
      <c r="O14" s="45"/>
      <c r="P14" s="60">
        <f>SUM(P13+Q13)</f>
        <v>0</v>
      </c>
      <c r="Q14" s="45"/>
      <c r="R14" s="20"/>
      <c r="S14" s="20"/>
      <c r="T14" s="20"/>
      <c r="U14" s="20"/>
      <c r="V14" s="20"/>
      <c r="W14" s="20"/>
      <c r="X14" s="20"/>
      <c r="Y14" s="20"/>
    </row>
    <row r="15" spans="1:25" ht="15" customHeight="1" x14ac:dyDescent="0.3">
      <c r="A15" s="61" t="s">
        <v>59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20"/>
      <c r="S15" s="20"/>
      <c r="T15" s="20"/>
      <c r="U15" s="20"/>
      <c r="V15" s="20"/>
      <c r="W15" s="20"/>
      <c r="X15" s="20"/>
      <c r="Y15" s="20"/>
    </row>
    <row r="16" spans="1:25" ht="15" customHeight="1" x14ac:dyDescent="0.3">
      <c r="A16" s="64" t="s">
        <v>50</v>
      </c>
      <c r="B16" s="59" t="s">
        <v>51</v>
      </c>
      <c r="C16" s="44"/>
      <c r="D16" s="44"/>
      <c r="E16" s="45"/>
      <c r="F16" s="59" t="s">
        <v>26</v>
      </c>
      <c r="G16" s="44"/>
      <c r="H16" s="44"/>
      <c r="I16" s="45"/>
      <c r="J16" s="59" t="s">
        <v>40</v>
      </c>
      <c r="K16" s="44"/>
      <c r="L16" s="44"/>
      <c r="M16" s="45"/>
      <c r="N16" s="59" t="s">
        <v>52</v>
      </c>
      <c r="O16" s="44"/>
      <c r="P16" s="44"/>
      <c r="Q16" s="45"/>
      <c r="R16" s="20"/>
      <c r="S16" s="20"/>
      <c r="T16" s="20"/>
      <c r="U16" s="20"/>
      <c r="V16" s="20"/>
      <c r="W16" s="20"/>
      <c r="X16" s="20"/>
      <c r="Y16" s="20"/>
    </row>
    <row r="17" spans="1:25" ht="15" customHeight="1" x14ac:dyDescent="0.3">
      <c r="A17" s="65"/>
      <c r="B17" s="59" t="s">
        <v>14</v>
      </c>
      <c r="C17" s="45"/>
      <c r="D17" s="59" t="s">
        <v>15</v>
      </c>
      <c r="E17" s="45"/>
      <c r="F17" s="59" t="s">
        <v>14</v>
      </c>
      <c r="G17" s="45"/>
      <c r="H17" s="59" t="s">
        <v>15</v>
      </c>
      <c r="I17" s="45"/>
      <c r="J17" s="59" t="s">
        <v>14</v>
      </c>
      <c r="K17" s="45"/>
      <c r="L17" s="59" t="s">
        <v>15</v>
      </c>
      <c r="M17" s="45"/>
      <c r="N17" s="59" t="s">
        <v>14</v>
      </c>
      <c r="O17" s="45"/>
      <c r="P17" s="59" t="s">
        <v>15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5" customHeight="1" x14ac:dyDescent="0.3">
      <c r="A18" s="55"/>
      <c r="B18" s="21" t="s">
        <v>21</v>
      </c>
      <c r="C18" s="21" t="s">
        <v>22</v>
      </c>
      <c r="D18" s="21" t="s">
        <v>21</v>
      </c>
      <c r="E18" s="21" t="s">
        <v>22</v>
      </c>
      <c r="F18" s="21" t="s">
        <v>21</v>
      </c>
      <c r="G18" s="21" t="s">
        <v>22</v>
      </c>
      <c r="H18" s="21" t="s">
        <v>21</v>
      </c>
      <c r="I18" s="21" t="s">
        <v>22</v>
      </c>
      <c r="J18" s="21" t="s">
        <v>21</v>
      </c>
      <c r="K18" s="21" t="s">
        <v>22</v>
      </c>
      <c r="L18" s="21" t="s">
        <v>21</v>
      </c>
      <c r="M18" s="21" t="s">
        <v>22</v>
      </c>
      <c r="N18" s="21" t="s">
        <v>21</v>
      </c>
      <c r="O18" s="21" t="s">
        <v>22</v>
      </c>
      <c r="P18" s="21" t="s">
        <v>21</v>
      </c>
      <c r="Q18" s="21" t="s">
        <v>22</v>
      </c>
      <c r="R18" s="20"/>
      <c r="S18" s="20"/>
      <c r="T18" s="20"/>
      <c r="U18" s="20"/>
      <c r="V18" s="20"/>
      <c r="W18" s="20"/>
      <c r="X18" s="20"/>
      <c r="Y18" s="20"/>
    </row>
    <row r="19" spans="1:25" ht="15" customHeight="1" x14ac:dyDescent="0.3">
      <c r="A19" s="22" t="s">
        <v>53</v>
      </c>
      <c r="B19" s="12">
        <v>0</v>
      </c>
      <c r="C19" s="12">
        <v>0</v>
      </c>
      <c r="D19" s="12">
        <v>0</v>
      </c>
      <c r="E19" s="12">
        <v>9</v>
      </c>
      <c r="F19" s="12">
        <v>3</v>
      </c>
      <c r="G19" s="12">
        <v>24</v>
      </c>
      <c r="H19" s="12">
        <v>0</v>
      </c>
      <c r="I19" s="12">
        <v>4</v>
      </c>
      <c r="J19" s="12">
        <v>11</v>
      </c>
      <c r="K19" s="12">
        <v>5</v>
      </c>
      <c r="L19" s="12">
        <v>0</v>
      </c>
      <c r="M19" s="12">
        <v>2</v>
      </c>
      <c r="N19" s="12">
        <v>0</v>
      </c>
      <c r="O19" s="12">
        <v>0</v>
      </c>
      <c r="P19" s="12">
        <v>0</v>
      </c>
      <c r="Q19" s="12">
        <v>0</v>
      </c>
      <c r="R19" s="20"/>
      <c r="S19" s="20"/>
      <c r="T19" s="20"/>
      <c r="U19" s="20"/>
      <c r="V19" s="20"/>
      <c r="W19" s="20"/>
      <c r="X19" s="20"/>
      <c r="Y19" s="20"/>
    </row>
    <row r="20" spans="1:25" ht="15" customHeight="1" x14ac:dyDescent="0.3">
      <c r="A20" s="22" t="s">
        <v>54</v>
      </c>
      <c r="B20" s="12">
        <v>0</v>
      </c>
      <c r="C20" s="12">
        <v>1</v>
      </c>
      <c r="D20" s="12">
        <v>0</v>
      </c>
      <c r="E20" s="12">
        <v>37</v>
      </c>
      <c r="F20" s="12">
        <v>34</v>
      </c>
      <c r="G20" s="12">
        <v>124</v>
      </c>
      <c r="H20" s="12">
        <v>1</v>
      </c>
      <c r="I20" s="12">
        <v>7</v>
      </c>
      <c r="J20" s="12">
        <v>38</v>
      </c>
      <c r="K20" s="12">
        <v>103</v>
      </c>
      <c r="L20" s="12">
        <v>1</v>
      </c>
      <c r="M20" s="12">
        <v>8</v>
      </c>
      <c r="N20" s="12">
        <v>1</v>
      </c>
      <c r="O20" s="12">
        <v>1</v>
      </c>
      <c r="P20" s="12">
        <v>0</v>
      </c>
      <c r="Q20" s="12">
        <v>0</v>
      </c>
      <c r="R20" s="20"/>
      <c r="S20" s="20"/>
      <c r="T20" s="20"/>
      <c r="U20" s="20"/>
      <c r="V20" s="20"/>
      <c r="W20" s="20"/>
      <c r="X20" s="20"/>
      <c r="Y20" s="20"/>
    </row>
    <row r="21" spans="1:25" ht="15" customHeight="1" x14ac:dyDescent="0.3">
      <c r="A21" s="22" t="s">
        <v>55</v>
      </c>
      <c r="B21" s="12">
        <v>0</v>
      </c>
      <c r="C21" s="12">
        <v>13</v>
      </c>
      <c r="D21" s="12">
        <v>0</v>
      </c>
      <c r="E21" s="12">
        <v>61</v>
      </c>
      <c r="F21" s="12">
        <v>43</v>
      </c>
      <c r="G21" s="12">
        <v>271</v>
      </c>
      <c r="H21" s="12">
        <v>0</v>
      </c>
      <c r="I21" s="12">
        <v>7</v>
      </c>
      <c r="J21" s="12">
        <v>87</v>
      </c>
      <c r="K21" s="25">
        <v>266</v>
      </c>
      <c r="L21" s="12">
        <v>3</v>
      </c>
      <c r="M21" s="12">
        <v>1</v>
      </c>
      <c r="N21" s="12">
        <v>1</v>
      </c>
      <c r="O21" s="12">
        <v>1</v>
      </c>
      <c r="P21" s="12">
        <v>0</v>
      </c>
      <c r="Q21" s="12">
        <v>0</v>
      </c>
      <c r="R21" s="20"/>
      <c r="S21" s="20"/>
      <c r="T21" s="20"/>
      <c r="U21" s="20"/>
      <c r="V21" s="20"/>
      <c r="W21" s="20"/>
      <c r="X21" s="20"/>
      <c r="Y21" s="20"/>
    </row>
    <row r="22" spans="1:25" ht="15" customHeight="1" x14ac:dyDescent="0.3">
      <c r="A22" s="22" t="s">
        <v>56</v>
      </c>
      <c r="B22" s="12">
        <v>0</v>
      </c>
      <c r="C22" s="12">
        <v>21</v>
      </c>
      <c r="D22" s="12">
        <v>0</v>
      </c>
      <c r="E22" s="12">
        <v>40</v>
      </c>
      <c r="F22" s="12">
        <v>30</v>
      </c>
      <c r="G22" s="12">
        <v>308</v>
      </c>
      <c r="H22" s="12">
        <v>0</v>
      </c>
      <c r="I22" s="12">
        <v>6</v>
      </c>
      <c r="J22" s="12">
        <v>68</v>
      </c>
      <c r="K22" s="12">
        <v>197</v>
      </c>
      <c r="L22" s="12">
        <v>1</v>
      </c>
      <c r="M22" s="12">
        <v>4</v>
      </c>
      <c r="N22" s="12">
        <v>1</v>
      </c>
      <c r="O22" s="12">
        <v>3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" customHeight="1" x14ac:dyDescent="0.3">
      <c r="A23" s="22" t="s">
        <v>57</v>
      </c>
      <c r="B23" s="12">
        <v>0</v>
      </c>
      <c r="C23" s="12">
        <v>5</v>
      </c>
      <c r="D23" s="12">
        <v>0</v>
      </c>
      <c r="E23" s="12">
        <v>12</v>
      </c>
      <c r="F23" s="12">
        <v>11</v>
      </c>
      <c r="G23" s="12">
        <v>127</v>
      </c>
      <c r="H23" s="12">
        <v>0</v>
      </c>
      <c r="I23" s="12">
        <v>8</v>
      </c>
      <c r="J23" s="12">
        <v>32</v>
      </c>
      <c r="K23" s="12">
        <v>99</v>
      </c>
      <c r="L23" s="12">
        <v>1</v>
      </c>
      <c r="M23" s="12">
        <v>2</v>
      </c>
      <c r="N23" s="12">
        <v>1</v>
      </c>
      <c r="O23" s="12">
        <v>3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" customHeight="1" x14ac:dyDescent="0.3">
      <c r="A24" s="22" t="s">
        <v>58</v>
      </c>
      <c r="B24" s="12">
        <v>0</v>
      </c>
      <c r="C24" s="12">
        <v>1</v>
      </c>
      <c r="D24" s="12">
        <v>0</v>
      </c>
      <c r="E24" s="12">
        <v>33</v>
      </c>
      <c r="F24" s="12">
        <v>0</v>
      </c>
      <c r="G24" s="12">
        <v>0</v>
      </c>
      <c r="H24" s="12">
        <v>0</v>
      </c>
      <c r="I24" s="12">
        <v>0</v>
      </c>
      <c r="J24" s="12">
        <v>5</v>
      </c>
      <c r="K24" s="12">
        <v>2</v>
      </c>
      <c r="L24" s="12">
        <v>0</v>
      </c>
      <c r="M24" s="12">
        <v>1</v>
      </c>
      <c r="N24" s="12">
        <v>0</v>
      </c>
      <c r="O24" s="12">
        <v>0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15" customHeight="1" x14ac:dyDescent="0.3">
      <c r="A25" s="22" t="s">
        <v>19</v>
      </c>
      <c r="B25" s="12">
        <v>0</v>
      </c>
      <c r="C25" s="12">
        <v>0</v>
      </c>
      <c r="D25" s="12">
        <v>0</v>
      </c>
      <c r="E25" s="12">
        <v>0</v>
      </c>
      <c r="F25" s="12">
        <v>36</v>
      </c>
      <c r="G25" s="12">
        <v>2</v>
      </c>
      <c r="H25" s="12">
        <v>4</v>
      </c>
      <c r="I25" s="12">
        <v>31</v>
      </c>
      <c r="J25" s="12">
        <v>45</v>
      </c>
      <c r="K25" s="12">
        <v>67</v>
      </c>
      <c r="L25" s="12">
        <v>2</v>
      </c>
      <c r="M25" s="12">
        <v>4</v>
      </c>
      <c r="N25" s="12">
        <v>78</v>
      </c>
      <c r="O25" s="12">
        <v>117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" customHeight="1" x14ac:dyDescent="0.3">
      <c r="A26" s="62" t="s">
        <v>32</v>
      </c>
      <c r="B26" s="12">
        <f t="shared" ref="B26:Q26" si="2">SUM(B19:B25)</f>
        <v>0</v>
      </c>
      <c r="C26" s="12">
        <f t="shared" si="2"/>
        <v>41</v>
      </c>
      <c r="D26" s="12">
        <f t="shared" si="2"/>
        <v>0</v>
      </c>
      <c r="E26" s="12">
        <f t="shared" si="2"/>
        <v>192</v>
      </c>
      <c r="F26" s="12">
        <f t="shared" si="2"/>
        <v>157</v>
      </c>
      <c r="G26" s="12">
        <f t="shared" si="2"/>
        <v>856</v>
      </c>
      <c r="H26" s="12">
        <f t="shared" si="2"/>
        <v>5</v>
      </c>
      <c r="I26" s="12">
        <f t="shared" si="2"/>
        <v>63</v>
      </c>
      <c r="J26" s="12">
        <f t="shared" si="2"/>
        <v>286</v>
      </c>
      <c r="K26" s="12">
        <f t="shared" si="2"/>
        <v>739</v>
      </c>
      <c r="L26" s="12">
        <f t="shared" si="2"/>
        <v>8</v>
      </c>
      <c r="M26" s="12">
        <f t="shared" si="2"/>
        <v>22</v>
      </c>
      <c r="N26" s="12">
        <f t="shared" si="2"/>
        <v>82</v>
      </c>
      <c r="O26" s="12">
        <f t="shared" si="2"/>
        <v>125</v>
      </c>
      <c r="P26" s="12">
        <f t="shared" si="2"/>
        <v>0</v>
      </c>
      <c r="Q26" s="12">
        <f t="shared" si="2"/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" customHeight="1" x14ac:dyDescent="0.3">
      <c r="A27" s="55"/>
      <c r="B27" s="60">
        <f>SUM(B26+C26)</f>
        <v>41</v>
      </c>
      <c r="C27" s="45"/>
      <c r="D27" s="60">
        <f>SUM(D26+E26)</f>
        <v>192</v>
      </c>
      <c r="E27" s="45"/>
      <c r="F27" s="60">
        <f>SUM(F26+G26)</f>
        <v>1013</v>
      </c>
      <c r="G27" s="45"/>
      <c r="H27" s="60">
        <f>SUM(H26+I26)</f>
        <v>68</v>
      </c>
      <c r="I27" s="45"/>
      <c r="J27" s="60">
        <f>SUM(J26+K26)</f>
        <v>1025</v>
      </c>
      <c r="K27" s="45"/>
      <c r="L27" s="60">
        <f>SUM(L26+M26)</f>
        <v>30</v>
      </c>
      <c r="M27" s="45"/>
      <c r="N27" s="60">
        <f>SUM(N26+O26)</f>
        <v>207</v>
      </c>
      <c r="O27" s="45"/>
      <c r="P27" s="60">
        <f>SUM(P26+Q26)</f>
        <v>0</v>
      </c>
      <c r="Q27" s="45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27:K27"/>
    <mergeCell ref="L27:M27"/>
    <mergeCell ref="N27:O27"/>
    <mergeCell ref="P27:Q27"/>
    <mergeCell ref="A16:A18"/>
    <mergeCell ref="B17:C17"/>
    <mergeCell ref="A26:A27"/>
    <mergeCell ref="B27:C27"/>
    <mergeCell ref="D27:E27"/>
    <mergeCell ref="F27:G27"/>
    <mergeCell ref="H27:I27"/>
    <mergeCell ref="J16:M16"/>
    <mergeCell ref="N16:Q16"/>
    <mergeCell ref="J17:K17"/>
    <mergeCell ref="L17:M17"/>
    <mergeCell ref="N17:O17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17:Q17"/>
    <mergeCell ref="J14:K14"/>
    <mergeCell ref="L14:M14"/>
    <mergeCell ref="N14:O14"/>
    <mergeCell ref="P14:Q14"/>
    <mergeCell ref="A15:Q15"/>
    <mergeCell ref="A13:A14"/>
    <mergeCell ref="D14:E14"/>
    <mergeCell ref="B16:E16"/>
    <mergeCell ref="D17:E17"/>
    <mergeCell ref="F17:G17"/>
    <mergeCell ref="H17:I17"/>
    <mergeCell ref="B14:C14"/>
    <mergeCell ref="F14:G14"/>
    <mergeCell ref="H14:I14"/>
    <mergeCell ref="F16:I16"/>
  </mergeCells>
  <pageMargins left="0.7" right="0.7" top="0.75" bottom="0.75" header="0" footer="0"/>
  <pageSetup scale="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>
      <selection activeCell="V26" sqref="V26"/>
    </sheetView>
  </sheetViews>
  <sheetFormatPr defaultColWidth="14.44140625" defaultRowHeight="15" customHeight="1" x14ac:dyDescent="0.3"/>
  <cols>
    <col min="1" max="1" width="10.6640625" customWidth="1"/>
    <col min="2" max="4" width="4.6640625" customWidth="1"/>
    <col min="5" max="5" width="5.6640625" customWidth="1"/>
    <col min="6" max="6" width="5.109375" customWidth="1"/>
    <col min="7" max="7" width="6" customWidth="1"/>
    <col min="8" max="9" width="4.6640625" customWidth="1"/>
    <col min="10" max="10" width="7" customWidth="1"/>
    <col min="11" max="11" width="6.33203125" customWidth="1"/>
    <col min="12" max="12" width="4.6640625" customWidth="1"/>
    <col min="13" max="13" width="5.44140625" customWidth="1"/>
    <col min="14" max="17" width="4.6640625" customWidth="1"/>
    <col min="18" max="25" width="8.6640625" customWidth="1"/>
  </cols>
  <sheetData>
    <row r="1" spans="1:25" ht="14.4" x14ac:dyDescent="0.3">
      <c r="A1" s="63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6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50</v>
      </c>
      <c r="B3" s="59" t="s">
        <v>51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4.4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2" t="s">
        <v>53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2" t="s">
        <v>54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4.4" x14ac:dyDescent="0.3">
      <c r="A8" s="22" t="s">
        <v>55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1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14.4" x14ac:dyDescent="0.3">
      <c r="A9" s="22" t="s">
        <v>56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9</v>
      </c>
      <c r="H9" s="12">
        <v>0</v>
      </c>
      <c r="I9" s="12">
        <v>0</v>
      </c>
      <c r="J9" s="12">
        <v>3</v>
      </c>
      <c r="K9" s="12">
        <v>4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2" t="s">
        <v>57</v>
      </c>
      <c r="B10" s="12">
        <v>0</v>
      </c>
      <c r="C10" s="12">
        <v>0</v>
      </c>
      <c r="D10" s="12">
        <v>0</v>
      </c>
      <c r="E10" s="12">
        <v>0</v>
      </c>
      <c r="F10" s="12">
        <v>5</v>
      </c>
      <c r="G10" s="12">
        <v>40</v>
      </c>
      <c r="H10" s="12">
        <v>0</v>
      </c>
      <c r="I10" s="12">
        <v>1</v>
      </c>
      <c r="J10" s="12">
        <v>10</v>
      </c>
      <c r="K10" s="12">
        <v>5</v>
      </c>
      <c r="L10" s="12">
        <v>0</v>
      </c>
      <c r="M10" s="12">
        <v>1</v>
      </c>
      <c r="N10" s="12">
        <v>1</v>
      </c>
      <c r="O10" s="12">
        <v>0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2" t="s">
        <v>58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1</v>
      </c>
      <c r="M11" s="12">
        <v>1</v>
      </c>
      <c r="N11" s="12">
        <v>2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4.4" x14ac:dyDescent="0.3">
      <c r="A12" s="22" t="s">
        <v>19</v>
      </c>
      <c r="B12" s="12">
        <v>0</v>
      </c>
      <c r="C12" s="12">
        <v>15</v>
      </c>
      <c r="D12" s="12">
        <v>0</v>
      </c>
      <c r="E12" s="12">
        <v>93</v>
      </c>
      <c r="F12" s="12">
        <v>0</v>
      </c>
      <c r="G12" s="12">
        <v>1</v>
      </c>
      <c r="H12" s="12">
        <v>0</v>
      </c>
      <c r="I12" s="12">
        <v>9</v>
      </c>
      <c r="J12" s="12">
        <v>0</v>
      </c>
      <c r="K12" s="12">
        <v>0</v>
      </c>
      <c r="L12" s="12">
        <v>1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67" t="s">
        <v>32</v>
      </c>
      <c r="B13" s="12">
        <f t="shared" ref="B13:Q13" si="0">SUM(B6:B12)</f>
        <v>0</v>
      </c>
      <c r="C13" s="12">
        <f t="shared" si="0"/>
        <v>15</v>
      </c>
      <c r="D13" s="12">
        <f t="shared" si="0"/>
        <v>0</v>
      </c>
      <c r="E13" s="12">
        <f t="shared" si="0"/>
        <v>93</v>
      </c>
      <c r="F13" s="12">
        <f t="shared" si="0"/>
        <v>6</v>
      </c>
      <c r="G13" s="12">
        <f t="shared" si="0"/>
        <v>51</v>
      </c>
      <c r="H13" s="12">
        <f t="shared" si="0"/>
        <v>0</v>
      </c>
      <c r="I13" s="12">
        <f t="shared" si="0"/>
        <v>10</v>
      </c>
      <c r="J13" s="12">
        <f t="shared" si="0"/>
        <v>13</v>
      </c>
      <c r="K13" s="12">
        <f t="shared" si="0"/>
        <v>9</v>
      </c>
      <c r="L13" s="12">
        <f t="shared" si="0"/>
        <v>4</v>
      </c>
      <c r="M13" s="12">
        <f t="shared" si="0"/>
        <v>4</v>
      </c>
      <c r="N13" s="12">
        <f t="shared" si="0"/>
        <v>3</v>
      </c>
      <c r="O13" s="12">
        <f t="shared" si="0"/>
        <v>0</v>
      </c>
      <c r="P13" s="12">
        <f t="shared" si="0"/>
        <v>0</v>
      </c>
      <c r="Q13" s="12">
        <f t="shared" si="0"/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5.75" customHeight="1" x14ac:dyDescent="0.3">
      <c r="A14" s="55"/>
      <c r="B14" s="60">
        <f>SUM(B13+C13)</f>
        <v>15</v>
      </c>
      <c r="C14" s="45"/>
      <c r="D14" s="60">
        <f>SUM(D13+E13)</f>
        <v>93</v>
      </c>
      <c r="E14" s="45"/>
      <c r="F14" s="60">
        <f>SUM(F13+G13)</f>
        <v>57</v>
      </c>
      <c r="G14" s="45"/>
      <c r="H14" s="60">
        <f>SUM(H13+I13)</f>
        <v>10</v>
      </c>
      <c r="I14" s="45"/>
      <c r="J14" s="60">
        <f>SUM(J13+K13)</f>
        <v>22</v>
      </c>
      <c r="K14" s="45"/>
      <c r="L14" s="60">
        <f>SUM(L13+M13)</f>
        <v>8</v>
      </c>
      <c r="M14" s="45"/>
      <c r="N14" s="60">
        <f>SUM(N13+O13)</f>
        <v>3</v>
      </c>
      <c r="O14" s="45"/>
      <c r="P14" s="60">
        <f>SUM(P13+Q13)</f>
        <v>0</v>
      </c>
      <c r="Q14" s="45"/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66" t="s">
        <v>59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4" t="s">
        <v>50</v>
      </c>
      <c r="B16" s="59" t="s">
        <v>51</v>
      </c>
      <c r="C16" s="44"/>
      <c r="D16" s="44"/>
      <c r="E16" s="45"/>
      <c r="F16" s="59" t="s">
        <v>26</v>
      </c>
      <c r="G16" s="44"/>
      <c r="H16" s="44"/>
      <c r="I16" s="45"/>
      <c r="J16" s="59" t="s">
        <v>40</v>
      </c>
      <c r="K16" s="44"/>
      <c r="L16" s="44"/>
      <c r="M16" s="45"/>
      <c r="N16" s="59" t="s">
        <v>52</v>
      </c>
      <c r="O16" s="44"/>
      <c r="P16" s="44"/>
      <c r="Q16" s="45"/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65"/>
      <c r="B17" s="59" t="s">
        <v>14</v>
      </c>
      <c r="C17" s="45"/>
      <c r="D17" s="59" t="s">
        <v>15</v>
      </c>
      <c r="E17" s="45"/>
      <c r="F17" s="59" t="s">
        <v>14</v>
      </c>
      <c r="G17" s="45"/>
      <c r="H17" s="59" t="s">
        <v>15</v>
      </c>
      <c r="I17" s="45"/>
      <c r="J17" s="59" t="s">
        <v>14</v>
      </c>
      <c r="K17" s="45"/>
      <c r="L17" s="59" t="s">
        <v>15</v>
      </c>
      <c r="M17" s="45"/>
      <c r="N17" s="59" t="s">
        <v>14</v>
      </c>
      <c r="O17" s="45"/>
      <c r="P17" s="59" t="s">
        <v>15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4.4" x14ac:dyDescent="0.3">
      <c r="A18" s="55"/>
      <c r="B18" s="21" t="s">
        <v>21</v>
      </c>
      <c r="C18" s="21" t="s">
        <v>22</v>
      </c>
      <c r="D18" s="21" t="s">
        <v>21</v>
      </c>
      <c r="E18" s="21" t="s">
        <v>22</v>
      </c>
      <c r="F18" s="21" t="s">
        <v>21</v>
      </c>
      <c r="G18" s="21" t="s">
        <v>22</v>
      </c>
      <c r="H18" s="21" t="s">
        <v>21</v>
      </c>
      <c r="I18" s="21" t="s">
        <v>22</v>
      </c>
      <c r="J18" s="21" t="s">
        <v>21</v>
      </c>
      <c r="K18" s="21" t="s">
        <v>22</v>
      </c>
      <c r="L18" s="21" t="s">
        <v>21</v>
      </c>
      <c r="M18" s="21" t="s">
        <v>22</v>
      </c>
      <c r="N18" s="21" t="s">
        <v>21</v>
      </c>
      <c r="O18" s="21" t="s">
        <v>22</v>
      </c>
      <c r="P18" s="21" t="s">
        <v>21</v>
      </c>
      <c r="Q18" s="21" t="s">
        <v>22</v>
      </c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22" t="s">
        <v>53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22" t="s">
        <v>54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22" t="s">
        <v>55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2" t="s">
        <v>56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2" t="s">
        <v>57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2" t="s">
        <v>58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3">
      <c r="A25" s="22" t="s">
        <v>19</v>
      </c>
      <c r="B25" s="12">
        <v>0</v>
      </c>
      <c r="C25" s="12">
        <v>43</v>
      </c>
      <c r="D25" s="12">
        <v>3</v>
      </c>
      <c r="E25" s="12">
        <v>286</v>
      </c>
      <c r="F25" s="12">
        <v>113</v>
      </c>
      <c r="G25" s="12">
        <v>763</v>
      </c>
      <c r="H25" s="12">
        <v>11</v>
      </c>
      <c r="I25" s="12">
        <v>85</v>
      </c>
      <c r="J25" s="12">
        <v>201</v>
      </c>
      <c r="K25" s="12">
        <v>406</v>
      </c>
      <c r="L25" s="12">
        <v>53</v>
      </c>
      <c r="M25" s="12">
        <v>143</v>
      </c>
      <c r="N25" s="12">
        <v>0</v>
      </c>
      <c r="O25" s="12">
        <v>0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67" t="s">
        <v>32</v>
      </c>
      <c r="B26" s="12">
        <f t="shared" ref="B26:Q26" si="1">SUM(B19:B25)</f>
        <v>0</v>
      </c>
      <c r="C26" s="12">
        <f t="shared" si="1"/>
        <v>43</v>
      </c>
      <c r="D26" s="12">
        <f t="shared" si="1"/>
        <v>3</v>
      </c>
      <c r="E26" s="12">
        <f t="shared" si="1"/>
        <v>286</v>
      </c>
      <c r="F26" s="12">
        <f t="shared" si="1"/>
        <v>113</v>
      </c>
      <c r="G26" s="12">
        <f t="shared" si="1"/>
        <v>763</v>
      </c>
      <c r="H26" s="12">
        <f t="shared" si="1"/>
        <v>11</v>
      </c>
      <c r="I26" s="12">
        <f t="shared" si="1"/>
        <v>85</v>
      </c>
      <c r="J26" s="12">
        <f t="shared" si="1"/>
        <v>201</v>
      </c>
      <c r="K26" s="12">
        <f t="shared" si="1"/>
        <v>406</v>
      </c>
      <c r="L26" s="12">
        <f t="shared" si="1"/>
        <v>53</v>
      </c>
      <c r="M26" s="12">
        <f t="shared" si="1"/>
        <v>143</v>
      </c>
      <c r="N26" s="12">
        <f t="shared" si="1"/>
        <v>0</v>
      </c>
      <c r="O26" s="12">
        <f t="shared" si="1"/>
        <v>0</v>
      </c>
      <c r="P26" s="12">
        <f t="shared" si="1"/>
        <v>0</v>
      </c>
      <c r="Q26" s="12">
        <f t="shared" si="1"/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55"/>
      <c r="B27" s="60">
        <f>SUM(B26+C26)</f>
        <v>43</v>
      </c>
      <c r="C27" s="45"/>
      <c r="D27" s="60">
        <f>SUM(D26+E26)</f>
        <v>289</v>
      </c>
      <c r="E27" s="45"/>
      <c r="F27" s="60">
        <f>SUM(F26+G26)</f>
        <v>876</v>
      </c>
      <c r="G27" s="45"/>
      <c r="H27" s="60">
        <f>SUM(H26+I26)</f>
        <v>96</v>
      </c>
      <c r="I27" s="45"/>
      <c r="J27" s="60">
        <f>SUM(J26+K26)</f>
        <v>607</v>
      </c>
      <c r="K27" s="45"/>
      <c r="L27" s="60">
        <f>SUM(L26+M26)</f>
        <v>196</v>
      </c>
      <c r="M27" s="45"/>
      <c r="N27" s="60">
        <f>SUM(N26+O26)</f>
        <v>0</v>
      </c>
      <c r="O27" s="45"/>
      <c r="P27" s="60">
        <f>SUM(P26+Q26)</f>
        <v>0</v>
      </c>
      <c r="Q27" s="45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27:K27"/>
    <mergeCell ref="L27:M27"/>
    <mergeCell ref="N27:O27"/>
    <mergeCell ref="P27:Q27"/>
    <mergeCell ref="A16:A18"/>
    <mergeCell ref="B17:C17"/>
    <mergeCell ref="A26:A27"/>
    <mergeCell ref="B27:C27"/>
    <mergeCell ref="D27:E27"/>
    <mergeCell ref="F27:G27"/>
    <mergeCell ref="H27:I27"/>
    <mergeCell ref="J16:M16"/>
    <mergeCell ref="N16:Q16"/>
    <mergeCell ref="J17:K17"/>
    <mergeCell ref="L17:M17"/>
    <mergeCell ref="N17:O17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17:Q17"/>
    <mergeCell ref="J14:K14"/>
    <mergeCell ref="L14:M14"/>
    <mergeCell ref="N14:O14"/>
    <mergeCell ref="P14:Q14"/>
    <mergeCell ref="A15:Q15"/>
    <mergeCell ref="A13:A14"/>
    <mergeCell ref="D14:E14"/>
    <mergeCell ref="B16:E16"/>
    <mergeCell ref="D17:E17"/>
    <mergeCell ref="F17:G17"/>
    <mergeCell ref="H17:I17"/>
    <mergeCell ref="B14:C14"/>
    <mergeCell ref="F14:G14"/>
    <mergeCell ref="H14:I14"/>
    <mergeCell ref="F16:I16"/>
  </mergeCells>
  <pageMargins left="0.7" right="0.7" top="0.75" bottom="0.75" header="0" footer="0"/>
  <pageSetup scale="9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workbookViewId="0">
      <selection activeCell="S20" sqref="S20"/>
    </sheetView>
  </sheetViews>
  <sheetFormatPr defaultColWidth="14.44140625" defaultRowHeight="15" customHeight="1" x14ac:dyDescent="0.3"/>
  <cols>
    <col min="1" max="1" width="10.77734375" customWidth="1"/>
    <col min="2" max="4" width="4.6640625" customWidth="1"/>
    <col min="5" max="5" width="5.33203125" customWidth="1"/>
    <col min="6" max="6" width="7" customWidth="1"/>
    <col min="7" max="7" width="7.109375" customWidth="1"/>
    <col min="8" max="8" width="4.6640625" customWidth="1"/>
    <col min="9" max="9" width="5.6640625" customWidth="1"/>
    <col min="10" max="10" width="7" customWidth="1"/>
    <col min="11" max="11" width="6.33203125" customWidth="1"/>
    <col min="12" max="12" width="4.6640625" customWidth="1"/>
    <col min="13" max="13" width="6.6640625" customWidth="1"/>
    <col min="14" max="17" width="4.6640625" customWidth="1"/>
    <col min="18" max="25" width="8.6640625" customWidth="1"/>
  </cols>
  <sheetData>
    <row r="1" spans="1:25" ht="14.4" x14ac:dyDescent="0.3">
      <c r="A1" s="63" t="s">
        <v>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20"/>
      <c r="S1" s="20"/>
      <c r="T1" s="20"/>
      <c r="U1" s="20"/>
      <c r="V1" s="20"/>
      <c r="W1" s="20"/>
      <c r="X1" s="20"/>
      <c r="Y1" s="20"/>
    </row>
    <row r="2" spans="1:25" ht="14.4" x14ac:dyDescent="0.3">
      <c r="A2" s="66" t="s">
        <v>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0"/>
      <c r="S2" s="20"/>
      <c r="T2" s="20"/>
      <c r="U2" s="20"/>
      <c r="V2" s="20"/>
      <c r="W2" s="20"/>
      <c r="X2" s="20"/>
      <c r="Y2" s="20"/>
    </row>
    <row r="3" spans="1:25" ht="14.4" x14ac:dyDescent="0.3">
      <c r="A3" s="64" t="s">
        <v>50</v>
      </c>
      <c r="B3" s="59" t="s">
        <v>51</v>
      </c>
      <c r="C3" s="44"/>
      <c r="D3" s="44"/>
      <c r="E3" s="45"/>
      <c r="F3" s="59" t="s">
        <v>26</v>
      </c>
      <c r="G3" s="44"/>
      <c r="H3" s="44"/>
      <c r="I3" s="45"/>
      <c r="J3" s="59" t="s">
        <v>40</v>
      </c>
      <c r="K3" s="44"/>
      <c r="L3" s="44"/>
      <c r="M3" s="45"/>
      <c r="N3" s="59" t="s">
        <v>52</v>
      </c>
      <c r="O3" s="44"/>
      <c r="P3" s="44"/>
      <c r="Q3" s="45"/>
      <c r="R3" s="20"/>
      <c r="S3" s="20"/>
      <c r="T3" s="20"/>
      <c r="U3" s="20"/>
      <c r="V3" s="20"/>
      <c r="W3" s="20"/>
      <c r="X3" s="20"/>
      <c r="Y3" s="20"/>
    </row>
    <row r="4" spans="1:25" ht="14.4" x14ac:dyDescent="0.3">
      <c r="A4" s="65"/>
      <c r="B4" s="59" t="s">
        <v>14</v>
      </c>
      <c r="C4" s="45"/>
      <c r="D4" s="59" t="s">
        <v>15</v>
      </c>
      <c r="E4" s="45"/>
      <c r="F4" s="59" t="s">
        <v>14</v>
      </c>
      <c r="G4" s="45"/>
      <c r="H4" s="59" t="s">
        <v>15</v>
      </c>
      <c r="I4" s="45"/>
      <c r="J4" s="59" t="s">
        <v>14</v>
      </c>
      <c r="K4" s="45"/>
      <c r="L4" s="59" t="s">
        <v>15</v>
      </c>
      <c r="M4" s="45"/>
      <c r="N4" s="59" t="s">
        <v>14</v>
      </c>
      <c r="O4" s="45"/>
      <c r="P4" s="59" t="s">
        <v>15</v>
      </c>
      <c r="Q4" s="45"/>
      <c r="R4" s="20"/>
      <c r="S4" s="20"/>
      <c r="T4" s="20"/>
      <c r="U4" s="20"/>
      <c r="V4" s="20"/>
      <c r="W4" s="20"/>
      <c r="X4" s="20"/>
      <c r="Y4" s="20"/>
    </row>
    <row r="5" spans="1:25" ht="14.4" x14ac:dyDescent="0.3">
      <c r="A5" s="55"/>
      <c r="B5" s="21" t="s">
        <v>21</v>
      </c>
      <c r="C5" s="21" t="s">
        <v>22</v>
      </c>
      <c r="D5" s="21" t="s">
        <v>21</v>
      </c>
      <c r="E5" s="21" t="s">
        <v>22</v>
      </c>
      <c r="F5" s="21" t="s">
        <v>21</v>
      </c>
      <c r="G5" s="21" t="s">
        <v>22</v>
      </c>
      <c r="H5" s="21" t="s">
        <v>21</v>
      </c>
      <c r="I5" s="21" t="s">
        <v>22</v>
      </c>
      <c r="J5" s="21" t="s">
        <v>21</v>
      </c>
      <c r="K5" s="21" t="s">
        <v>22</v>
      </c>
      <c r="L5" s="21" t="s">
        <v>21</v>
      </c>
      <c r="M5" s="21" t="s">
        <v>22</v>
      </c>
      <c r="N5" s="21" t="s">
        <v>21</v>
      </c>
      <c r="O5" s="21" t="s">
        <v>22</v>
      </c>
      <c r="P5" s="21" t="s">
        <v>21</v>
      </c>
      <c r="Q5" s="21" t="s">
        <v>22</v>
      </c>
      <c r="R5" s="20"/>
      <c r="S5" s="20"/>
      <c r="T5" s="20"/>
      <c r="U5" s="20"/>
      <c r="V5" s="20"/>
      <c r="W5" s="20"/>
      <c r="X5" s="20"/>
      <c r="Y5" s="20"/>
    </row>
    <row r="6" spans="1:25" ht="14.4" x14ac:dyDescent="0.3">
      <c r="A6" s="22" t="s">
        <v>53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0"/>
      <c r="S6" s="20"/>
      <c r="T6" s="20"/>
      <c r="U6" s="20"/>
      <c r="V6" s="20"/>
      <c r="W6" s="20"/>
      <c r="X6" s="20"/>
      <c r="Y6" s="20"/>
    </row>
    <row r="7" spans="1:25" ht="14.4" x14ac:dyDescent="0.3">
      <c r="A7" s="22" t="s">
        <v>54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0"/>
      <c r="S7" s="20"/>
      <c r="T7" s="20"/>
      <c r="U7" s="20"/>
      <c r="V7" s="20"/>
      <c r="W7" s="20"/>
      <c r="X7" s="20"/>
      <c r="Y7" s="20"/>
    </row>
    <row r="8" spans="1:25" ht="14.4" x14ac:dyDescent="0.3">
      <c r="A8" s="22" t="s">
        <v>55</v>
      </c>
      <c r="B8" s="12">
        <v>0</v>
      </c>
      <c r="C8" s="12">
        <v>0</v>
      </c>
      <c r="D8" s="12">
        <v>0</v>
      </c>
      <c r="E8" s="12">
        <v>0</v>
      </c>
      <c r="F8" s="12">
        <v>1</v>
      </c>
      <c r="G8" s="12">
        <v>1</v>
      </c>
      <c r="H8" s="12">
        <v>1</v>
      </c>
      <c r="I8" s="12">
        <v>1</v>
      </c>
      <c r="J8" s="12">
        <v>0</v>
      </c>
      <c r="K8" s="12">
        <v>1</v>
      </c>
      <c r="L8" s="12">
        <v>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20"/>
      <c r="S8" s="20"/>
      <c r="T8" s="20"/>
      <c r="U8" s="20"/>
      <c r="V8" s="20"/>
      <c r="W8" s="20"/>
      <c r="X8" s="20"/>
      <c r="Y8" s="20"/>
    </row>
    <row r="9" spans="1:25" ht="14.4" x14ac:dyDescent="0.3">
      <c r="A9" s="22" t="s">
        <v>56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4</v>
      </c>
      <c r="H9" s="12">
        <v>1</v>
      </c>
      <c r="I9" s="12">
        <v>2</v>
      </c>
      <c r="J9" s="12">
        <v>0</v>
      </c>
      <c r="K9" s="12">
        <v>0</v>
      </c>
      <c r="L9" s="12">
        <v>3</v>
      </c>
      <c r="M9" s="12">
        <v>3</v>
      </c>
      <c r="N9" s="12">
        <v>0</v>
      </c>
      <c r="O9" s="12">
        <v>0</v>
      </c>
      <c r="P9" s="12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</row>
    <row r="10" spans="1:25" ht="14.4" x14ac:dyDescent="0.3">
      <c r="A10" s="22" t="s">
        <v>57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20"/>
      <c r="S10" s="20"/>
      <c r="T10" s="20"/>
      <c r="U10" s="20"/>
      <c r="V10" s="20"/>
      <c r="W10" s="20"/>
      <c r="X10" s="20"/>
      <c r="Y10" s="20"/>
    </row>
    <row r="11" spans="1:25" ht="14.4" x14ac:dyDescent="0.3">
      <c r="A11" s="22" t="s">
        <v>58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</row>
    <row r="12" spans="1:25" ht="14.4" x14ac:dyDescent="0.3">
      <c r="A12" s="22" t="s">
        <v>19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7</v>
      </c>
      <c r="H12" s="12">
        <v>0</v>
      </c>
      <c r="I12" s="12">
        <v>4</v>
      </c>
      <c r="J12" s="12">
        <v>1</v>
      </c>
      <c r="K12" s="12">
        <v>1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/>
      <c r="R12" s="20"/>
      <c r="S12" s="20"/>
      <c r="T12" s="20"/>
      <c r="U12" s="20"/>
      <c r="V12" s="20"/>
      <c r="W12" s="20"/>
      <c r="X12" s="20"/>
      <c r="Y12" s="20"/>
    </row>
    <row r="13" spans="1:25" ht="14.4" x14ac:dyDescent="0.3">
      <c r="A13" s="67" t="s">
        <v>32</v>
      </c>
      <c r="B13" s="12">
        <f t="shared" ref="B13:Q13" si="0">SUM(B6:B12)</f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2</v>
      </c>
      <c r="G13" s="12">
        <f t="shared" si="0"/>
        <v>12</v>
      </c>
      <c r="H13" s="12">
        <f t="shared" si="0"/>
        <v>2</v>
      </c>
      <c r="I13" s="12">
        <f t="shared" si="0"/>
        <v>8</v>
      </c>
      <c r="J13" s="12">
        <f t="shared" si="0"/>
        <v>1</v>
      </c>
      <c r="K13" s="12">
        <f t="shared" si="0"/>
        <v>2</v>
      </c>
      <c r="L13" s="12">
        <f t="shared" si="0"/>
        <v>4</v>
      </c>
      <c r="M13" s="12">
        <f t="shared" si="0"/>
        <v>3</v>
      </c>
      <c r="N13" s="12">
        <f t="shared" si="0"/>
        <v>0</v>
      </c>
      <c r="O13" s="12">
        <f t="shared" si="0"/>
        <v>0</v>
      </c>
      <c r="P13" s="12">
        <f t="shared" si="0"/>
        <v>0</v>
      </c>
      <c r="Q13" s="12">
        <f t="shared" si="0"/>
        <v>0</v>
      </c>
      <c r="R13" s="20"/>
      <c r="S13" s="20"/>
      <c r="T13" s="20"/>
      <c r="U13" s="20"/>
      <c r="V13" s="20"/>
      <c r="W13" s="20"/>
      <c r="X13" s="20"/>
      <c r="Y13" s="20"/>
    </row>
    <row r="14" spans="1:25" ht="14.4" x14ac:dyDescent="0.3">
      <c r="A14" s="55"/>
      <c r="B14" s="60">
        <f>SUM(B13+C13)</f>
        <v>0</v>
      </c>
      <c r="C14" s="45"/>
      <c r="D14" s="60">
        <f>SUM(D13+E13)</f>
        <v>0</v>
      </c>
      <c r="E14" s="45"/>
      <c r="F14" s="60">
        <f>SUM(F13+G13)</f>
        <v>14</v>
      </c>
      <c r="G14" s="45"/>
      <c r="H14" s="60">
        <f>SUM(H13+I13)</f>
        <v>10</v>
      </c>
      <c r="I14" s="45"/>
      <c r="J14" s="60">
        <f>SUM(J13+K13)</f>
        <v>3</v>
      </c>
      <c r="K14" s="45"/>
      <c r="L14" s="60">
        <f>SUM(L13+M13)</f>
        <v>7</v>
      </c>
      <c r="M14" s="45"/>
      <c r="N14" s="60">
        <f>SUM(N13+O13)</f>
        <v>0</v>
      </c>
      <c r="O14" s="45"/>
      <c r="P14" s="60">
        <f>SUM(P13+Q13)</f>
        <v>0</v>
      </c>
      <c r="Q14" s="45"/>
      <c r="R14" s="20"/>
      <c r="S14" s="20"/>
      <c r="T14" s="20"/>
      <c r="U14" s="20"/>
      <c r="V14" s="20"/>
      <c r="W14" s="20"/>
      <c r="X14" s="20"/>
      <c r="Y14" s="20"/>
    </row>
    <row r="15" spans="1:25" ht="14.4" x14ac:dyDescent="0.3">
      <c r="A15" s="66" t="s">
        <v>30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20"/>
      <c r="S15" s="20"/>
      <c r="T15" s="20"/>
      <c r="U15" s="20"/>
      <c r="V15" s="20"/>
      <c r="W15" s="20"/>
      <c r="X15" s="20"/>
      <c r="Y15" s="20"/>
    </row>
    <row r="16" spans="1:25" ht="14.4" x14ac:dyDescent="0.3">
      <c r="A16" s="64" t="s">
        <v>50</v>
      </c>
      <c r="B16" s="59" t="s">
        <v>51</v>
      </c>
      <c r="C16" s="44"/>
      <c r="D16" s="44"/>
      <c r="E16" s="45"/>
      <c r="F16" s="59" t="s">
        <v>26</v>
      </c>
      <c r="G16" s="44"/>
      <c r="H16" s="44"/>
      <c r="I16" s="45"/>
      <c r="J16" s="59" t="s">
        <v>40</v>
      </c>
      <c r="K16" s="44"/>
      <c r="L16" s="44"/>
      <c r="M16" s="45"/>
      <c r="N16" s="59" t="s">
        <v>52</v>
      </c>
      <c r="O16" s="44"/>
      <c r="P16" s="44"/>
      <c r="Q16" s="45"/>
      <c r="R16" s="20"/>
      <c r="S16" s="20"/>
      <c r="T16" s="20"/>
      <c r="U16" s="20"/>
      <c r="V16" s="20"/>
      <c r="W16" s="20"/>
      <c r="X16" s="20"/>
      <c r="Y16" s="20"/>
    </row>
    <row r="17" spans="1:25" ht="14.4" x14ac:dyDescent="0.3">
      <c r="A17" s="65"/>
      <c r="B17" s="59" t="s">
        <v>14</v>
      </c>
      <c r="C17" s="45"/>
      <c r="D17" s="59" t="s">
        <v>15</v>
      </c>
      <c r="E17" s="45"/>
      <c r="F17" s="59" t="s">
        <v>14</v>
      </c>
      <c r="G17" s="45"/>
      <c r="H17" s="59" t="s">
        <v>15</v>
      </c>
      <c r="I17" s="45"/>
      <c r="J17" s="59" t="s">
        <v>14</v>
      </c>
      <c r="K17" s="45"/>
      <c r="L17" s="59" t="s">
        <v>15</v>
      </c>
      <c r="M17" s="45"/>
      <c r="N17" s="59" t="s">
        <v>14</v>
      </c>
      <c r="O17" s="45"/>
      <c r="P17" s="59" t="s">
        <v>15</v>
      </c>
      <c r="Q17" s="45"/>
      <c r="R17" s="20"/>
      <c r="S17" s="20"/>
      <c r="T17" s="20"/>
      <c r="U17" s="20"/>
      <c r="V17" s="20"/>
      <c r="W17" s="20"/>
      <c r="X17" s="20"/>
      <c r="Y17" s="20"/>
    </row>
    <row r="18" spans="1:25" ht="14.4" x14ac:dyDescent="0.3">
      <c r="A18" s="55"/>
      <c r="B18" s="21" t="s">
        <v>21</v>
      </c>
      <c r="C18" s="21" t="s">
        <v>22</v>
      </c>
      <c r="D18" s="21" t="s">
        <v>21</v>
      </c>
      <c r="E18" s="21" t="s">
        <v>22</v>
      </c>
      <c r="F18" s="21" t="s">
        <v>21</v>
      </c>
      <c r="G18" s="21" t="s">
        <v>22</v>
      </c>
      <c r="H18" s="21" t="s">
        <v>21</v>
      </c>
      <c r="I18" s="21" t="s">
        <v>22</v>
      </c>
      <c r="J18" s="21" t="s">
        <v>21</v>
      </c>
      <c r="K18" s="21" t="s">
        <v>22</v>
      </c>
      <c r="L18" s="21" t="s">
        <v>21</v>
      </c>
      <c r="M18" s="21" t="s">
        <v>22</v>
      </c>
      <c r="N18" s="21" t="s">
        <v>21</v>
      </c>
      <c r="O18" s="21" t="s">
        <v>22</v>
      </c>
      <c r="P18" s="21" t="s">
        <v>21</v>
      </c>
      <c r="Q18" s="21" t="s">
        <v>22</v>
      </c>
      <c r="R18" s="20"/>
      <c r="S18" s="20"/>
      <c r="T18" s="20"/>
      <c r="U18" s="20"/>
      <c r="V18" s="20"/>
      <c r="W18" s="20"/>
      <c r="X18" s="20"/>
      <c r="Y18" s="20"/>
    </row>
    <row r="19" spans="1:25" ht="14.4" x14ac:dyDescent="0.3">
      <c r="A19" s="22" t="s">
        <v>53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20"/>
      <c r="S19" s="20"/>
      <c r="T19" s="20"/>
      <c r="U19" s="20"/>
      <c r="V19" s="20"/>
      <c r="W19" s="20"/>
      <c r="X19" s="20"/>
      <c r="Y19" s="20"/>
    </row>
    <row r="20" spans="1:25" ht="15.75" customHeight="1" x14ac:dyDescent="0.3">
      <c r="A20" s="22" t="s">
        <v>54</v>
      </c>
      <c r="B20" s="12">
        <v>0</v>
      </c>
      <c r="C20" s="12">
        <v>0</v>
      </c>
      <c r="D20" s="12">
        <v>0</v>
      </c>
      <c r="E20" s="12">
        <v>6</v>
      </c>
      <c r="F20" s="12">
        <v>5</v>
      </c>
      <c r="G20" s="12">
        <v>30</v>
      </c>
      <c r="H20" s="12">
        <v>1</v>
      </c>
      <c r="I20" s="12">
        <v>8</v>
      </c>
      <c r="J20" s="12">
        <v>6</v>
      </c>
      <c r="K20" s="12">
        <v>12</v>
      </c>
      <c r="L20" s="12">
        <v>1</v>
      </c>
      <c r="M20" s="12">
        <v>6</v>
      </c>
      <c r="N20" s="12">
        <v>0</v>
      </c>
      <c r="O20" s="12">
        <v>0</v>
      </c>
      <c r="P20" s="12">
        <v>0</v>
      </c>
      <c r="Q20" s="12">
        <v>0</v>
      </c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3">
      <c r="A21" s="22" t="s">
        <v>55</v>
      </c>
      <c r="B21" s="12">
        <v>0</v>
      </c>
      <c r="C21" s="12">
        <v>1</v>
      </c>
      <c r="D21" s="12">
        <v>1</v>
      </c>
      <c r="E21" s="12">
        <v>22</v>
      </c>
      <c r="F21" s="12">
        <v>4</v>
      </c>
      <c r="G21" s="12">
        <v>46</v>
      </c>
      <c r="H21" s="12">
        <v>2</v>
      </c>
      <c r="I21" s="12">
        <v>20</v>
      </c>
      <c r="J21" s="12">
        <v>20</v>
      </c>
      <c r="K21" s="12">
        <v>40</v>
      </c>
      <c r="L21" s="12">
        <v>4</v>
      </c>
      <c r="M21" s="12">
        <v>17</v>
      </c>
      <c r="N21" s="12">
        <v>0</v>
      </c>
      <c r="O21" s="12">
        <v>0</v>
      </c>
      <c r="P21" s="12">
        <v>0</v>
      </c>
      <c r="Q21" s="12">
        <v>0</v>
      </c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3">
      <c r="A22" s="22" t="s">
        <v>56</v>
      </c>
      <c r="B22" s="12">
        <v>0</v>
      </c>
      <c r="C22" s="12">
        <v>3</v>
      </c>
      <c r="D22" s="12">
        <v>0</v>
      </c>
      <c r="E22" s="12">
        <v>22</v>
      </c>
      <c r="F22" s="12">
        <v>4</v>
      </c>
      <c r="G22" s="12">
        <v>45</v>
      </c>
      <c r="H22" s="12">
        <v>2</v>
      </c>
      <c r="I22" s="12">
        <v>15</v>
      </c>
      <c r="J22" s="12">
        <v>16</v>
      </c>
      <c r="K22" s="12">
        <v>38</v>
      </c>
      <c r="L22" s="12">
        <v>6</v>
      </c>
      <c r="M22" s="12">
        <v>9</v>
      </c>
      <c r="N22" s="12">
        <v>0</v>
      </c>
      <c r="O22" s="12">
        <v>0</v>
      </c>
      <c r="P22" s="12">
        <v>0</v>
      </c>
      <c r="Q22" s="12">
        <v>0</v>
      </c>
      <c r="R22" s="20"/>
      <c r="S22" s="20"/>
      <c r="T22" s="20"/>
      <c r="U22" s="20"/>
      <c r="V22" s="20"/>
      <c r="W22" s="20"/>
      <c r="X22" s="20"/>
      <c r="Y22" s="20"/>
    </row>
    <row r="23" spans="1:25" ht="15.75" customHeight="1" x14ac:dyDescent="0.3">
      <c r="A23" s="22" t="s">
        <v>57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3">
      <c r="A24" s="22" t="s">
        <v>58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3">
      <c r="A25" s="22" t="s">
        <v>19</v>
      </c>
      <c r="B25" s="12">
        <v>0</v>
      </c>
      <c r="C25" s="12">
        <v>0</v>
      </c>
      <c r="D25" s="12">
        <v>1</v>
      </c>
      <c r="E25" s="12">
        <v>82</v>
      </c>
      <c r="F25" s="12">
        <v>0</v>
      </c>
      <c r="G25" s="12">
        <v>38</v>
      </c>
      <c r="H25" s="12">
        <v>2</v>
      </c>
      <c r="I25" s="12">
        <v>18</v>
      </c>
      <c r="J25" s="12">
        <v>24</v>
      </c>
      <c r="K25" s="12">
        <v>31</v>
      </c>
      <c r="L25" s="12">
        <v>5</v>
      </c>
      <c r="M25" s="12">
        <v>5</v>
      </c>
      <c r="N25" s="12">
        <v>34</v>
      </c>
      <c r="O25" s="12">
        <v>62</v>
      </c>
      <c r="P25" s="12">
        <v>0</v>
      </c>
      <c r="Q25" s="12">
        <v>0</v>
      </c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3">
      <c r="A26" s="67" t="s">
        <v>32</v>
      </c>
      <c r="B26" s="12">
        <f t="shared" ref="B26:Q26" si="1">SUM(B19:B25)</f>
        <v>0</v>
      </c>
      <c r="C26" s="12">
        <f t="shared" si="1"/>
        <v>4</v>
      </c>
      <c r="D26" s="12">
        <f t="shared" si="1"/>
        <v>2</v>
      </c>
      <c r="E26" s="12">
        <f t="shared" si="1"/>
        <v>132</v>
      </c>
      <c r="F26" s="12">
        <f t="shared" si="1"/>
        <v>13</v>
      </c>
      <c r="G26" s="12">
        <f t="shared" si="1"/>
        <v>161</v>
      </c>
      <c r="H26" s="12">
        <f t="shared" si="1"/>
        <v>7</v>
      </c>
      <c r="I26" s="12">
        <f t="shared" si="1"/>
        <v>61</v>
      </c>
      <c r="J26" s="12">
        <f t="shared" si="1"/>
        <v>66</v>
      </c>
      <c r="K26" s="12">
        <f t="shared" si="1"/>
        <v>121</v>
      </c>
      <c r="L26" s="12">
        <f t="shared" si="1"/>
        <v>16</v>
      </c>
      <c r="M26" s="12">
        <f t="shared" si="1"/>
        <v>37</v>
      </c>
      <c r="N26" s="12">
        <f t="shared" si="1"/>
        <v>34</v>
      </c>
      <c r="O26" s="12">
        <f t="shared" si="1"/>
        <v>62</v>
      </c>
      <c r="P26" s="12">
        <f t="shared" si="1"/>
        <v>0</v>
      </c>
      <c r="Q26" s="12">
        <f t="shared" si="1"/>
        <v>0</v>
      </c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3">
      <c r="A27" s="55"/>
      <c r="B27" s="60">
        <f>SUM(B26+C26)</f>
        <v>4</v>
      </c>
      <c r="C27" s="45"/>
      <c r="D27" s="60">
        <f>SUM(D26+E26)</f>
        <v>134</v>
      </c>
      <c r="E27" s="45"/>
      <c r="F27" s="60">
        <f>SUM(F26+G26)</f>
        <v>174</v>
      </c>
      <c r="G27" s="45"/>
      <c r="H27" s="60">
        <f>SUM(H26+I26)</f>
        <v>68</v>
      </c>
      <c r="I27" s="45"/>
      <c r="J27" s="60">
        <f>SUM(J26+K26)</f>
        <v>187</v>
      </c>
      <c r="K27" s="45"/>
      <c r="L27" s="60">
        <f>SUM(L26+M26)</f>
        <v>53</v>
      </c>
      <c r="M27" s="45"/>
      <c r="N27" s="60">
        <f>SUM(N26+O26)</f>
        <v>96</v>
      </c>
      <c r="O27" s="45"/>
      <c r="P27" s="60">
        <f>SUM(P26+Q26)</f>
        <v>0</v>
      </c>
      <c r="Q27" s="45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3"/>
    <row r="229" spans="1:25" ht="15.75" customHeight="1" x14ac:dyDescent="0.3"/>
    <row r="230" spans="1:25" ht="15.75" customHeight="1" x14ac:dyDescent="0.3"/>
    <row r="231" spans="1:25" ht="15.75" customHeight="1" x14ac:dyDescent="0.3"/>
    <row r="232" spans="1:25" ht="15.75" customHeight="1" x14ac:dyDescent="0.3"/>
    <row r="233" spans="1:25" ht="15.75" customHeight="1" x14ac:dyDescent="0.3"/>
    <row r="234" spans="1:25" ht="15.75" customHeight="1" x14ac:dyDescent="0.3"/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7">
    <mergeCell ref="J27:K27"/>
    <mergeCell ref="L27:M27"/>
    <mergeCell ref="N27:O27"/>
    <mergeCell ref="P27:Q27"/>
    <mergeCell ref="A16:A18"/>
    <mergeCell ref="B17:C17"/>
    <mergeCell ref="A26:A27"/>
    <mergeCell ref="B27:C27"/>
    <mergeCell ref="D27:E27"/>
    <mergeCell ref="F27:G27"/>
    <mergeCell ref="H27:I27"/>
    <mergeCell ref="J16:M16"/>
    <mergeCell ref="N16:Q16"/>
    <mergeCell ref="J17:K17"/>
    <mergeCell ref="L17:M17"/>
    <mergeCell ref="N17:O17"/>
    <mergeCell ref="P4:Q4"/>
    <mergeCell ref="A1:Q1"/>
    <mergeCell ref="A2:Q2"/>
    <mergeCell ref="A3:A5"/>
    <mergeCell ref="B3:E3"/>
    <mergeCell ref="F3:I3"/>
    <mergeCell ref="J3:M3"/>
    <mergeCell ref="N3:Q3"/>
    <mergeCell ref="B4:C4"/>
    <mergeCell ref="D4:E4"/>
    <mergeCell ref="F4:G4"/>
    <mergeCell ref="H4:I4"/>
    <mergeCell ref="J4:K4"/>
    <mergeCell ref="L4:M4"/>
    <mergeCell ref="N4:O4"/>
    <mergeCell ref="P17:Q17"/>
    <mergeCell ref="J14:K14"/>
    <mergeCell ref="L14:M14"/>
    <mergeCell ref="N14:O14"/>
    <mergeCell ref="P14:Q14"/>
    <mergeCell ref="A15:Q15"/>
    <mergeCell ref="A13:A14"/>
    <mergeCell ref="D14:E14"/>
    <mergeCell ref="B16:E16"/>
    <mergeCell ref="D17:E17"/>
    <mergeCell ref="F17:G17"/>
    <mergeCell ref="H17:I17"/>
    <mergeCell ref="B14:C14"/>
    <mergeCell ref="F14:G14"/>
    <mergeCell ref="H14:I14"/>
    <mergeCell ref="F16:I16"/>
  </mergeCells>
  <pageMargins left="0.7" right="0.7" top="0.75" bottom="0.75" header="0" footer="0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23</vt:i4>
      </vt:variant>
    </vt:vector>
  </HeadingPairs>
  <TitlesOfParts>
    <vt:vector size="40" baseType="lpstr">
      <vt:lpstr>Master sheet</vt:lpstr>
      <vt:lpstr>Table 2.1</vt:lpstr>
      <vt:lpstr>Table 2.2</vt:lpstr>
      <vt:lpstr>Table 2.3</vt:lpstr>
      <vt:lpstr>Table 2.4</vt:lpstr>
      <vt:lpstr>Table 2.5</vt:lpstr>
      <vt:lpstr>Table 2.6</vt:lpstr>
      <vt:lpstr>Table 2.7</vt:lpstr>
      <vt:lpstr>Table 2.8</vt:lpstr>
      <vt:lpstr>Table 2.9</vt:lpstr>
      <vt:lpstr>Table 2.10</vt:lpstr>
      <vt:lpstr>Table 2.11</vt:lpstr>
      <vt:lpstr>Table 2.12</vt:lpstr>
      <vt:lpstr>Table 2.13</vt:lpstr>
      <vt:lpstr>Table 2.14</vt:lpstr>
      <vt:lpstr>Table 2.15</vt:lpstr>
      <vt:lpstr>Table 2.16</vt:lpstr>
      <vt:lpstr>'Table 2.1'!_Toc487610518</vt:lpstr>
      <vt:lpstr>'Table 2.1'!_Toc487610519</vt:lpstr>
      <vt:lpstr>'Table 2.6'!_Toc487610542</vt:lpstr>
      <vt:lpstr>'Table 2.6'!_Toc487610543</vt:lpstr>
      <vt:lpstr>'Table 2.6'!_Toc487610544</vt:lpstr>
      <vt:lpstr>'Table 2.7'!_Toc487610545</vt:lpstr>
      <vt:lpstr>'Table 2.7'!_Toc487610546</vt:lpstr>
      <vt:lpstr>'Table 2.7'!_Toc487610547</vt:lpstr>
      <vt:lpstr>'Table 2.9'!_Toc487610555</vt:lpstr>
      <vt:lpstr>'Table 2.9'!_Toc487610556</vt:lpstr>
      <vt:lpstr>'Table 2.9'!_Toc487610557</vt:lpstr>
      <vt:lpstr>'Table 2.12'!_Toc487610560</vt:lpstr>
      <vt:lpstr>'Table 2.12'!_Toc487610561</vt:lpstr>
      <vt:lpstr>'Table 2.12'!_Toc487610562</vt:lpstr>
      <vt:lpstr>'Table 2.13'!_Toc487610563</vt:lpstr>
      <vt:lpstr>'Table 2.14'!_Toc487610563</vt:lpstr>
      <vt:lpstr>'Table 2.13'!_Toc487610564</vt:lpstr>
      <vt:lpstr>'Table 2.14'!_Toc487610564</vt:lpstr>
      <vt:lpstr>'Table 2.13'!_Toc487610565</vt:lpstr>
      <vt:lpstr>'Table 2.14'!_Toc487610565</vt:lpstr>
      <vt:lpstr>'Table 2.16'!_Toc487610572</vt:lpstr>
      <vt:lpstr>'Table 2.16'!_Toc487610573</vt:lpstr>
      <vt:lpstr>'Table 2.16'!_Toc487610574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Sandiford</dc:creator>
  <cp:lastModifiedBy>Keith Thomas</cp:lastModifiedBy>
  <cp:lastPrinted>2023-10-16T01:06:13Z</cp:lastPrinted>
  <dcterms:created xsi:type="dcterms:W3CDTF">2017-11-03T18:47:31Z</dcterms:created>
  <dcterms:modified xsi:type="dcterms:W3CDTF">2023-10-16T01:08:43Z</dcterms:modified>
</cp:coreProperties>
</file>