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N:\EPMU_Keith\MoE\OECS\Extracted Chapters\Chp 2\"/>
    </mc:Choice>
  </mc:AlternateContent>
  <xr:revisionPtr revIDLastSave="0" documentId="8_{C9D6135F-3CC7-400A-B2DA-D38D64C49467}" xr6:coauthVersionLast="47" xr6:coauthVersionMax="47" xr10:uidLastSave="{00000000-0000-0000-0000-000000000000}"/>
  <bookViews>
    <workbookView xWindow="19090" yWindow="-110" windowWidth="19420" windowHeight="10300" tabRatio="848" firstSheet="1" activeTab="1" xr2:uid="{00000000-000D-0000-FFFF-FFFF00000000}"/>
  </bookViews>
  <sheets>
    <sheet name="Master sheet" sheetId="1" state="hidden" r:id="rId1"/>
    <sheet name="Table 2.1" sheetId="2" r:id="rId2"/>
    <sheet name="Table 2.2" sheetId="3" r:id="rId3"/>
    <sheet name="Table 2.3" sheetId="4" r:id="rId4"/>
    <sheet name="Table 2.4" sheetId="5" r:id="rId5"/>
    <sheet name="Table 2.5" sheetId="6" r:id="rId6"/>
    <sheet name="Table 2.6" sheetId="7" r:id="rId7"/>
    <sheet name="Table 2.7" sheetId="8" r:id="rId8"/>
    <sheet name="Table 2.8" sheetId="9" r:id="rId9"/>
    <sheet name="Table 2.9" sheetId="10" r:id="rId10"/>
    <sheet name="Table 2.10" sheetId="21" r:id="rId11"/>
    <sheet name="Table 2.11" sheetId="11" r:id="rId12"/>
    <sheet name="Table 2.12" sheetId="12" r:id="rId13"/>
    <sheet name="Table 2.13" sheetId="13" r:id="rId14"/>
    <sheet name="Table 2.14" sheetId="14" r:id="rId15"/>
    <sheet name="Table 2.15" sheetId="15" r:id="rId16"/>
    <sheet name="Table 2.16" sheetId="16" r:id="rId17"/>
    <sheet name="Table 2.17" sheetId="17" r:id="rId18"/>
    <sheet name="Table 2.18" sheetId="18" r:id="rId19"/>
    <sheet name="Table 2.19" sheetId="19" r:id="rId20"/>
  </sheets>
  <definedNames>
    <definedName name="_Toc487610518" localSheetId="1">'Table 2.1'!$A$1</definedName>
    <definedName name="_Toc487610519" localSheetId="1">'Table 2.1'!$A$2</definedName>
    <definedName name="_Toc487610520" localSheetId="1">'Table 2.1'!#REF!</definedName>
    <definedName name="_Toc487610531" localSheetId="2">'Table 2.2'!#REF!</definedName>
    <definedName name="_Toc487610532" localSheetId="2">'Table 2.2'!#REF!</definedName>
    <definedName name="_Toc487610533" localSheetId="2">'Table 2.2'!#REF!</definedName>
    <definedName name="_Toc487610534" localSheetId="2">'Table 2.2'!#REF!</definedName>
    <definedName name="_Toc487610535" localSheetId="2">'Table 2.2'!#REF!</definedName>
    <definedName name="_Toc487610542" localSheetId="7">'Table 2.7'!$A$1</definedName>
    <definedName name="_Toc487610543" localSheetId="7">'Table 2.7'!$A$2</definedName>
    <definedName name="_Toc487610544" localSheetId="7">'Table 2.7'!$A$30</definedName>
    <definedName name="_Toc487610545" localSheetId="8">'Table 2.8'!$A$1</definedName>
    <definedName name="_Toc487610546" localSheetId="8">'Table 2.8'!$A$2</definedName>
    <definedName name="_Toc487610547" localSheetId="8">'Table 2.8'!$A$30</definedName>
    <definedName name="_Toc487610555" localSheetId="11">'Table 2.11'!$A$1</definedName>
    <definedName name="_Toc487610555" localSheetId="12">'Table 2.12'!$A$1</definedName>
    <definedName name="_Toc487610556" localSheetId="11">'Table 2.11'!$A$2</definedName>
    <definedName name="_Toc487610556" localSheetId="12">'Table 2.12'!$A$2</definedName>
    <definedName name="_Toc487610557" localSheetId="11">'Table 2.11'!$A$36</definedName>
    <definedName name="_Toc487610557" localSheetId="12">'Table 2.12'!$A$36</definedName>
    <definedName name="_Toc487610558" localSheetId="14">'Table 2.14'!#REF!</definedName>
    <definedName name="_Toc487610559" localSheetId="14">'Table 2.14'!#REF!</definedName>
    <definedName name="_Toc487610560" localSheetId="15">'Table 2.15'!$A$1</definedName>
    <definedName name="_Toc487610561" localSheetId="15">'Table 2.15'!$A$2</definedName>
    <definedName name="_Toc487610562" localSheetId="15">'Table 2.15'!$A$36</definedName>
    <definedName name="_Toc487610563" localSheetId="16">'Table 2.16'!$A$1</definedName>
    <definedName name="_Toc487610563" localSheetId="17">'Table 2.17'!$A$1</definedName>
    <definedName name="_Toc487610564" localSheetId="16">'Table 2.16'!$A$2</definedName>
    <definedName name="_Toc487610564" localSheetId="17">'Table 2.17'!$A$2</definedName>
    <definedName name="_Toc487610565" localSheetId="16">'Table 2.16'!$A$36</definedName>
    <definedName name="_Toc487610565" localSheetId="17">'Table 2.17'!$A$36</definedName>
    <definedName name="_Toc487610566" localSheetId="17">'Table 2.17'!#REF!</definedName>
    <definedName name="_Toc487610567" localSheetId="17">'Table 2.17'!#REF!</definedName>
    <definedName name="_Toc487610568" localSheetId="17">'Table 2.17'!#REF!</definedName>
    <definedName name="_Toc487610572" localSheetId="19">'Table 2.19'!$A$1</definedName>
    <definedName name="_Toc487610573" localSheetId="19">'Table 2.19'!$A$4</definedName>
    <definedName name="_Toc487610574" localSheetId="19">'Table 2.19'!$A$17</definedName>
    <definedName name="_Toc513027166" localSheetId="2">'Table 2.2'!#REF!</definedName>
    <definedName name="_Toc513027167" localSheetId="2">'Table 2.2'!#REF!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3" roundtripDataChecksum="+cdCanw+k/fSDhvUKRU2sKWl6tMtBQhjBwDMQLi+CJY="/>
    </ext>
  </extLst>
</workbook>
</file>

<file path=xl/calcChain.xml><?xml version="1.0" encoding="utf-8"?>
<calcChain xmlns="http://schemas.openxmlformats.org/spreadsheetml/2006/main">
  <c r="U40" i="21" l="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U34" i="21"/>
  <c r="T34" i="21"/>
  <c r="S34" i="21"/>
  <c r="R34" i="21"/>
  <c r="Q34" i="21"/>
  <c r="P34" i="21"/>
  <c r="O34" i="21"/>
  <c r="O41" i="21" s="1"/>
  <c r="N34" i="21"/>
  <c r="M34" i="21"/>
  <c r="L34" i="21"/>
  <c r="K34" i="21"/>
  <c r="J34" i="21"/>
  <c r="I34" i="21"/>
  <c r="H34" i="21"/>
  <c r="G34" i="21"/>
  <c r="G41" i="21" s="1"/>
  <c r="F34" i="21"/>
  <c r="C34" i="21"/>
  <c r="D34" i="21"/>
  <c r="E34" i="21"/>
  <c r="C35" i="21"/>
  <c r="D35" i="21"/>
  <c r="E35" i="21"/>
  <c r="E41" i="21" s="1"/>
  <c r="D42" i="21" s="1"/>
  <c r="C36" i="21"/>
  <c r="C41" i="21" s="1"/>
  <c r="D36" i="21"/>
  <c r="E36" i="21"/>
  <c r="C37" i="21"/>
  <c r="D37" i="21"/>
  <c r="E37" i="21"/>
  <c r="C38" i="21"/>
  <c r="D38" i="21"/>
  <c r="D41" i="21" s="1"/>
  <c r="E38" i="21"/>
  <c r="C39" i="21"/>
  <c r="D39" i="21"/>
  <c r="E39" i="21"/>
  <c r="C40" i="21"/>
  <c r="D40" i="21"/>
  <c r="E40" i="21"/>
  <c r="B40" i="21"/>
  <c r="B39" i="21"/>
  <c r="B38" i="21"/>
  <c r="B37" i="21"/>
  <c r="B36" i="21"/>
  <c r="B35" i="21"/>
  <c r="B34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U20" i="21"/>
  <c r="U27" i="21" s="1"/>
  <c r="T20" i="21"/>
  <c r="T27" i="21" s="1"/>
  <c r="S20" i="21"/>
  <c r="S27" i="21" s="1"/>
  <c r="R20" i="21"/>
  <c r="R27" i="21" s="1"/>
  <c r="R28" i="21" s="1"/>
  <c r="Q20" i="21"/>
  <c r="Q27" i="21" s="1"/>
  <c r="P20" i="21"/>
  <c r="P27" i="21" s="1"/>
  <c r="P28" i="21" s="1"/>
  <c r="O20" i="21"/>
  <c r="O27" i="21" s="1"/>
  <c r="N20" i="21"/>
  <c r="N27" i="21" s="1"/>
  <c r="N28" i="21" s="1"/>
  <c r="M20" i="21"/>
  <c r="M27" i="21" s="1"/>
  <c r="L20" i="21"/>
  <c r="L27" i="21" s="1"/>
  <c r="L28" i="21" s="1"/>
  <c r="K20" i="21"/>
  <c r="K27" i="21" s="1"/>
  <c r="J20" i="21"/>
  <c r="J27" i="21" s="1"/>
  <c r="J28" i="21" s="1"/>
  <c r="I20" i="21"/>
  <c r="I27" i="21" s="1"/>
  <c r="H20" i="21"/>
  <c r="H27" i="21" s="1"/>
  <c r="H28" i="21" s="1"/>
  <c r="G20" i="21"/>
  <c r="G27" i="21" s="1"/>
  <c r="F20" i="21"/>
  <c r="F27" i="21" s="1"/>
  <c r="F28" i="21" s="1"/>
  <c r="C20" i="21"/>
  <c r="D20" i="21"/>
  <c r="E20" i="21"/>
  <c r="C21" i="21"/>
  <c r="D21" i="21"/>
  <c r="E21" i="21"/>
  <c r="C22" i="21"/>
  <c r="C27" i="21" s="1"/>
  <c r="D22" i="21"/>
  <c r="E22" i="21"/>
  <c r="E27" i="21" s="1"/>
  <c r="C23" i="21"/>
  <c r="D23" i="21"/>
  <c r="E23" i="21"/>
  <c r="C24" i="21"/>
  <c r="D24" i="21"/>
  <c r="E24" i="21"/>
  <c r="C25" i="21"/>
  <c r="D25" i="21"/>
  <c r="D27" i="21" s="1"/>
  <c r="D28" i="21" s="1"/>
  <c r="E25" i="21"/>
  <c r="C26" i="21"/>
  <c r="D26" i="21"/>
  <c r="E26" i="21"/>
  <c r="B26" i="21"/>
  <c r="B25" i="21"/>
  <c r="B24" i="21"/>
  <c r="B23" i="21"/>
  <c r="B22" i="21"/>
  <c r="B21" i="21"/>
  <c r="B20" i="21"/>
  <c r="I12" i="21"/>
  <c r="H12" i="21"/>
  <c r="G12" i="21"/>
  <c r="F12" i="21"/>
  <c r="I11" i="21"/>
  <c r="H11" i="21"/>
  <c r="G11" i="21"/>
  <c r="F11" i="21"/>
  <c r="I10" i="21"/>
  <c r="H10" i="21"/>
  <c r="G10" i="21"/>
  <c r="F10" i="21"/>
  <c r="I9" i="21"/>
  <c r="H9" i="21"/>
  <c r="G9" i="21"/>
  <c r="F9" i="21"/>
  <c r="I8" i="21"/>
  <c r="H8" i="21"/>
  <c r="G8" i="21"/>
  <c r="F8" i="21"/>
  <c r="I7" i="21"/>
  <c r="H7" i="21"/>
  <c r="G7" i="21"/>
  <c r="F7" i="21"/>
  <c r="I6" i="21"/>
  <c r="I13" i="21" s="1"/>
  <c r="H6" i="21"/>
  <c r="H13" i="21" s="1"/>
  <c r="H14" i="21" s="1"/>
  <c r="G6" i="21"/>
  <c r="G13" i="21" s="1"/>
  <c r="F6" i="21"/>
  <c r="F13" i="21" s="1"/>
  <c r="F14" i="21" s="1"/>
  <c r="U12" i="21"/>
  <c r="T12" i="21"/>
  <c r="S12" i="21"/>
  <c r="R12" i="21"/>
  <c r="U11" i="21"/>
  <c r="T11" i="21"/>
  <c r="S11" i="21"/>
  <c r="R11" i="21"/>
  <c r="U10" i="21"/>
  <c r="T10" i="21"/>
  <c r="S10" i="21"/>
  <c r="R10" i="21"/>
  <c r="U9" i="21"/>
  <c r="T9" i="21"/>
  <c r="S9" i="21"/>
  <c r="R9" i="21"/>
  <c r="U8" i="21"/>
  <c r="T8" i="21"/>
  <c r="S8" i="21"/>
  <c r="R8" i="21"/>
  <c r="U7" i="21"/>
  <c r="T7" i="21"/>
  <c r="S7" i="21"/>
  <c r="R7" i="21"/>
  <c r="U6" i="21"/>
  <c r="U13" i="21" s="1"/>
  <c r="T6" i="21"/>
  <c r="T13" i="21" s="1"/>
  <c r="T14" i="21" s="1"/>
  <c r="S6" i="21"/>
  <c r="S13" i="21" s="1"/>
  <c r="R6" i="21"/>
  <c r="R13" i="21" s="1"/>
  <c r="R14" i="21" s="1"/>
  <c r="Q12" i="21"/>
  <c r="P12" i="21"/>
  <c r="O12" i="21"/>
  <c r="N12" i="21"/>
  <c r="Q11" i="21"/>
  <c r="P11" i="21"/>
  <c r="O11" i="21"/>
  <c r="N11" i="21"/>
  <c r="Q10" i="21"/>
  <c r="P10" i="21"/>
  <c r="O10" i="21"/>
  <c r="N10" i="21"/>
  <c r="Q9" i="21"/>
  <c r="P9" i="21"/>
  <c r="O9" i="21"/>
  <c r="N9" i="21"/>
  <c r="Q8" i="21"/>
  <c r="P8" i="21"/>
  <c r="O8" i="21"/>
  <c r="N8" i="21"/>
  <c r="Q7" i="21"/>
  <c r="P7" i="21"/>
  <c r="O7" i="21"/>
  <c r="N7" i="21"/>
  <c r="Q6" i="21"/>
  <c r="Q13" i="21" s="1"/>
  <c r="P6" i="21"/>
  <c r="P13" i="21" s="1"/>
  <c r="P14" i="21" s="1"/>
  <c r="O6" i="21"/>
  <c r="O13" i="21" s="1"/>
  <c r="N6" i="21"/>
  <c r="N13" i="21" s="1"/>
  <c r="N14" i="21" s="1"/>
  <c r="M12" i="21"/>
  <c r="L12" i="21"/>
  <c r="K12" i="21"/>
  <c r="J12" i="21"/>
  <c r="M11" i="21"/>
  <c r="L11" i="21"/>
  <c r="K11" i="21"/>
  <c r="J11" i="21"/>
  <c r="M10" i="21"/>
  <c r="L10" i="21"/>
  <c r="K10" i="21"/>
  <c r="J10" i="21"/>
  <c r="M9" i="21"/>
  <c r="L9" i="21"/>
  <c r="K9" i="21"/>
  <c r="J9" i="21"/>
  <c r="M8" i="21"/>
  <c r="L8" i="21"/>
  <c r="K8" i="21"/>
  <c r="J8" i="21"/>
  <c r="M7" i="21"/>
  <c r="L7" i="21"/>
  <c r="K7" i="21"/>
  <c r="J7" i="21"/>
  <c r="M6" i="21"/>
  <c r="M13" i="21" s="1"/>
  <c r="L6" i="21"/>
  <c r="L13" i="21" s="1"/>
  <c r="L14" i="21" s="1"/>
  <c r="K6" i="21"/>
  <c r="K13" i="21" s="1"/>
  <c r="J6" i="21"/>
  <c r="J13" i="21" s="1"/>
  <c r="J14" i="21" s="1"/>
  <c r="C6" i="21"/>
  <c r="D6" i="21"/>
  <c r="D13" i="21" s="1"/>
  <c r="D14" i="21" s="1"/>
  <c r="E6" i="21"/>
  <c r="C7" i="21"/>
  <c r="D7" i="21"/>
  <c r="E7" i="21"/>
  <c r="C8" i="21"/>
  <c r="D8" i="21"/>
  <c r="E8" i="21"/>
  <c r="C9" i="21"/>
  <c r="D9" i="21"/>
  <c r="E9" i="21"/>
  <c r="C10" i="21"/>
  <c r="D10" i="21"/>
  <c r="E10" i="21"/>
  <c r="C11" i="21"/>
  <c r="C13" i="21" s="1"/>
  <c r="D11" i="21"/>
  <c r="E11" i="21"/>
  <c r="C12" i="21"/>
  <c r="D12" i="21"/>
  <c r="E12" i="21"/>
  <c r="E13" i="21"/>
  <c r="B13" i="21"/>
  <c r="B12" i="21"/>
  <c r="B11" i="21"/>
  <c r="B10" i="21"/>
  <c r="B9" i="21"/>
  <c r="B8" i="21"/>
  <c r="B7" i="21"/>
  <c r="B6" i="21"/>
  <c r="R42" i="21"/>
  <c r="U41" i="21"/>
  <c r="T41" i="21"/>
  <c r="T42" i="21" s="1"/>
  <c r="S41" i="21"/>
  <c r="R41" i="21"/>
  <c r="Q41" i="21"/>
  <c r="P42" i="21" s="1"/>
  <c r="P41" i="21"/>
  <c r="N41" i="21"/>
  <c r="M41" i="21"/>
  <c r="L41" i="21"/>
  <c r="L42" i="21" s="1"/>
  <c r="K41" i="21"/>
  <c r="J41" i="21"/>
  <c r="J42" i="21" s="1"/>
  <c r="I41" i="21"/>
  <c r="H42" i="21" s="1"/>
  <c r="H41" i="21"/>
  <c r="F41" i="21"/>
  <c r="N42" i="21" l="1"/>
  <c r="F42" i="21"/>
  <c r="B41" i="21"/>
  <c r="B42" i="21" s="1"/>
  <c r="T28" i="21"/>
  <c r="B27" i="21"/>
  <c r="B28" i="21" s="1"/>
  <c r="B14" i="21"/>
  <c r="A130" i="2"/>
  <c r="T130" i="2"/>
  <c r="U130" i="2"/>
  <c r="G38" i="19"/>
  <c r="F38" i="19"/>
  <c r="D38" i="19"/>
  <c r="C38" i="19"/>
  <c r="B40" i="19"/>
  <c r="H37" i="19"/>
  <c r="E37" i="19"/>
  <c r="B39" i="19"/>
  <c r="H36" i="19"/>
  <c r="E36" i="19"/>
  <c r="H35" i="19"/>
  <c r="E35" i="19"/>
  <c r="H34" i="19"/>
  <c r="E34" i="19"/>
  <c r="H33" i="19"/>
  <c r="E33" i="19"/>
  <c r="H32" i="19"/>
  <c r="E32" i="19"/>
  <c r="H31" i="19"/>
  <c r="E31" i="19"/>
  <c r="H30" i="19"/>
  <c r="E30" i="19"/>
  <c r="G25" i="19"/>
  <c r="F25" i="19"/>
  <c r="D25" i="19"/>
  <c r="C25" i="19"/>
  <c r="B25" i="19"/>
  <c r="H24" i="19"/>
  <c r="E24" i="19"/>
  <c r="B24" i="19"/>
  <c r="H23" i="19"/>
  <c r="E23" i="19"/>
  <c r="B23" i="19"/>
  <c r="H22" i="19"/>
  <c r="E22" i="19"/>
  <c r="B22" i="19"/>
  <c r="H21" i="19"/>
  <c r="E21" i="19"/>
  <c r="B21" i="19"/>
  <c r="H20" i="19"/>
  <c r="E20" i="19"/>
  <c r="B20" i="19"/>
  <c r="H19" i="19"/>
  <c r="E19" i="19"/>
  <c r="B19" i="19"/>
  <c r="H18" i="19"/>
  <c r="E18" i="19"/>
  <c r="B18" i="19"/>
  <c r="H17" i="19"/>
  <c r="E17" i="19"/>
  <c r="B17" i="19"/>
  <c r="G12" i="19"/>
  <c r="F12" i="19"/>
  <c r="D12" i="19"/>
  <c r="C12" i="19"/>
  <c r="B12" i="19"/>
  <c r="H11" i="19"/>
  <c r="E11" i="19"/>
  <c r="B11" i="19"/>
  <c r="H10" i="19"/>
  <c r="E10" i="19"/>
  <c r="B10" i="19"/>
  <c r="H9" i="19"/>
  <c r="E9" i="19"/>
  <c r="B9" i="19"/>
  <c r="H8" i="19"/>
  <c r="E8" i="19"/>
  <c r="B8" i="19"/>
  <c r="H7" i="19"/>
  <c r="E7" i="19"/>
  <c r="B7" i="19"/>
  <c r="H6" i="19"/>
  <c r="E6" i="19"/>
  <c r="B6" i="19"/>
  <c r="H5" i="19"/>
  <c r="E5" i="19"/>
  <c r="B5" i="19"/>
  <c r="H4" i="19"/>
  <c r="E4" i="19"/>
  <c r="B4" i="19"/>
  <c r="F13" i="18"/>
  <c r="E13" i="18"/>
  <c r="D13" i="18"/>
  <c r="C13" i="18"/>
  <c r="I13" i="18" s="1"/>
  <c r="L13" i="18" s="1"/>
  <c r="B13" i="18"/>
  <c r="H13" i="18" s="1"/>
  <c r="M12" i="18"/>
  <c r="L12" i="18"/>
  <c r="K12" i="18"/>
  <c r="A12" i="18"/>
  <c r="M11" i="18"/>
  <c r="L11" i="18"/>
  <c r="K11" i="18"/>
  <c r="G11" i="18"/>
  <c r="A11" i="18"/>
  <c r="M10" i="18"/>
  <c r="L10" i="18"/>
  <c r="K10" i="18"/>
  <c r="A10" i="18"/>
  <c r="M9" i="18"/>
  <c r="L9" i="18"/>
  <c r="K9" i="18"/>
  <c r="A9" i="18"/>
  <c r="L8" i="18"/>
  <c r="K8" i="18"/>
  <c r="G8" i="18"/>
  <c r="M8" i="18" s="1"/>
  <c r="A8" i="18"/>
  <c r="M7" i="18"/>
  <c r="L7" i="18"/>
  <c r="K7" i="18"/>
  <c r="A7" i="18"/>
  <c r="M6" i="18"/>
  <c r="L6" i="18"/>
  <c r="K6" i="18"/>
  <c r="A6" i="18"/>
  <c r="L5" i="18"/>
  <c r="K5" i="18"/>
  <c r="G5" i="18"/>
  <c r="M5" i="18" s="1"/>
  <c r="A5" i="18"/>
  <c r="M4" i="18"/>
  <c r="L4" i="18"/>
  <c r="K4" i="18"/>
  <c r="G4" i="18"/>
  <c r="A4" i="18"/>
  <c r="U50" i="17"/>
  <c r="T50" i="17"/>
  <c r="T51" i="17" s="1"/>
  <c r="S50" i="17"/>
  <c r="R50" i="17"/>
  <c r="Q50" i="17"/>
  <c r="P50" i="17"/>
  <c r="P51" i="17" s="1"/>
  <c r="O50" i="17"/>
  <c r="N50" i="17"/>
  <c r="M50" i="17"/>
  <c r="L50" i="17"/>
  <c r="L51" i="17" s="1"/>
  <c r="K50" i="17"/>
  <c r="J50" i="17"/>
  <c r="I50" i="17"/>
  <c r="H50" i="17"/>
  <c r="G50" i="17"/>
  <c r="F50" i="17"/>
  <c r="F51" i="17" s="1"/>
  <c r="E50" i="17"/>
  <c r="D50" i="17"/>
  <c r="C50" i="17"/>
  <c r="B50" i="17"/>
  <c r="A49" i="17"/>
  <c r="A48" i="17"/>
  <c r="A47" i="17"/>
  <c r="A46" i="17"/>
  <c r="A45" i="17"/>
  <c r="A44" i="17"/>
  <c r="A43" i="17"/>
  <c r="A42" i="17"/>
  <c r="A41" i="17"/>
  <c r="A40" i="17"/>
  <c r="U33" i="17"/>
  <c r="T33" i="17"/>
  <c r="T34" i="17" s="1"/>
  <c r="S33" i="17"/>
  <c r="R33" i="17"/>
  <c r="Q33" i="17"/>
  <c r="P33" i="17"/>
  <c r="O33" i="17"/>
  <c r="N33" i="17"/>
  <c r="M33" i="17"/>
  <c r="L33" i="17"/>
  <c r="L34" i="17" s="1"/>
  <c r="K33" i="17"/>
  <c r="J33" i="17"/>
  <c r="J34" i="17" s="1"/>
  <c r="I33" i="17"/>
  <c r="H33" i="17"/>
  <c r="H34" i="17" s="1"/>
  <c r="G33" i="17"/>
  <c r="F33" i="17"/>
  <c r="E33" i="17"/>
  <c r="D33" i="17"/>
  <c r="C33" i="17"/>
  <c r="B33" i="17"/>
  <c r="U16" i="17"/>
  <c r="T16" i="17"/>
  <c r="T17" i="17" s="1"/>
  <c r="S16" i="17"/>
  <c r="R16" i="17"/>
  <c r="Q16" i="17"/>
  <c r="P16" i="17"/>
  <c r="P17" i="17" s="1"/>
  <c r="O16" i="17"/>
  <c r="N16" i="17"/>
  <c r="M16" i="17"/>
  <c r="L16" i="17"/>
  <c r="L17" i="17" s="1"/>
  <c r="K16" i="17"/>
  <c r="J16" i="17"/>
  <c r="J17" i="17" s="1"/>
  <c r="I16" i="17"/>
  <c r="H16" i="17"/>
  <c r="H17" i="17" s="1"/>
  <c r="G16" i="17"/>
  <c r="F16" i="17"/>
  <c r="F17" i="17" s="1"/>
  <c r="E16" i="17"/>
  <c r="D16" i="17"/>
  <c r="C16" i="17"/>
  <c r="B16" i="17"/>
  <c r="B17" i="17" s="1"/>
  <c r="F51" i="16"/>
  <c r="U50" i="16"/>
  <c r="T50" i="16"/>
  <c r="T51" i="16" s="1"/>
  <c r="S50" i="16"/>
  <c r="R50" i="16"/>
  <c r="R51" i="16" s="1"/>
  <c r="Q50" i="16"/>
  <c r="P50" i="16"/>
  <c r="P51" i="16" s="1"/>
  <c r="O50" i="16"/>
  <c r="N50" i="16"/>
  <c r="N51" i="16" s="1"/>
  <c r="M50" i="16"/>
  <c r="L50" i="16"/>
  <c r="K50" i="16"/>
  <c r="J50" i="16"/>
  <c r="J51" i="16" s="1"/>
  <c r="I50" i="16"/>
  <c r="H50" i="16"/>
  <c r="H51" i="16" s="1"/>
  <c r="G50" i="16"/>
  <c r="F50" i="16"/>
  <c r="E50" i="16"/>
  <c r="D50" i="16"/>
  <c r="D51" i="16" s="1"/>
  <c r="C50" i="16"/>
  <c r="B50" i="16"/>
  <c r="A49" i="16"/>
  <c r="A48" i="16"/>
  <c r="A47" i="16"/>
  <c r="A46" i="16"/>
  <c r="A45" i="16"/>
  <c r="A44" i="16"/>
  <c r="A43" i="16"/>
  <c r="A42" i="16"/>
  <c r="A41" i="16"/>
  <c r="A40" i="16"/>
  <c r="U33" i="16"/>
  <c r="T33" i="16"/>
  <c r="T34" i="16" s="1"/>
  <c r="S33" i="16"/>
  <c r="R33" i="16"/>
  <c r="R34" i="16" s="1"/>
  <c r="Q33" i="16"/>
  <c r="P33" i="16"/>
  <c r="P34" i="16" s="1"/>
  <c r="O33" i="16"/>
  <c r="N33" i="16"/>
  <c r="M33" i="16"/>
  <c r="L33" i="16"/>
  <c r="K33" i="16"/>
  <c r="J33" i="16"/>
  <c r="J34" i="16" s="1"/>
  <c r="I33" i="16"/>
  <c r="H33" i="16"/>
  <c r="H34" i="16" s="1"/>
  <c r="G33" i="16"/>
  <c r="F33" i="16"/>
  <c r="F34" i="16" s="1"/>
  <c r="E33" i="16"/>
  <c r="D34" i="16" s="1"/>
  <c r="D33" i="16"/>
  <c r="C33" i="16"/>
  <c r="B33" i="16"/>
  <c r="B34" i="16" s="1"/>
  <c r="U16" i="16"/>
  <c r="T16" i="16"/>
  <c r="S16" i="16"/>
  <c r="R16" i="16"/>
  <c r="R17" i="16" s="1"/>
  <c r="Q16" i="16"/>
  <c r="P16" i="16"/>
  <c r="P17" i="16" s="1"/>
  <c r="O16" i="16"/>
  <c r="N16" i="16"/>
  <c r="M16" i="16"/>
  <c r="L16" i="16"/>
  <c r="L17" i="16" s="1"/>
  <c r="K16" i="16"/>
  <c r="J16" i="16"/>
  <c r="I16" i="16"/>
  <c r="H16" i="16"/>
  <c r="H17" i="16" s="1"/>
  <c r="G16" i="16"/>
  <c r="F16" i="16"/>
  <c r="F17" i="16" s="1"/>
  <c r="E16" i="16"/>
  <c r="D16" i="16"/>
  <c r="C16" i="16"/>
  <c r="B16" i="16"/>
  <c r="B17" i="16" s="1"/>
  <c r="U50" i="15"/>
  <c r="T50" i="15"/>
  <c r="S50" i="15"/>
  <c r="R50" i="15"/>
  <c r="Q50" i="15"/>
  <c r="P50" i="15"/>
  <c r="P51" i="15" s="1"/>
  <c r="O50" i="15"/>
  <c r="N50" i="15"/>
  <c r="N51" i="15" s="1"/>
  <c r="M50" i="15"/>
  <c r="L50" i="15"/>
  <c r="L51" i="15" s="1"/>
  <c r="K50" i="15"/>
  <c r="J50" i="15"/>
  <c r="I50" i="15"/>
  <c r="H50" i="15"/>
  <c r="G50" i="15"/>
  <c r="F50" i="15"/>
  <c r="F51" i="15" s="1"/>
  <c r="E50" i="15"/>
  <c r="D50" i="15"/>
  <c r="D51" i="15" s="1"/>
  <c r="C50" i="15"/>
  <c r="B50" i="15"/>
  <c r="A49" i="15"/>
  <c r="A48" i="15"/>
  <c r="A47" i="15"/>
  <c r="A46" i="15"/>
  <c r="A45" i="15"/>
  <c r="A44" i="15"/>
  <c r="A43" i="15"/>
  <c r="A42" i="15"/>
  <c r="A41" i="15"/>
  <c r="A40" i="15"/>
  <c r="U33" i="15"/>
  <c r="T33" i="15"/>
  <c r="T34" i="15" s="1"/>
  <c r="S33" i="15"/>
  <c r="R33" i="15"/>
  <c r="Q33" i="15"/>
  <c r="P33" i="15"/>
  <c r="P34" i="15" s="1"/>
  <c r="O33" i="15"/>
  <c r="N33" i="15"/>
  <c r="N34" i="15" s="1"/>
  <c r="M33" i="15"/>
  <c r="L33" i="15"/>
  <c r="L34" i="15" s="1"/>
  <c r="K33" i="15"/>
  <c r="J33" i="15"/>
  <c r="J34" i="15" s="1"/>
  <c r="I33" i="15"/>
  <c r="H33" i="15"/>
  <c r="G33" i="15"/>
  <c r="F33" i="15"/>
  <c r="F34" i="15" s="1"/>
  <c r="E33" i="15"/>
  <c r="D33" i="15"/>
  <c r="D34" i="15" s="1"/>
  <c r="C33" i="15"/>
  <c r="B33" i="15"/>
  <c r="B34" i="15" s="1"/>
  <c r="U16" i="15"/>
  <c r="T16" i="15"/>
  <c r="T17" i="15" s="1"/>
  <c r="S16" i="15"/>
  <c r="R16" i="15"/>
  <c r="Q16" i="15"/>
  <c r="P16" i="15"/>
  <c r="O16" i="15"/>
  <c r="N16" i="15"/>
  <c r="M16" i="15"/>
  <c r="L16" i="15"/>
  <c r="L17" i="15" s="1"/>
  <c r="K16" i="15"/>
  <c r="J16" i="15"/>
  <c r="J17" i="15" s="1"/>
  <c r="I16" i="15"/>
  <c r="H16" i="15"/>
  <c r="G16" i="15"/>
  <c r="F16" i="15"/>
  <c r="F17" i="15" s="1"/>
  <c r="E16" i="15"/>
  <c r="D16" i="15"/>
  <c r="C16" i="15"/>
  <c r="B16" i="15"/>
  <c r="B17" i="15" s="1"/>
  <c r="U50" i="14"/>
  <c r="T50" i="14"/>
  <c r="T51" i="14" s="1"/>
  <c r="S50" i="14"/>
  <c r="R51" i="14" s="1"/>
  <c r="R50" i="14"/>
  <c r="Q50" i="14"/>
  <c r="P50" i="14"/>
  <c r="P51" i="14" s="1"/>
  <c r="O50" i="14"/>
  <c r="N50" i="14"/>
  <c r="N51" i="14" s="1"/>
  <c r="M50" i="14"/>
  <c r="L50" i="14"/>
  <c r="L51" i="14" s="1"/>
  <c r="K50" i="14"/>
  <c r="J50" i="14"/>
  <c r="J51" i="14" s="1"/>
  <c r="I50" i="14"/>
  <c r="H50" i="14"/>
  <c r="G50" i="14"/>
  <c r="F50" i="14"/>
  <c r="F51" i="14" s="1"/>
  <c r="E50" i="14"/>
  <c r="D50" i="14"/>
  <c r="D51" i="14" s="1"/>
  <c r="C50" i="14"/>
  <c r="B50" i="14"/>
  <c r="B51" i="14" s="1"/>
  <c r="A49" i="14"/>
  <c r="A48" i="14"/>
  <c r="A47" i="14"/>
  <c r="A46" i="14"/>
  <c r="A45" i="14"/>
  <c r="A44" i="14"/>
  <c r="A43" i="14"/>
  <c r="A42" i="14"/>
  <c r="A41" i="14"/>
  <c r="A40" i="14"/>
  <c r="U33" i="14"/>
  <c r="T33" i="14"/>
  <c r="T34" i="14" s="1"/>
  <c r="S33" i="14"/>
  <c r="R33" i="14"/>
  <c r="R34" i="14" s="1"/>
  <c r="Q33" i="14"/>
  <c r="P33" i="14"/>
  <c r="P34" i="14" s="1"/>
  <c r="O33" i="14"/>
  <c r="N33" i="14"/>
  <c r="M33" i="14"/>
  <c r="L33" i="14"/>
  <c r="K33" i="14"/>
  <c r="J33" i="14"/>
  <c r="J34" i="14" s="1"/>
  <c r="I33" i="14"/>
  <c r="H33" i="14"/>
  <c r="H34" i="14" s="1"/>
  <c r="G33" i="14"/>
  <c r="F33" i="14"/>
  <c r="F34" i="14" s="1"/>
  <c r="E33" i="14"/>
  <c r="D34" i="14" s="1"/>
  <c r="D33" i="14"/>
  <c r="C33" i="14"/>
  <c r="B33" i="14"/>
  <c r="B34" i="14" s="1"/>
  <c r="U16" i="14"/>
  <c r="T16" i="14"/>
  <c r="S16" i="14"/>
  <c r="R16" i="14"/>
  <c r="R17" i="14" s="1"/>
  <c r="Q16" i="14"/>
  <c r="P16" i="14"/>
  <c r="P17" i="14" s="1"/>
  <c r="O16" i="14"/>
  <c r="N16" i="14"/>
  <c r="M16" i="14"/>
  <c r="L16" i="14"/>
  <c r="K16" i="14"/>
  <c r="J16" i="14"/>
  <c r="I16" i="14"/>
  <c r="H16" i="14"/>
  <c r="H17" i="14" s="1"/>
  <c r="G16" i="14"/>
  <c r="F16" i="14"/>
  <c r="F17" i="14" s="1"/>
  <c r="E16" i="14"/>
  <c r="D16" i="14"/>
  <c r="C16" i="14"/>
  <c r="B16" i="14"/>
  <c r="B17" i="14" s="1"/>
  <c r="U50" i="13"/>
  <c r="T50" i="13"/>
  <c r="T51" i="13" s="1"/>
  <c r="S50" i="13"/>
  <c r="R50" i="13"/>
  <c r="Q50" i="13"/>
  <c r="P50" i="13"/>
  <c r="O50" i="13"/>
  <c r="N50" i="13"/>
  <c r="N51" i="13" s="1"/>
  <c r="M50" i="13"/>
  <c r="L50" i="13"/>
  <c r="K50" i="13"/>
  <c r="J50" i="13"/>
  <c r="I50" i="13"/>
  <c r="H50" i="13"/>
  <c r="H51" i="13" s="1"/>
  <c r="G50" i="13"/>
  <c r="F50" i="13"/>
  <c r="E50" i="13"/>
  <c r="D50" i="13"/>
  <c r="D51" i="13" s="1"/>
  <c r="C50" i="13"/>
  <c r="B50" i="13"/>
  <c r="A49" i="13"/>
  <c r="A48" i="13"/>
  <c r="A47" i="13"/>
  <c r="A46" i="13"/>
  <c r="A45" i="13"/>
  <c r="A44" i="13"/>
  <c r="A43" i="13"/>
  <c r="A42" i="13"/>
  <c r="A41" i="13"/>
  <c r="A40" i="13"/>
  <c r="U33" i="13"/>
  <c r="T33" i="13"/>
  <c r="T34" i="13" s="1"/>
  <c r="S33" i="13"/>
  <c r="R33" i="13"/>
  <c r="R34" i="13" s="1"/>
  <c r="Q33" i="13"/>
  <c r="P33" i="13"/>
  <c r="O33" i="13"/>
  <c r="N33" i="13"/>
  <c r="N34" i="13" s="1"/>
  <c r="M33" i="13"/>
  <c r="L33" i="13"/>
  <c r="K33" i="13"/>
  <c r="J33" i="13"/>
  <c r="J34" i="13" s="1"/>
  <c r="I33" i="13"/>
  <c r="H33" i="13"/>
  <c r="H34" i="13" s="1"/>
  <c r="G33" i="13"/>
  <c r="F33" i="13"/>
  <c r="E33" i="13"/>
  <c r="D33" i="13"/>
  <c r="D34" i="13" s="1"/>
  <c r="C33" i="13"/>
  <c r="B33" i="13"/>
  <c r="U16" i="13"/>
  <c r="T16" i="13"/>
  <c r="T17" i="13" s="1"/>
  <c r="S16" i="13"/>
  <c r="R16" i="13"/>
  <c r="Q16" i="13"/>
  <c r="P16" i="13"/>
  <c r="O16" i="13"/>
  <c r="N16" i="13"/>
  <c r="N17" i="13" s="1"/>
  <c r="M16" i="13"/>
  <c r="L16" i="13"/>
  <c r="K16" i="13"/>
  <c r="J16" i="13"/>
  <c r="J17" i="13" s="1"/>
  <c r="I16" i="13"/>
  <c r="H16" i="13"/>
  <c r="H17" i="13" s="1"/>
  <c r="G16" i="13"/>
  <c r="F16" i="13"/>
  <c r="F17" i="13" s="1"/>
  <c r="E16" i="13"/>
  <c r="D16" i="13"/>
  <c r="D17" i="13" s="1"/>
  <c r="C16" i="13"/>
  <c r="B16" i="13"/>
  <c r="U50" i="12"/>
  <c r="T50" i="12"/>
  <c r="T51" i="12" s="1"/>
  <c r="S50" i="12"/>
  <c r="R50" i="12"/>
  <c r="R51" i="12" s="1"/>
  <c r="Q50" i="12"/>
  <c r="P50" i="12"/>
  <c r="O50" i="12"/>
  <c r="N50" i="12"/>
  <c r="M50" i="12"/>
  <c r="L50" i="12"/>
  <c r="L51" i="12" s="1"/>
  <c r="K50" i="12"/>
  <c r="J50" i="12"/>
  <c r="J51" i="12" s="1"/>
  <c r="I50" i="12"/>
  <c r="H50" i="12"/>
  <c r="H51" i="12" s="1"/>
  <c r="G50" i="12"/>
  <c r="F50" i="12"/>
  <c r="E50" i="12"/>
  <c r="D51" i="12" s="1"/>
  <c r="D50" i="12"/>
  <c r="C50" i="12"/>
  <c r="B50" i="12"/>
  <c r="B51" i="12" s="1"/>
  <c r="A49" i="12"/>
  <c r="A48" i="12"/>
  <c r="A47" i="12"/>
  <c r="A46" i="12"/>
  <c r="A45" i="12"/>
  <c r="A44" i="12"/>
  <c r="A43" i="12"/>
  <c r="A42" i="12"/>
  <c r="A41" i="12"/>
  <c r="A40" i="12"/>
  <c r="R34" i="12"/>
  <c r="B34" i="12"/>
  <c r="U33" i="12"/>
  <c r="T33" i="12"/>
  <c r="T34" i="12" s="1"/>
  <c r="S33" i="12"/>
  <c r="Q33" i="12"/>
  <c r="P33" i="12"/>
  <c r="P34" i="12" s="1"/>
  <c r="O33" i="12"/>
  <c r="N33" i="12"/>
  <c r="M33" i="12"/>
  <c r="L33" i="12"/>
  <c r="L34" i="12" s="1"/>
  <c r="K33" i="12"/>
  <c r="J33" i="12"/>
  <c r="I33" i="12"/>
  <c r="H33" i="12"/>
  <c r="G33" i="12"/>
  <c r="F33" i="12"/>
  <c r="E33" i="12"/>
  <c r="D33" i="12"/>
  <c r="C33" i="12"/>
  <c r="B33" i="12"/>
  <c r="N17" i="12"/>
  <c r="U16" i="12"/>
  <c r="T16" i="12"/>
  <c r="S16" i="12"/>
  <c r="R16" i="12"/>
  <c r="Q16" i="12"/>
  <c r="P16" i="12"/>
  <c r="P17" i="12" s="1"/>
  <c r="O16" i="12"/>
  <c r="N16" i="12"/>
  <c r="M16" i="12"/>
  <c r="L16" i="12"/>
  <c r="L17" i="12" s="1"/>
  <c r="K16" i="12"/>
  <c r="J16" i="12"/>
  <c r="I16" i="12"/>
  <c r="H16" i="12"/>
  <c r="G16" i="12"/>
  <c r="F16" i="12"/>
  <c r="F17" i="12" s="1"/>
  <c r="E16" i="12"/>
  <c r="D16" i="12"/>
  <c r="D17" i="12" s="1"/>
  <c r="C16" i="12"/>
  <c r="B16" i="12"/>
  <c r="U50" i="11"/>
  <c r="T50" i="11"/>
  <c r="T51" i="11" s="1"/>
  <c r="S50" i="11"/>
  <c r="R50" i="11"/>
  <c r="R51" i="11" s="1"/>
  <c r="Q50" i="11"/>
  <c r="P50" i="11"/>
  <c r="O50" i="11"/>
  <c r="N50" i="11"/>
  <c r="M50" i="11"/>
  <c r="L50" i="11"/>
  <c r="L51" i="11" s="1"/>
  <c r="K50" i="11"/>
  <c r="J50" i="11"/>
  <c r="J51" i="11" s="1"/>
  <c r="I50" i="11"/>
  <c r="H50" i="11"/>
  <c r="G50" i="11"/>
  <c r="F50" i="11"/>
  <c r="E50" i="11"/>
  <c r="D51" i="11" s="1"/>
  <c r="D50" i="11"/>
  <c r="C50" i="11"/>
  <c r="B50" i="11"/>
  <c r="B51" i="11" s="1"/>
  <c r="A49" i="11"/>
  <c r="A48" i="11"/>
  <c r="A47" i="11"/>
  <c r="A46" i="11"/>
  <c r="A45" i="11"/>
  <c r="A44" i="11"/>
  <c r="A43" i="11"/>
  <c r="A42" i="11"/>
  <c r="A41" i="11"/>
  <c r="A40" i="11"/>
  <c r="H34" i="11"/>
  <c r="D34" i="11"/>
  <c r="U33" i="11"/>
  <c r="T33" i="11"/>
  <c r="T34" i="11" s="1"/>
  <c r="S33" i="11"/>
  <c r="R34" i="11" s="1"/>
  <c r="Q33" i="11"/>
  <c r="P33" i="11"/>
  <c r="O33" i="11"/>
  <c r="N33" i="11"/>
  <c r="N34" i="11" s="1"/>
  <c r="M33" i="11"/>
  <c r="L33" i="11"/>
  <c r="L34" i="11" s="1"/>
  <c r="K33" i="11"/>
  <c r="J34" i="11" s="1"/>
  <c r="J33" i="11"/>
  <c r="I33" i="11"/>
  <c r="H33" i="11"/>
  <c r="G33" i="11"/>
  <c r="F33" i="11"/>
  <c r="F34" i="11" s="1"/>
  <c r="E33" i="11"/>
  <c r="D33" i="11"/>
  <c r="C33" i="11"/>
  <c r="B33" i="11"/>
  <c r="B34" i="11" s="1"/>
  <c r="U16" i="11"/>
  <c r="T16" i="11"/>
  <c r="S16" i="11"/>
  <c r="R16" i="11"/>
  <c r="R17" i="11" s="1"/>
  <c r="Q16" i="11"/>
  <c r="P16" i="11"/>
  <c r="P17" i="11" s="1"/>
  <c r="O16" i="11"/>
  <c r="N16" i="11"/>
  <c r="M16" i="11"/>
  <c r="L16" i="11"/>
  <c r="L17" i="11" s="1"/>
  <c r="K16" i="11"/>
  <c r="J16" i="11"/>
  <c r="I16" i="11"/>
  <c r="H16" i="11"/>
  <c r="H17" i="11" s="1"/>
  <c r="G16" i="11"/>
  <c r="F16" i="11"/>
  <c r="E16" i="11"/>
  <c r="D16" i="11"/>
  <c r="C16" i="11"/>
  <c r="B16" i="11"/>
  <c r="B17" i="11" s="1"/>
  <c r="U41" i="10"/>
  <c r="T41" i="10"/>
  <c r="S41" i="10"/>
  <c r="R41" i="10"/>
  <c r="R42" i="10" s="1"/>
  <c r="Q41" i="10"/>
  <c r="P41" i="10"/>
  <c r="P42" i="10" s="1"/>
  <c r="O41" i="10"/>
  <c r="N41" i="10"/>
  <c r="N42" i="10" s="1"/>
  <c r="M41" i="10"/>
  <c r="L41" i="10"/>
  <c r="K41" i="10"/>
  <c r="J41" i="10"/>
  <c r="I41" i="10"/>
  <c r="H41" i="10"/>
  <c r="G41" i="10"/>
  <c r="F41" i="10"/>
  <c r="F42" i="10" s="1"/>
  <c r="E41" i="10"/>
  <c r="D41" i="10"/>
  <c r="D42" i="10" s="1"/>
  <c r="C41" i="10"/>
  <c r="B41" i="10"/>
  <c r="B42" i="10" s="1"/>
  <c r="U27" i="10"/>
  <c r="T27" i="10"/>
  <c r="S27" i="10"/>
  <c r="R27" i="10"/>
  <c r="R28" i="10" s="1"/>
  <c r="Q27" i="10"/>
  <c r="P27" i="10"/>
  <c r="O27" i="10"/>
  <c r="N27" i="10"/>
  <c r="N28" i="10" s="1"/>
  <c r="M27" i="10"/>
  <c r="L27" i="10"/>
  <c r="K27" i="10"/>
  <c r="J28" i="10" s="1"/>
  <c r="J27" i="10"/>
  <c r="I27" i="10"/>
  <c r="H27" i="10"/>
  <c r="H28" i="10" s="1"/>
  <c r="G27" i="10"/>
  <c r="F27" i="10"/>
  <c r="E27" i="10"/>
  <c r="D27" i="10"/>
  <c r="D28" i="10" s="1"/>
  <c r="C27" i="10"/>
  <c r="B27" i="10"/>
  <c r="B28" i="10" s="1"/>
  <c r="U13" i="10"/>
  <c r="T13" i="10"/>
  <c r="S13" i="10"/>
  <c r="R13" i="10"/>
  <c r="R14" i="10" s="1"/>
  <c r="Q13" i="10"/>
  <c r="P13" i="10"/>
  <c r="O13" i="10"/>
  <c r="N13" i="10"/>
  <c r="N14" i="10" s="1"/>
  <c r="M13" i="10"/>
  <c r="L13" i="10"/>
  <c r="K13" i="10"/>
  <c r="J13" i="10"/>
  <c r="I13" i="10"/>
  <c r="H13" i="10"/>
  <c r="G13" i="10"/>
  <c r="F13" i="10"/>
  <c r="E13" i="10"/>
  <c r="D13" i="10"/>
  <c r="D14" i="10" s="1"/>
  <c r="C13" i="10"/>
  <c r="B13" i="10"/>
  <c r="T42" i="9"/>
  <c r="U41" i="9"/>
  <c r="T41" i="9"/>
  <c r="S41" i="9"/>
  <c r="R41" i="9"/>
  <c r="R42" i="9" s="1"/>
  <c r="Q41" i="9"/>
  <c r="P41" i="9"/>
  <c r="O41" i="9"/>
  <c r="N41" i="9"/>
  <c r="M41" i="9"/>
  <c r="L41" i="9"/>
  <c r="K41" i="9"/>
  <c r="J41" i="9"/>
  <c r="J42" i="9" s="1"/>
  <c r="I41" i="9"/>
  <c r="H41" i="9"/>
  <c r="H42" i="9" s="1"/>
  <c r="G41" i="9"/>
  <c r="F41" i="9"/>
  <c r="E41" i="9"/>
  <c r="D41" i="9"/>
  <c r="D42" i="9" s="1"/>
  <c r="C41" i="9"/>
  <c r="B41" i="9"/>
  <c r="U27" i="9"/>
  <c r="T27" i="9"/>
  <c r="S27" i="9"/>
  <c r="R27" i="9"/>
  <c r="Q27" i="9"/>
  <c r="P27" i="9"/>
  <c r="P28" i="9" s="1"/>
  <c r="O27" i="9"/>
  <c r="N27" i="9"/>
  <c r="N28" i="9" s="1"/>
  <c r="M27" i="9"/>
  <c r="L27" i="9"/>
  <c r="L28" i="9" s="1"/>
  <c r="K27" i="9"/>
  <c r="J27" i="9"/>
  <c r="I27" i="9"/>
  <c r="H27" i="9"/>
  <c r="G27" i="9"/>
  <c r="F27" i="9"/>
  <c r="F28" i="9" s="1"/>
  <c r="E27" i="9"/>
  <c r="D27" i="9"/>
  <c r="D28" i="9" s="1"/>
  <c r="C27" i="9"/>
  <c r="B27" i="9"/>
  <c r="B28" i="9" s="1"/>
  <c r="U13" i="9"/>
  <c r="T13" i="9"/>
  <c r="T14" i="9" s="1"/>
  <c r="S13" i="9"/>
  <c r="R13" i="9"/>
  <c r="Q13" i="9"/>
  <c r="P13" i="9"/>
  <c r="P14" i="9" s="1"/>
  <c r="O13" i="9"/>
  <c r="N13" i="9"/>
  <c r="N14" i="9" s="1"/>
  <c r="M13" i="9"/>
  <c r="L13" i="9"/>
  <c r="L14" i="9" s="1"/>
  <c r="K13" i="9"/>
  <c r="J13" i="9"/>
  <c r="J14" i="9" s="1"/>
  <c r="I13" i="9"/>
  <c r="H13" i="9"/>
  <c r="G13" i="9"/>
  <c r="F13" i="9"/>
  <c r="F14" i="9" s="1"/>
  <c r="E13" i="9"/>
  <c r="D13" i="9"/>
  <c r="D14" i="9" s="1"/>
  <c r="C13" i="9"/>
  <c r="B13" i="9"/>
  <c r="B14" i="9" s="1"/>
  <c r="U41" i="8"/>
  <c r="T41" i="8"/>
  <c r="T42" i="8" s="1"/>
  <c r="S41" i="8"/>
  <c r="R41" i="8"/>
  <c r="Q41" i="8"/>
  <c r="P41" i="8"/>
  <c r="O41" i="8"/>
  <c r="N41" i="8"/>
  <c r="M41" i="8"/>
  <c r="L41" i="8"/>
  <c r="L42" i="8" s="1"/>
  <c r="K41" i="8"/>
  <c r="J41" i="8"/>
  <c r="J42" i="8" s="1"/>
  <c r="I41" i="8"/>
  <c r="H41" i="8"/>
  <c r="G41" i="8"/>
  <c r="F41" i="8"/>
  <c r="F42" i="8" s="1"/>
  <c r="E41" i="8"/>
  <c r="D41" i="8"/>
  <c r="C41" i="8"/>
  <c r="B41" i="8"/>
  <c r="B42" i="8" s="1"/>
  <c r="U27" i="8"/>
  <c r="T27" i="8"/>
  <c r="T28" i="8" s="1"/>
  <c r="S27" i="8"/>
  <c r="R28" i="8" s="1"/>
  <c r="R27" i="8"/>
  <c r="Q27" i="8"/>
  <c r="P27" i="8"/>
  <c r="P28" i="8" s="1"/>
  <c r="O27" i="8"/>
  <c r="N27" i="8"/>
  <c r="M27" i="8"/>
  <c r="L27" i="8"/>
  <c r="L28" i="8" s="1"/>
  <c r="K27" i="8"/>
  <c r="J27" i="8"/>
  <c r="J28" i="8" s="1"/>
  <c r="I27" i="8"/>
  <c r="H27" i="8"/>
  <c r="G27" i="8"/>
  <c r="F27" i="8"/>
  <c r="E27" i="8"/>
  <c r="D27" i="8"/>
  <c r="D28" i="8" s="1"/>
  <c r="C27" i="8"/>
  <c r="B27" i="8"/>
  <c r="B28" i="8" s="1"/>
  <c r="N14" i="8"/>
  <c r="U13" i="8"/>
  <c r="T13" i="8"/>
  <c r="S13" i="8"/>
  <c r="R13" i="8"/>
  <c r="R14" i="8" s="1"/>
  <c r="Q13" i="8"/>
  <c r="P13" i="8"/>
  <c r="P14" i="8" s="1"/>
  <c r="O13" i="8"/>
  <c r="N13" i="8"/>
  <c r="M13" i="8"/>
  <c r="L13" i="8"/>
  <c r="K13" i="8"/>
  <c r="J13" i="8"/>
  <c r="I13" i="8"/>
  <c r="H13" i="8"/>
  <c r="H14" i="8" s="1"/>
  <c r="G13" i="8"/>
  <c r="F13" i="8"/>
  <c r="F14" i="8" s="1"/>
  <c r="E13" i="8"/>
  <c r="D13" i="8"/>
  <c r="D14" i="8" s="1"/>
  <c r="C13" i="8"/>
  <c r="B13" i="8"/>
  <c r="B14" i="8" s="1"/>
  <c r="U41" i="7"/>
  <c r="T41" i="7"/>
  <c r="S41" i="7"/>
  <c r="R41" i="7"/>
  <c r="R42" i="7" s="1"/>
  <c r="Q41" i="7"/>
  <c r="P41" i="7"/>
  <c r="P42" i="7" s="1"/>
  <c r="O41" i="7"/>
  <c r="N41" i="7"/>
  <c r="N42" i="7" s="1"/>
  <c r="M41" i="7"/>
  <c r="L41" i="7"/>
  <c r="K41" i="7"/>
  <c r="J41" i="7"/>
  <c r="I41" i="7"/>
  <c r="H41" i="7"/>
  <c r="H42" i="7" s="1"/>
  <c r="G41" i="7"/>
  <c r="F41" i="7"/>
  <c r="F42" i="7" s="1"/>
  <c r="E41" i="7"/>
  <c r="D41" i="7"/>
  <c r="D42" i="7" s="1"/>
  <c r="C41" i="7"/>
  <c r="B41" i="7"/>
  <c r="U27" i="7"/>
  <c r="T27" i="7"/>
  <c r="T28" i="7" s="1"/>
  <c r="S27" i="7"/>
  <c r="R27" i="7"/>
  <c r="Q27" i="7"/>
  <c r="P27" i="7"/>
  <c r="O27" i="7"/>
  <c r="N27" i="7"/>
  <c r="N28" i="7" s="1"/>
  <c r="M27" i="7"/>
  <c r="L27" i="7"/>
  <c r="K27" i="7"/>
  <c r="J27" i="7"/>
  <c r="J28" i="7" s="1"/>
  <c r="I27" i="7"/>
  <c r="H27" i="7"/>
  <c r="G27" i="7"/>
  <c r="F27" i="7"/>
  <c r="F28" i="7" s="1"/>
  <c r="E27" i="7"/>
  <c r="D27" i="7"/>
  <c r="D28" i="7" s="1"/>
  <c r="C27" i="7"/>
  <c r="B27" i="7"/>
  <c r="U13" i="7"/>
  <c r="T13" i="7"/>
  <c r="T14" i="7" s="1"/>
  <c r="S13" i="7"/>
  <c r="R13" i="7"/>
  <c r="R14" i="7" s="1"/>
  <c r="Q13" i="7"/>
  <c r="P13" i="7"/>
  <c r="O13" i="7"/>
  <c r="N13" i="7"/>
  <c r="M13" i="7"/>
  <c r="L13" i="7"/>
  <c r="L14" i="7" s="1"/>
  <c r="K13" i="7"/>
  <c r="J13" i="7"/>
  <c r="J14" i="7" s="1"/>
  <c r="I13" i="7"/>
  <c r="H13" i="7"/>
  <c r="H14" i="7" s="1"/>
  <c r="G13" i="7"/>
  <c r="F13" i="7"/>
  <c r="E13" i="7"/>
  <c r="D14" i="7" s="1"/>
  <c r="D13" i="7"/>
  <c r="C13" i="7"/>
  <c r="B13" i="7"/>
  <c r="B14" i="7" s="1"/>
  <c r="U41" i="6"/>
  <c r="T41" i="6"/>
  <c r="T42" i="6" s="1"/>
  <c r="S41" i="6"/>
  <c r="R41" i="6"/>
  <c r="Q41" i="6"/>
  <c r="P41" i="6"/>
  <c r="P42" i="6" s="1"/>
  <c r="O41" i="6"/>
  <c r="N41" i="6"/>
  <c r="N42" i="6" s="1"/>
  <c r="M41" i="6"/>
  <c r="L41" i="6"/>
  <c r="K41" i="6"/>
  <c r="J41" i="6"/>
  <c r="J42" i="6" s="1"/>
  <c r="I41" i="6"/>
  <c r="H41" i="6"/>
  <c r="G41" i="6"/>
  <c r="F41" i="6"/>
  <c r="F42" i="6" s="1"/>
  <c r="E41" i="6"/>
  <c r="D41" i="6"/>
  <c r="D42" i="6" s="1"/>
  <c r="C41" i="6"/>
  <c r="B41" i="6"/>
  <c r="U27" i="6"/>
  <c r="T27" i="6"/>
  <c r="T28" i="6" s="1"/>
  <c r="S27" i="6"/>
  <c r="R27" i="6"/>
  <c r="Q27" i="6"/>
  <c r="P27" i="6"/>
  <c r="O27" i="6"/>
  <c r="N27" i="6"/>
  <c r="N28" i="6" s="1"/>
  <c r="M27" i="6"/>
  <c r="L27" i="6"/>
  <c r="L28" i="6" s="1"/>
  <c r="K27" i="6"/>
  <c r="J27" i="6"/>
  <c r="J28" i="6" s="1"/>
  <c r="I27" i="6"/>
  <c r="H27" i="6"/>
  <c r="G27" i="6"/>
  <c r="F27" i="6"/>
  <c r="E27" i="6"/>
  <c r="D27" i="6"/>
  <c r="D28" i="6" s="1"/>
  <c r="C27" i="6"/>
  <c r="B27" i="6"/>
  <c r="B28" i="6" s="1"/>
  <c r="U13" i="6"/>
  <c r="T13" i="6"/>
  <c r="T14" i="6" s="1"/>
  <c r="S13" i="6"/>
  <c r="R13" i="6"/>
  <c r="Q13" i="6"/>
  <c r="P13" i="6"/>
  <c r="O13" i="6"/>
  <c r="N13" i="6"/>
  <c r="N14" i="6" s="1"/>
  <c r="M13" i="6"/>
  <c r="L13" i="6"/>
  <c r="L14" i="6" s="1"/>
  <c r="K13" i="6"/>
  <c r="J13" i="6"/>
  <c r="J14" i="6" s="1"/>
  <c r="I13" i="6"/>
  <c r="H14" i="6" s="1"/>
  <c r="H13" i="6"/>
  <c r="G13" i="6"/>
  <c r="F13" i="6"/>
  <c r="F14" i="6" s="1"/>
  <c r="E13" i="6"/>
  <c r="D13" i="6"/>
  <c r="D14" i="6" s="1"/>
  <c r="C13" i="6"/>
  <c r="B13" i="6"/>
  <c r="B14" i="6" s="1"/>
  <c r="U41" i="5"/>
  <c r="T41" i="5"/>
  <c r="T42" i="5" s="1"/>
  <c r="S41" i="5"/>
  <c r="R41" i="5"/>
  <c r="R42" i="5" s="1"/>
  <c r="Q41" i="5"/>
  <c r="P41" i="5"/>
  <c r="P42" i="5" s="1"/>
  <c r="O41" i="5"/>
  <c r="N41" i="5"/>
  <c r="M41" i="5"/>
  <c r="L41" i="5"/>
  <c r="K41" i="5"/>
  <c r="J41" i="5"/>
  <c r="J42" i="5" s="1"/>
  <c r="I41" i="5"/>
  <c r="H41" i="5"/>
  <c r="H42" i="5" s="1"/>
  <c r="G41" i="5"/>
  <c r="F41" i="5"/>
  <c r="E41" i="5"/>
  <c r="D42" i="5" s="1"/>
  <c r="D41" i="5"/>
  <c r="C41" i="5"/>
  <c r="B41" i="5"/>
  <c r="B42" i="5" s="1"/>
  <c r="N28" i="5"/>
  <c r="U27" i="5"/>
  <c r="T27" i="5"/>
  <c r="S27" i="5"/>
  <c r="R27" i="5"/>
  <c r="R28" i="5" s="1"/>
  <c r="Q27" i="5"/>
  <c r="P27" i="5"/>
  <c r="O27" i="5"/>
  <c r="N27" i="5"/>
  <c r="M27" i="5"/>
  <c r="L27" i="5"/>
  <c r="L28" i="5" s="1"/>
  <c r="K27" i="5"/>
  <c r="J27" i="5"/>
  <c r="I27" i="5"/>
  <c r="H27" i="5"/>
  <c r="H28" i="5" s="1"/>
  <c r="G27" i="5"/>
  <c r="F27" i="5"/>
  <c r="E27" i="5"/>
  <c r="D27" i="5"/>
  <c r="D28" i="5" s="1"/>
  <c r="C27" i="5"/>
  <c r="B27" i="5"/>
  <c r="B28" i="5" s="1"/>
  <c r="U13" i="5"/>
  <c r="T13" i="5"/>
  <c r="S13" i="5"/>
  <c r="R13" i="5"/>
  <c r="R14" i="5" s="1"/>
  <c r="Q13" i="5"/>
  <c r="P13" i="5"/>
  <c r="P14" i="5" s="1"/>
  <c r="O13" i="5"/>
  <c r="N13" i="5"/>
  <c r="N14" i="5" s="1"/>
  <c r="M13" i="5"/>
  <c r="L13" i="5"/>
  <c r="L14" i="5" s="1"/>
  <c r="K13" i="5"/>
  <c r="J13" i="5"/>
  <c r="I13" i="5"/>
  <c r="H13" i="5"/>
  <c r="H14" i="5" s="1"/>
  <c r="G13" i="5"/>
  <c r="F13" i="5"/>
  <c r="F14" i="5" s="1"/>
  <c r="E13" i="5"/>
  <c r="D13" i="5"/>
  <c r="C13" i="5"/>
  <c r="B13" i="5"/>
  <c r="B14" i="5" s="1"/>
  <c r="U41" i="4"/>
  <c r="T41" i="4"/>
  <c r="S41" i="4"/>
  <c r="R41" i="4"/>
  <c r="Q41" i="4"/>
  <c r="P41" i="4"/>
  <c r="O41" i="4"/>
  <c r="N41" i="4"/>
  <c r="N42" i="4" s="1"/>
  <c r="M41" i="4"/>
  <c r="L41" i="4"/>
  <c r="L42" i="4" s="1"/>
  <c r="K41" i="4"/>
  <c r="J41" i="4"/>
  <c r="I41" i="4"/>
  <c r="H41" i="4"/>
  <c r="G41" i="4"/>
  <c r="F41" i="4"/>
  <c r="F42" i="4" s="1"/>
  <c r="E41" i="4"/>
  <c r="D41" i="4"/>
  <c r="D42" i="4" s="1"/>
  <c r="C41" i="4"/>
  <c r="B41" i="4"/>
  <c r="B42" i="4" s="1"/>
  <c r="D28" i="4"/>
  <c r="U27" i="4"/>
  <c r="T27" i="4"/>
  <c r="T28" i="4" s="1"/>
  <c r="S27" i="4"/>
  <c r="R27" i="4"/>
  <c r="R28" i="4" s="1"/>
  <c r="Q27" i="4"/>
  <c r="P27" i="4"/>
  <c r="O27" i="4"/>
  <c r="N27" i="4"/>
  <c r="M27" i="4"/>
  <c r="L27" i="4"/>
  <c r="K27" i="4"/>
  <c r="J27" i="4"/>
  <c r="J28" i="4" s="1"/>
  <c r="I27" i="4"/>
  <c r="H27" i="4"/>
  <c r="H28" i="4" s="1"/>
  <c r="G27" i="4"/>
  <c r="F27" i="4"/>
  <c r="E27" i="4"/>
  <c r="D27" i="4"/>
  <c r="C27" i="4"/>
  <c r="B27" i="4"/>
  <c r="B28" i="4" s="1"/>
  <c r="U13" i="4"/>
  <c r="T13" i="4"/>
  <c r="S13" i="4"/>
  <c r="R13" i="4"/>
  <c r="R14" i="4" s="1"/>
  <c r="Q13" i="4"/>
  <c r="P13" i="4"/>
  <c r="O13" i="4"/>
  <c r="N13" i="4"/>
  <c r="N14" i="4" s="1"/>
  <c r="M13" i="4"/>
  <c r="L13" i="4"/>
  <c r="K13" i="4"/>
  <c r="J13" i="4"/>
  <c r="I13" i="4"/>
  <c r="H13" i="4"/>
  <c r="H14" i="4" s="1"/>
  <c r="G13" i="4"/>
  <c r="F13" i="4"/>
  <c r="E13" i="4"/>
  <c r="D13" i="4"/>
  <c r="D14" i="4" s="1"/>
  <c r="C13" i="4"/>
  <c r="B13" i="4"/>
  <c r="O66" i="3"/>
  <c r="N66" i="3"/>
  <c r="L66" i="3"/>
  <c r="K66" i="3"/>
  <c r="I66" i="3"/>
  <c r="H66" i="3"/>
  <c r="F66" i="3"/>
  <c r="E66" i="3"/>
  <c r="C66" i="3"/>
  <c r="B66" i="3"/>
  <c r="P65" i="3"/>
  <c r="M65" i="3"/>
  <c r="J65" i="3"/>
  <c r="G65" i="3"/>
  <c r="D65" i="3"/>
  <c r="P64" i="3"/>
  <c r="M64" i="3"/>
  <c r="J64" i="3"/>
  <c r="G64" i="3"/>
  <c r="D64" i="3"/>
  <c r="P63" i="3"/>
  <c r="M63" i="3"/>
  <c r="J63" i="3"/>
  <c r="G63" i="3"/>
  <c r="D63" i="3"/>
  <c r="P62" i="3"/>
  <c r="M62" i="3"/>
  <c r="J62" i="3"/>
  <c r="G62" i="3"/>
  <c r="D62" i="3"/>
  <c r="P61" i="3"/>
  <c r="M61" i="3"/>
  <c r="J61" i="3"/>
  <c r="G61" i="3"/>
  <c r="D61" i="3"/>
  <c r="P60" i="3"/>
  <c r="M60" i="3"/>
  <c r="J60" i="3"/>
  <c r="G60" i="3"/>
  <c r="D60" i="3"/>
  <c r="P59" i="3"/>
  <c r="M59" i="3"/>
  <c r="J59" i="3"/>
  <c r="G59" i="3"/>
  <c r="D59" i="3"/>
  <c r="P58" i="3"/>
  <c r="P66" i="3" s="1"/>
  <c r="M58" i="3"/>
  <c r="J58" i="3"/>
  <c r="G58" i="3"/>
  <c r="D58" i="3"/>
  <c r="D66" i="3" s="1"/>
  <c r="O53" i="3"/>
  <c r="N53" i="3"/>
  <c r="L53" i="3"/>
  <c r="K53" i="3"/>
  <c r="I53" i="3"/>
  <c r="H53" i="3"/>
  <c r="F53" i="3"/>
  <c r="E53" i="3"/>
  <c r="C53" i="3"/>
  <c r="B53" i="3"/>
  <c r="P52" i="3"/>
  <c r="M52" i="3"/>
  <c r="J52" i="3"/>
  <c r="G52" i="3"/>
  <c r="D52" i="3"/>
  <c r="P51" i="3"/>
  <c r="M51" i="3"/>
  <c r="J51" i="3"/>
  <c r="G51" i="3"/>
  <c r="D51" i="3"/>
  <c r="P50" i="3"/>
  <c r="M50" i="3"/>
  <c r="J50" i="3"/>
  <c r="G50" i="3"/>
  <c r="D50" i="3"/>
  <c r="P49" i="3"/>
  <c r="M49" i="3"/>
  <c r="J49" i="3"/>
  <c r="G49" i="3"/>
  <c r="D49" i="3"/>
  <c r="P48" i="3"/>
  <c r="M48" i="3"/>
  <c r="J48" i="3"/>
  <c r="G48" i="3"/>
  <c r="D48" i="3"/>
  <c r="P47" i="3"/>
  <c r="M47" i="3"/>
  <c r="J47" i="3"/>
  <c r="G47" i="3"/>
  <c r="D47" i="3"/>
  <c r="P46" i="3"/>
  <c r="M46" i="3"/>
  <c r="J46" i="3"/>
  <c r="G46" i="3"/>
  <c r="D46" i="3"/>
  <c r="P45" i="3"/>
  <c r="P53" i="3" s="1"/>
  <c r="M45" i="3"/>
  <c r="J45" i="3"/>
  <c r="G45" i="3"/>
  <c r="D45" i="3"/>
  <c r="D53" i="3" s="1"/>
  <c r="O39" i="3"/>
  <c r="N39" i="3"/>
  <c r="L39" i="3"/>
  <c r="K39" i="3"/>
  <c r="I39" i="3"/>
  <c r="H39" i="3"/>
  <c r="F39" i="3"/>
  <c r="E39" i="3"/>
  <c r="C39" i="3"/>
  <c r="B39" i="3"/>
  <c r="P38" i="3"/>
  <c r="M38" i="3"/>
  <c r="J38" i="3"/>
  <c r="G38" i="3"/>
  <c r="D38" i="3"/>
  <c r="P37" i="3"/>
  <c r="M37" i="3"/>
  <c r="J37" i="3"/>
  <c r="G37" i="3"/>
  <c r="D37" i="3"/>
  <c r="P36" i="3"/>
  <c r="M36" i="3"/>
  <c r="J36" i="3"/>
  <c r="G36" i="3"/>
  <c r="D36" i="3"/>
  <c r="P35" i="3"/>
  <c r="M35" i="3"/>
  <c r="J35" i="3"/>
  <c r="G35" i="3"/>
  <c r="D35" i="3"/>
  <c r="P34" i="3"/>
  <c r="M34" i="3"/>
  <c r="J34" i="3"/>
  <c r="G34" i="3"/>
  <c r="D34" i="3"/>
  <c r="P33" i="3"/>
  <c r="M33" i="3"/>
  <c r="J33" i="3"/>
  <c r="G33" i="3"/>
  <c r="D33" i="3"/>
  <c r="P32" i="3"/>
  <c r="M32" i="3"/>
  <c r="J32" i="3"/>
  <c r="G32" i="3"/>
  <c r="D32" i="3"/>
  <c r="P31" i="3"/>
  <c r="M31" i="3"/>
  <c r="M39" i="3" s="1"/>
  <c r="J31" i="3"/>
  <c r="J39" i="3" s="1"/>
  <c r="G31" i="3"/>
  <c r="D31" i="3"/>
  <c r="O26" i="3"/>
  <c r="N26" i="3"/>
  <c r="L26" i="3"/>
  <c r="K26" i="3"/>
  <c r="I26" i="3"/>
  <c r="H26" i="3"/>
  <c r="F26" i="3"/>
  <c r="E26" i="3"/>
  <c r="C26" i="3"/>
  <c r="B26" i="3"/>
  <c r="A26" i="3"/>
  <c r="A66" i="3" s="1"/>
  <c r="P25" i="3"/>
  <c r="M25" i="3"/>
  <c r="J25" i="3"/>
  <c r="G25" i="3"/>
  <c r="D25" i="3"/>
  <c r="P24" i="3"/>
  <c r="M24" i="3"/>
  <c r="J24" i="3"/>
  <c r="G24" i="3"/>
  <c r="D24" i="3"/>
  <c r="P23" i="3"/>
  <c r="M23" i="3"/>
  <c r="J23" i="3"/>
  <c r="G23" i="3"/>
  <c r="D23" i="3"/>
  <c r="P22" i="3"/>
  <c r="M22" i="3"/>
  <c r="J22" i="3"/>
  <c r="G22" i="3"/>
  <c r="D22" i="3"/>
  <c r="P21" i="3"/>
  <c r="M21" i="3"/>
  <c r="J21" i="3"/>
  <c r="G21" i="3"/>
  <c r="D21" i="3"/>
  <c r="P20" i="3"/>
  <c r="M20" i="3"/>
  <c r="J20" i="3"/>
  <c r="G20" i="3"/>
  <c r="D20" i="3"/>
  <c r="P19" i="3"/>
  <c r="M19" i="3"/>
  <c r="J19" i="3"/>
  <c r="G19" i="3"/>
  <c r="D19" i="3"/>
  <c r="P18" i="3"/>
  <c r="M18" i="3"/>
  <c r="J18" i="3"/>
  <c r="G18" i="3"/>
  <c r="D18" i="3"/>
  <c r="O13" i="3"/>
  <c r="N13" i="3"/>
  <c r="L13" i="3"/>
  <c r="K13" i="3"/>
  <c r="I13" i="3"/>
  <c r="H13" i="3"/>
  <c r="F13" i="3"/>
  <c r="E13" i="3"/>
  <c r="C13" i="3"/>
  <c r="B13" i="3"/>
  <c r="P12" i="3"/>
  <c r="M12" i="3"/>
  <c r="J12" i="3"/>
  <c r="G12" i="3"/>
  <c r="D12" i="3"/>
  <c r="A12" i="3"/>
  <c r="A25" i="3" s="1"/>
  <c r="P11" i="3"/>
  <c r="M11" i="3"/>
  <c r="J11" i="3"/>
  <c r="G11" i="3"/>
  <c r="D11" i="3"/>
  <c r="A11" i="3"/>
  <c r="A24" i="3" s="1"/>
  <c r="P10" i="3"/>
  <c r="M10" i="3"/>
  <c r="J10" i="3"/>
  <c r="G10" i="3"/>
  <c r="D10" i="3"/>
  <c r="A10" i="3"/>
  <c r="A23" i="3" s="1"/>
  <c r="P9" i="3"/>
  <c r="M9" i="3"/>
  <c r="J9" i="3"/>
  <c r="G9" i="3"/>
  <c r="D9" i="3"/>
  <c r="A9" i="3"/>
  <c r="A22" i="3" s="1"/>
  <c r="A62" i="3" s="1"/>
  <c r="P8" i="3"/>
  <c r="M8" i="3"/>
  <c r="J8" i="3"/>
  <c r="G8" i="3"/>
  <c r="D8" i="3"/>
  <c r="A8" i="3"/>
  <c r="A21" i="3" s="1"/>
  <c r="P7" i="3"/>
  <c r="M7" i="3"/>
  <c r="J7" i="3"/>
  <c r="G7" i="3"/>
  <c r="D7" i="3"/>
  <c r="A7" i="3"/>
  <c r="A20" i="3" s="1"/>
  <c r="P6" i="3"/>
  <c r="M6" i="3"/>
  <c r="J6" i="3"/>
  <c r="G6" i="3"/>
  <c r="D6" i="3"/>
  <c r="A6" i="3"/>
  <c r="A19" i="3" s="1"/>
  <c r="P5" i="3"/>
  <c r="M5" i="3"/>
  <c r="J5" i="3"/>
  <c r="G5" i="3"/>
  <c r="D5" i="3"/>
  <c r="A5" i="3"/>
  <c r="A18" i="3" s="1"/>
  <c r="A58" i="3" s="1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A138" i="2"/>
  <c r="U137" i="2"/>
  <c r="T137" i="2"/>
  <c r="A137" i="2"/>
  <c r="U136" i="2"/>
  <c r="T136" i="2"/>
  <c r="A136" i="2"/>
  <c r="U135" i="2"/>
  <c r="T135" i="2"/>
  <c r="A135" i="2"/>
  <c r="U134" i="2"/>
  <c r="T134" i="2"/>
  <c r="A134" i="2"/>
  <c r="U133" i="2"/>
  <c r="T133" i="2"/>
  <c r="A133" i="2"/>
  <c r="U132" i="2"/>
  <c r="T132" i="2"/>
  <c r="A132" i="2"/>
  <c r="U131" i="2"/>
  <c r="T131" i="2"/>
  <c r="A131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A121" i="2"/>
  <c r="U120" i="2"/>
  <c r="T120" i="2"/>
  <c r="A120" i="2"/>
  <c r="U119" i="2"/>
  <c r="T119" i="2"/>
  <c r="A119" i="2"/>
  <c r="U118" i="2"/>
  <c r="T118" i="2"/>
  <c r="A118" i="2"/>
  <c r="U117" i="2"/>
  <c r="T117" i="2"/>
  <c r="A117" i="2"/>
  <c r="U116" i="2"/>
  <c r="T116" i="2"/>
  <c r="A116" i="2"/>
  <c r="U115" i="2"/>
  <c r="T115" i="2"/>
  <c r="A115" i="2"/>
  <c r="U114" i="2"/>
  <c r="T114" i="2"/>
  <c r="A114" i="2"/>
  <c r="U113" i="2"/>
  <c r="T113" i="2"/>
  <c r="A113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A105" i="2"/>
  <c r="U104" i="2"/>
  <c r="T104" i="2"/>
  <c r="A104" i="2"/>
  <c r="U103" i="2"/>
  <c r="T103" i="2"/>
  <c r="A103" i="2"/>
  <c r="U102" i="2"/>
  <c r="T102" i="2"/>
  <c r="A102" i="2"/>
  <c r="U101" i="2"/>
  <c r="T101" i="2"/>
  <c r="A101" i="2"/>
  <c r="U100" i="2"/>
  <c r="T100" i="2"/>
  <c r="A100" i="2"/>
  <c r="U99" i="2"/>
  <c r="T99" i="2"/>
  <c r="A99" i="2"/>
  <c r="U98" i="2"/>
  <c r="T98" i="2"/>
  <c r="A98" i="2"/>
  <c r="U97" i="2"/>
  <c r="T97" i="2"/>
  <c r="A97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A69" i="2"/>
  <c r="U68" i="2"/>
  <c r="T68" i="2"/>
  <c r="A68" i="2"/>
  <c r="U67" i="2"/>
  <c r="T67" i="2"/>
  <c r="A67" i="2"/>
  <c r="U66" i="2"/>
  <c r="T66" i="2"/>
  <c r="A66" i="2"/>
  <c r="U65" i="2"/>
  <c r="T65" i="2"/>
  <c r="A65" i="2"/>
  <c r="U64" i="2"/>
  <c r="T64" i="2"/>
  <c r="A64" i="2"/>
  <c r="U63" i="2"/>
  <c r="T63" i="2"/>
  <c r="A63" i="2"/>
  <c r="U62" i="2"/>
  <c r="T62" i="2"/>
  <c r="A62" i="2"/>
  <c r="U61" i="2"/>
  <c r="T61" i="2"/>
  <c r="A61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88" i="2" s="1"/>
  <c r="U51" i="2"/>
  <c r="T51" i="2"/>
  <c r="A51" i="2"/>
  <c r="A87" i="2" s="1"/>
  <c r="U50" i="2"/>
  <c r="T50" i="2"/>
  <c r="A50" i="2"/>
  <c r="A86" i="2" s="1"/>
  <c r="U49" i="2"/>
  <c r="T49" i="2"/>
  <c r="A49" i="2"/>
  <c r="A85" i="2" s="1"/>
  <c r="U48" i="2"/>
  <c r="T48" i="2"/>
  <c r="A48" i="2"/>
  <c r="A84" i="2" s="1"/>
  <c r="U47" i="2"/>
  <c r="T47" i="2"/>
  <c r="A47" i="2"/>
  <c r="A83" i="2" s="1"/>
  <c r="U46" i="2"/>
  <c r="T46" i="2"/>
  <c r="A46" i="2"/>
  <c r="A82" i="2" s="1"/>
  <c r="U45" i="2"/>
  <c r="T45" i="2"/>
  <c r="A45" i="2"/>
  <c r="A81" i="2" s="1"/>
  <c r="U44" i="2"/>
  <c r="T44" i="2"/>
  <c r="A44" i="2"/>
  <c r="A80" i="2" s="1"/>
  <c r="U43" i="2"/>
  <c r="T43" i="2"/>
  <c r="A43" i="2"/>
  <c r="A79" i="2" s="1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34" i="2"/>
  <c r="U33" i="2"/>
  <c r="T33" i="2"/>
  <c r="A33" i="2"/>
  <c r="U32" i="2"/>
  <c r="T32" i="2"/>
  <c r="A32" i="2"/>
  <c r="U31" i="2"/>
  <c r="T31" i="2"/>
  <c r="A31" i="2"/>
  <c r="U30" i="2"/>
  <c r="T30" i="2"/>
  <c r="A30" i="2"/>
  <c r="U29" i="2"/>
  <c r="T29" i="2"/>
  <c r="A29" i="2"/>
  <c r="U28" i="2"/>
  <c r="B28" i="2"/>
  <c r="B34" i="2" s="1"/>
  <c r="A28" i="2"/>
  <c r="U27" i="2"/>
  <c r="T27" i="2"/>
  <c r="A27" i="2"/>
  <c r="U26" i="2"/>
  <c r="T26" i="2"/>
  <c r="A26" i="2"/>
  <c r="U25" i="2"/>
  <c r="T25" i="2"/>
  <c r="A25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A16" i="2"/>
  <c r="U15" i="2"/>
  <c r="T15" i="2"/>
  <c r="A15" i="2"/>
  <c r="U14" i="2"/>
  <c r="T14" i="2"/>
  <c r="A14" i="2"/>
  <c r="U13" i="2"/>
  <c r="T13" i="2"/>
  <c r="A13" i="2"/>
  <c r="U12" i="2"/>
  <c r="T12" i="2"/>
  <c r="A12" i="2"/>
  <c r="U11" i="2"/>
  <c r="T11" i="2"/>
  <c r="A11" i="2"/>
  <c r="U10" i="2"/>
  <c r="T10" i="2"/>
  <c r="A10" i="2"/>
  <c r="U9" i="2"/>
  <c r="T9" i="2"/>
  <c r="A9" i="2"/>
  <c r="U8" i="2"/>
  <c r="T8" i="2"/>
  <c r="A8" i="2"/>
  <c r="E38" i="19" l="1"/>
  <c r="H38" i="19"/>
  <c r="E25" i="19"/>
  <c r="E12" i="19"/>
  <c r="H25" i="19"/>
  <c r="H12" i="19"/>
  <c r="F34" i="17"/>
  <c r="D17" i="17"/>
  <c r="N17" i="17"/>
  <c r="D34" i="17"/>
  <c r="N34" i="17"/>
  <c r="D51" i="17"/>
  <c r="N51" i="17"/>
  <c r="J51" i="17"/>
  <c r="R17" i="17"/>
  <c r="P34" i="17"/>
  <c r="H51" i="17"/>
  <c r="D17" i="16"/>
  <c r="N17" i="16"/>
  <c r="B51" i="16"/>
  <c r="J17" i="16"/>
  <c r="T17" i="16"/>
  <c r="L34" i="16"/>
  <c r="L51" i="16"/>
  <c r="J51" i="15"/>
  <c r="R17" i="15"/>
  <c r="H51" i="15"/>
  <c r="D17" i="15"/>
  <c r="H17" i="15"/>
  <c r="N17" i="15"/>
  <c r="H34" i="15"/>
  <c r="R34" i="15"/>
  <c r="T51" i="15"/>
  <c r="N17" i="14"/>
  <c r="N34" i="14"/>
  <c r="J17" i="14"/>
  <c r="L34" i="14"/>
  <c r="H51" i="14"/>
  <c r="L51" i="13"/>
  <c r="B17" i="13"/>
  <c r="L17" i="13"/>
  <c r="B34" i="13"/>
  <c r="F34" i="13"/>
  <c r="L34" i="13"/>
  <c r="F51" i="13"/>
  <c r="P51" i="13"/>
  <c r="J51" i="13"/>
  <c r="R17" i="13"/>
  <c r="P34" i="13"/>
  <c r="F51" i="12"/>
  <c r="J34" i="12"/>
  <c r="D34" i="12"/>
  <c r="H17" i="12"/>
  <c r="F34" i="12"/>
  <c r="T17" i="12"/>
  <c r="H34" i="12"/>
  <c r="P51" i="12"/>
  <c r="D17" i="11"/>
  <c r="J17" i="11"/>
  <c r="T17" i="11"/>
  <c r="N51" i="11"/>
  <c r="F17" i="11"/>
  <c r="H51" i="11"/>
  <c r="F51" i="11"/>
  <c r="F14" i="10"/>
  <c r="F28" i="10"/>
  <c r="J14" i="10"/>
  <c r="T14" i="10"/>
  <c r="J42" i="10"/>
  <c r="T42" i="10"/>
  <c r="T28" i="10"/>
  <c r="L42" i="10"/>
  <c r="L28" i="10"/>
  <c r="H14" i="10"/>
  <c r="B14" i="10"/>
  <c r="L14" i="10"/>
  <c r="P28" i="10"/>
  <c r="H42" i="10"/>
  <c r="H28" i="9"/>
  <c r="R28" i="9"/>
  <c r="B42" i="9"/>
  <c r="F42" i="9"/>
  <c r="L42" i="9"/>
  <c r="H14" i="9"/>
  <c r="R14" i="9"/>
  <c r="J28" i="9"/>
  <c r="T28" i="9"/>
  <c r="P42" i="9"/>
  <c r="J14" i="8"/>
  <c r="T14" i="8"/>
  <c r="R42" i="8"/>
  <c r="F28" i="8"/>
  <c r="L14" i="8"/>
  <c r="H28" i="8"/>
  <c r="D42" i="8"/>
  <c r="H42" i="8"/>
  <c r="N42" i="8"/>
  <c r="F14" i="7"/>
  <c r="J42" i="7"/>
  <c r="R28" i="7"/>
  <c r="B42" i="7"/>
  <c r="L42" i="7"/>
  <c r="H28" i="7"/>
  <c r="P14" i="7"/>
  <c r="B28" i="7"/>
  <c r="L28" i="7"/>
  <c r="T42" i="7"/>
  <c r="R42" i="6"/>
  <c r="F28" i="6"/>
  <c r="H28" i="6"/>
  <c r="R28" i="6"/>
  <c r="B42" i="6"/>
  <c r="L42" i="6"/>
  <c r="R14" i="6"/>
  <c r="P28" i="6"/>
  <c r="H42" i="6"/>
  <c r="P28" i="5"/>
  <c r="J14" i="5"/>
  <c r="T14" i="5"/>
  <c r="J28" i="5"/>
  <c r="T28" i="5"/>
  <c r="D14" i="5"/>
  <c r="F28" i="5"/>
  <c r="F42" i="5"/>
  <c r="L42" i="5"/>
  <c r="J14" i="4"/>
  <c r="T14" i="4"/>
  <c r="H42" i="4"/>
  <c r="B14" i="4"/>
  <c r="L14" i="4"/>
  <c r="P14" i="4"/>
  <c r="P28" i="4"/>
  <c r="J42" i="4"/>
  <c r="T42" i="4"/>
  <c r="F14" i="4"/>
  <c r="F28" i="4"/>
  <c r="L28" i="4"/>
  <c r="R42" i="4"/>
  <c r="D13" i="3"/>
  <c r="M13" i="3"/>
  <c r="J26" i="3"/>
  <c r="D39" i="3"/>
  <c r="A64" i="3"/>
  <c r="A37" i="3"/>
  <c r="A51" i="3"/>
  <c r="A60" i="3"/>
  <c r="A33" i="3"/>
  <c r="A47" i="3"/>
  <c r="M66" i="3"/>
  <c r="G13" i="3"/>
  <c r="D26" i="3"/>
  <c r="P26" i="3"/>
  <c r="J53" i="3"/>
  <c r="M26" i="3"/>
  <c r="M53" i="3"/>
  <c r="J66" i="3"/>
  <c r="V130" i="2"/>
  <c r="V170" i="2"/>
  <c r="V224" i="2"/>
  <c r="V81" i="2"/>
  <c r="V239" i="2"/>
  <c r="V189" i="2"/>
  <c r="V30" i="2"/>
  <c r="V49" i="2"/>
  <c r="V132" i="2"/>
  <c r="V222" i="2"/>
  <c r="V65" i="2"/>
  <c r="V97" i="2"/>
  <c r="V50" i="2"/>
  <c r="V11" i="2"/>
  <c r="V121" i="2"/>
  <c r="V136" i="2"/>
  <c r="V27" i="2"/>
  <c r="V105" i="2"/>
  <c r="V114" i="2"/>
  <c r="V202" i="2"/>
  <c r="V206" i="2"/>
  <c r="V225" i="2"/>
  <c r="V236" i="2"/>
  <c r="V100" i="2"/>
  <c r="V190" i="2"/>
  <c r="V68" i="2"/>
  <c r="V207" i="2"/>
  <c r="T88" i="2"/>
  <c r="V169" i="2"/>
  <c r="V173" i="2"/>
  <c r="V184" i="2"/>
  <c r="V200" i="2"/>
  <c r="V14" i="2"/>
  <c r="V31" i="2"/>
  <c r="V66" i="2"/>
  <c r="V84" i="2"/>
  <c r="V101" i="2"/>
  <c r="V138" i="2"/>
  <c r="V172" i="2"/>
  <c r="V187" i="2"/>
  <c r="V221" i="2"/>
  <c r="V242" i="2"/>
  <c r="U70" i="2"/>
  <c r="V12" i="2"/>
  <c r="V29" i="2"/>
  <c r="T52" i="2"/>
  <c r="V51" i="2"/>
  <c r="V67" i="2"/>
  <c r="U52" i="2"/>
  <c r="V46" i="2"/>
  <c r="V82" i="2"/>
  <c r="V131" i="2"/>
  <c r="V134" i="2"/>
  <c r="V155" i="2"/>
  <c r="V219" i="2"/>
  <c r="V237" i="2"/>
  <c r="V13" i="2"/>
  <c r="V25" i="2"/>
  <c r="V44" i="2"/>
  <c r="V79" i="2"/>
  <c r="U122" i="2"/>
  <c r="V117" i="2"/>
  <c r="V137" i="2"/>
  <c r="V152" i="2"/>
  <c r="V156" i="2"/>
  <c r="V171" i="2"/>
  <c r="V205" i="2"/>
  <c r="V241" i="2"/>
  <c r="V8" i="2"/>
  <c r="V16" i="2"/>
  <c r="V63" i="2"/>
  <c r="V87" i="2"/>
  <c r="V98" i="2"/>
  <c r="V120" i="2"/>
  <c r="V220" i="2"/>
  <c r="V234" i="2"/>
  <c r="V10" i="2"/>
  <c r="V32" i="2"/>
  <c r="V48" i="2"/>
  <c r="V61" i="2"/>
  <c r="V69" i="2"/>
  <c r="V83" i="2"/>
  <c r="V86" i="2"/>
  <c r="T106" i="2"/>
  <c r="V119" i="2"/>
  <c r="V186" i="2"/>
  <c r="V151" i="2"/>
  <c r="V208" i="2"/>
  <c r="V223" i="2"/>
  <c r="V64" i="2"/>
  <c r="V165" i="2"/>
  <c r="T28" i="2"/>
  <c r="V28" i="2" s="1"/>
  <c r="V33" i="2"/>
  <c r="V62" i="2"/>
  <c r="V115" i="2"/>
  <c r="V148" i="2"/>
  <c r="V103" i="2"/>
  <c r="V9" i="2"/>
  <c r="U34" i="2"/>
  <c r="V47" i="2"/>
  <c r="T70" i="2"/>
  <c r="V85" i="2"/>
  <c r="V104" i="2"/>
  <c r="V118" i="2"/>
  <c r="V153" i="2"/>
  <c r="V203" i="2"/>
  <c r="V238" i="2"/>
  <c r="T122" i="2"/>
  <c r="U226" i="2"/>
  <c r="U17" i="2"/>
  <c r="V15" i="2"/>
  <c r="V45" i="2"/>
  <c r="U88" i="2"/>
  <c r="V99" i="2"/>
  <c r="V102" i="2"/>
  <c r="V116" i="2"/>
  <c r="V133" i="2"/>
  <c r="V168" i="2"/>
  <c r="V185" i="2"/>
  <c r="V204" i="2"/>
  <c r="A61" i="3"/>
  <c r="A48" i="3"/>
  <c r="A34" i="3"/>
  <c r="A65" i="3"/>
  <c r="A52" i="3"/>
  <c r="A38" i="3"/>
  <c r="T243" i="2"/>
  <c r="V235" i="2"/>
  <c r="T17" i="2"/>
  <c r="V188" i="2"/>
  <c r="J13" i="3"/>
  <c r="P39" i="3"/>
  <c r="N28" i="4"/>
  <c r="N42" i="5"/>
  <c r="N14" i="7"/>
  <c r="N28" i="8"/>
  <c r="N42" i="9"/>
  <c r="N17" i="11"/>
  <c r="B17" i="12"/>
  <c r="J17" i="12"/>
  <c r="R17" i="12"/>
  <c r="P17" i="13"/>
  <c r="B51" i="15"/>
  <c r="R51" i="15"/>
  <c r="U157" i="2"/>
  <c r="T139" i="2"/>
  <c r="V26" i="2"/>
  <c r="U139" i="2"/>
  <c r="U191" i="2"/>
  <c r="P13" i="3"/>
  <c r="T226" i="2"/>
  <c r="V218" i="2"/>
  <c r="V43" i="2"/>
  <c r="V80" i="2"/>
  <c r="T157" i="2"/>
  <c r="V149" i="2"/>
  <c r="V150" i="2"/>
  <c r="T174" i="2"/>
  <c r="V166" i="2"/>
  <c r="V182" i="2"/>
  <c r="U209" i="2"/>
  <c r="V240" i="2"/>
  <c r="A59" i="3"/>
  <c r="A46" i="3"/>
  <c r="A32" i="3"/>
  <c r="A63" i="3"/>
  <c r="A50" i="3"/>
  <c r="A36" i="3"/>
  <c r="G26" i="3"/>
  <c r="P42" i="4"/>
  <c r="P14" i="6"/>
  <c r="P28" i="7"/>
  <c r="P42" i="8"/>
  <c r="P14" i="10"/>
  <c r="P34" i="11"/>
  <c r="N34" i="12"/>
  <c r="B51" i="13"/>
  <c r="R51" i="13"/>
  <c r="B34" i="17"/>
  <c r="R34" i="17"/>
  <c r="V113" i="2"/>
  <c r="U106" i="2"/>
  <c r="T191" i="2"/>
  <c r="V183" i="2"/>
  <c r="N34" i="16"/>
  <c r="U174" i="2"/>
  <c r="V135" i="2"/>
  <c r="V154" i="2"/>
  <c r="V167" i="2"/>
  <c r="T209" i="2"/>
  <c r="V201" i="2"/>
  <c r="V217" i="2"/>
  <c r="U243" i="2"/>
  <c r="G39" i="3"/>
  <c r="G53" i="3"/>
  <c r="G66" i="3"/>
  <c r="P51" i="11"/>
  <c r="N51" i="12"/>
  <c r="D17" i="14"/>
  <c r="L17" i="14"/>
  <c r="T17" i="14"/>
  <c r="P17" i="15"/>
  <c r="B51" i="17"/>
  <c r="R51" i="17"/>
  <c r="G13" i="18"/>
  <c r="J13" i="18" s="1"/>
  <c r="K13" i="18"/>
  <c r="A31" i="3"/>
  <c r="A35" i="3"/>
  <c r="A39" i="3"/>
  <c r="A45" i="3"/>
  <c r="A49" i="3"/>
  <c r="A53" i="3"/>
  <c r="V209" i="2" l="1"/>
  <c r="V17" i="2"/>
  <c r="V34" i="2"/>
  <c r="T34" i="2"/>
  <c r="V88" i="2"/>
  <c r="V106" i="2"/>
  <c r="V70" i="2"/>
  <c r="V52" i="2"/>
  <c r="V174" i="2"/>
  <c r="V243" i="2"/>
  <c r="V122" i="2"/>
  <c r="V157" i="2"/>
  <c r="V226" i="2"/>
  <c r="M13" i="18"/>
  <c r="V139" i="2"/>
  <c r="V191" i="2"/>
</calcChain>
</file>

<file path=xl/sharedStrings.xml><?xml version="1.0" encoding="utf-8"?>
<sst xmlns="http://schemas.openxmlformats.org/spreadsheetml/2006/main" count="2840" uniqueCount="95">
  <si>
    <t>ANG</t>
  </si>
  <si>
    <t>A&amp;B</t>
  </si>
  <si>
    <t>DOM</t>
  </si>
  <si>
    <t>GRD</t>
  </si>
  <si>
    <t>MON</t>
  </si>
  <si>
    <t>SKN</t>
  </si>
  <si>
    <t>SLU</t>
  </si>
  <si>
    <t>SVG</t>
  </si>
  <si>
    <t>VI</t>
  </si>
  <si>
    <t xml:space="preserve">OECS </t>
  </si>
  <si>
    <t>Table 2.1:  Professional Qualifications of Leaders and Teachers by Education Level and Sex</t>
  </si>
  <si>
    <t>Graduates</t>
  </si>
  <si>
    <t>Non-graduates</t>
  </si>
  <si>
    <t>Public</t>
  </si>
  <si>
    <t>Private</t>
  </si>
  <si>
    <r>
      <rPr>
        <sz val="9"/>
        <color rgb="FF000000"/>
        <rFont val="Calibri"/>
      </rPr>
      <t> </t>
    </r>
    <r>
      <rPr>
        <b/>
        <sz val="9"/>
        <color rgb="FF000000"/>
        <rFont val="Calibri Light"/>
      </rPr>
      <t>Country</t>
    </r>
  </si>
  <si>
    <t>Trained</t>
  </si>
  <si>
    <t>Untrained</t>
  </si>
  <si>
    <t>Unknown</t>
  </si>
  <si>
    <t>Total </t>
  </si>
  <si>
    <t>M</t>
  </si>
  <si>
    <t>F</t>
  </si>
  <si>
    <t>T</t>
  </si>
  <si>
    <t>Primary</t>
  </si>
  <si>
    <t>Principals</t>
  </si>
  <si>
    <t>Deputy Principals</t>
  </si>
  <si>
    <t>Teachers</t>
  </si>
  <si>
    <t>Total</t>
  </si>
  <si>
    <t>Table 2.2: Teachers' Academic Qualifications by Level of Education</t>
  </si>
  <si>
    <t>CSEC/O LEVEL</t>
  </si>
  <si>
    <t>Country</t>
  </si>
  <si>
    <t>Early Childhood</t>
  </si>
  <si>
    <t>Secondary</t>
  </si>
  <si>
    <t>TVET</t>
  </si>
  <si>
    <t>Tertiary</t>
  </si>
  <si>
    <t>-</t>
  </si>
  <si>
    <t>OECS</t>
  </si>
  <si>
    <t>CAPE/A LEVELS/ASSOCIATE DEGREE</t>
  </si>
  <si>
    <t>BACHELORS DEGREE</t>
  </si>
  <si>
    <t>POST GRADUATE DEGREE</t>
  </si>
  <si>
    <t>UNKNOWN</t>
  </si>
  <si>
    <t>Table 2.3: Number of Leaders and Teachers by Ten-Year Age Groups and Sex - Antigua and Barbuda</t>
  </si>
  <si>
    <t>Ten-Year Age Groups</t>
  </si>
  <si>
    <t>Pre-School</t>
  </si>
  <si>
    <t>National Colleges</t>
  </si>
  <si>
    <t>≤19</t>
  </si>
  <si>
    <t>20 - 29</t>
  </si>
  <si>
    <t>30 - 39</t>
  </si>
  <si>
    <t>40 - 49</t>
  </si>
  <si>
    <t>50 - 59</t>
  </si>
  <si>
    <t>60+</t>
  </si>
  <si>
    <t>Table 2.4: Number of Leaders and Teacher by Ten-Year Age Groups and Sex - Dominica</t>
  </si>
  <si>
    <t>Table 2.5: Number of Leaders and Teachers by Ten-Year Age Groups and Sex - Grenada</t>
  </si>
  <si>
    <t>Table 2.6: Number of Leaders and Teacher by Ten-Year Age Groups and Sex - St. Kitts and Nevis</t>
  </si>
  <si>
    <t>Table 2.7: Number of Leaders and Teacher by Ten-Year Age Groups and Sex – Saint Lucia</t>
  </si>
  <si>
    <r>
      <rPr>
        <sz val="11"/>
        <color rgb="FF000000"/>
        <rFont val="Calibri"/>
      </rPr>
      <t>Table 2.8: Number of Leaders and Teachers by Ten-Year Age Groups and Sex –</t>
    </r>
    <r>
      <rPr>
        <b/>
        <sz val="11"/>
        <color rgb="FF000000"/>
        <rFont val="Calibri"/>
      </rPr>
      <t xml:space="preserve"> </t>
    </r>
    <r>
      <rPr>
        <sz val="10"/>
        <color rgb="FF000000"/>
        <rFont val="Calibri"/>
      </rPr>
      <t>St. Vincent and the Grenadines</t>
    </r>
  </si>
  <si>
    <r>
      <rPr>
        <sz val="11"/>
        <color rgb="FF000000"/>
        <rFont val="Calibri"/>
      </rPr>
      <t>Table 2.9: Number of Leaders and Teachers by Ten-Year Age Groups and Sex –</t>
    </r>
    <r>
      <rPr>
        <b/>
        <sz val="11"/>
        <color rgb="FF000000"/>
        <rFont val="Calibri Light"/>
      </rPr>
      <t xml:space="preserve"> </t>
    </r>
    <r>
      <rPr>
        <sz val="11"/>
        <color rgb="FF000000"/>
        <rFont val="Calibri Light"/>
      </rPr>
      <t>Virgin Islands</t>
    </r>
  </si>
  <si>
    <t>Years of Service</t>
  </si>
  <si>
    <t>&lt;1</t>
  </si>
  <si>
    <t>1 – 5</t>
  </si>
  <si>
    <t>6 – 10</t>
  </si>
  <si>
    <t>11 – 15</t>
  </si>
  <si>
    <t>16 – 20</t>
  </si>
  <si>
    <t>21 – 25</t>
  </si>
  <si>
    <t>26 – 30</t>
  </si>
  <si>
    <t>31 – 35</t>
  </si>
  <si>
    <t>35+</t>
  </si>
  <si>
    <t>Note: Data for Saint Lucia refers to public schools only</t>
  </si>
  <si>
    <t>Level</t>
  </si>
  <si>
    <t> Country</t>
  </si>
  <si>
    <t xml:space="preserve">Male </t>
  </si>
  <si>
    <t>Female</t>
  </si>
  <si>
    <t>ADMINISTRATORS</t>
  </si>
  <si>
    <t>PRIMARY</t>
  </si>
  <si>
    <t>PRINCIPALS</t>
  </si>
  <si>
    <t>PRACTITIONERS</t>
  </si>
  <si>
    <t>DEPUTY PRINCIPALS</t>
  </si>
  <si>
    <t>TEACHERS</t>
  </si>
  <si>
    <t>SECONDARY EDUCATION</t>
  </si>
  <si>
    <t>Non-Graduates</t>
  </si>
  <si>
    <t>EARLY CHILDHOOD EDUCATION</t>
  </si>
  <si>
    <r>
      <t> </t>
    </r>
    <r>
      <rPr>
        <b/>
        <sz val="10"/>
        <color rgb="FF000000"/>
        <rFont val="Calibri Light"/>
        <family val="2"/>
      </rPr>
      <t>Country</t>
    </r>
  </si>
  <si>
    <r>
      <t> </t>
    </r>
    <r>
      <rPr>
        <b/>
        <sz val="11"/>
        <color rgb="FF000000"/>
        <rFont val="Calibri Light"/>
        <family val="2"/>
      </rPr>
      <t>Country</t>
    </r>
  </si>
  <si>
    <t>TVET EDUCATION</t>
  </si>
  <si>
    <t>TERTIARY EDUCATION</t>
  </si>
  <si>
    <r>
      <t>Table 2.10: Number of Leaders and Teachers by Ten-Year Age Groups and Sex –</t>
    </r>
    <r>
      <rPr>
        <b/>
        <sz val="11"/>
        <color rgb="FF000000"/>
        <rFont val="Calibri Light"/>
      </rPr>
      <t xml:space="preserve"> </t>
    </r>
    <r>
      <rPr>
        <sz val="11"/>
        <color rgb="FF000000"/>
        <rFont val="Calibri Light"/>
      </rPr>
      <t>OECS</t>
    </r>
  </si>
  <si>
    <r>
      <t>Table 2.11: Number of Leaders and Teachers by Years of Service and Sex -</t>
    </r>
    <r>
      <rPr>
        <b/>
        <sz val="11"/>
        <color rgb="FF000000"/>
        <rFont val="Calibri Light"/>
      </rPr>
      <t xml:space="preserve"> </t>
    </r>
    <r>
      <rPr>
        <sz val="11"/>
        <color rgb="FF000000"/>
        <rFont val="Calibri Light"/>
      </rPr>
      <t>Antigua and Barbuda</t>
    </r>
  </si>
  <si>
    <r>
      <t>Table 2.12: Number of Leaders and Teachers by Years of Service and Sex -</t>
    </r>
    <r>
      <rPr>
        <b/>
        <sz val="11"/>
        <color rgb="FF000000"/>
        <rFont val="Calibri Light"/>
      </rPr>
      <t xml:space="preserve"> </t>
    </r>
    <r>
      <rPr>
        <sz val="11"/>
        <color rgb="FF000000"/>
        <rFont val="Calibri Light"/>
      </rPr>
      <t>Dominica</t>
    </r>
  </si>
  <si>
    <t>Table 2.13: Number of Leaders and Teachers by Years of Service and Sex - Grenada</t>
  </si>
  <si>
    <t>Table 2.14: Number of Leaders and Teachers by Years of Service and Sex - St. Kitts and Nevis</t>
  </si>
  <si>
    <r>
      <t>Table 2.15: Number of Leaders and Teachers by Years of Service and Sex -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 Light"/>
        <family val="2"/>
      </rPr>
      <t>Saint Lucia</t>
    </r>
  </si>
  <si>
    <r>
      <t xml:space="preserve">Table 2.16: Number of Leaders and Teachers by Years of Service and Sex - </t>
    </r>
    <r>
      <rPr>
        <b/>
        <sz val="11"/>
        <color rgb="FF000000"/>
        <rFont val="Calibri Light"/>
        <family val="2"/>
      </rPr>
      <t>St. Vincent and the Grenadines</t>
    </r>
  </si>
  <si>
    <r>
      <t>Table 2.17: Number of Leaders and Teachers by Years of Service and Sex -</t>
    </r>
    <r>
      <rPr>
        <b/>
        <sz val="11"/>
        <color rgb="FF000000"/>
        <rFont val="Calibri Light"/>
        <family val="2"/>
      </rPr>
      <t xml:space="preserve"> Virgin Islands</t>
    </r>
  </si>
  <si>
    <t>Table 2.18: Leaders and Teachers engaged in continuous professional development</t>
  </si>
  <si>
    <t>Table 2.19: Leaders and Teachers with a Degree in Educational Leadership, Administration or Management by Education Level and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</si>
</sst>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\-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sz val="11"/>
      <name val="Calibri"/>
    </font>
    <font>
      <sz val="9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9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9"/>
      <color rgb="FF000000"/>
      <name val="Calibri Light"/>
    </font>
    <font>
      <b/>
      <sz val="11"/>
      <color rgb="FF000000"/>
      <name val="Calibri Light"/>
    </font>
    <font>
      <sz val="11"/>
      <color rgb="FF000000"/>
      <name val="Calibri Light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 Light"/>
      <family val="2"/>
    </font>
    <font>
      <sz val="10"/>
      <color theme="1"/>
      <name val="Calibri"/>
      <family val="2"/>
    </font>
    <font>
      <b/>
      <sz val="11"/>
      <color rgb="FF000000"/>
      <name val="Calibri Light"/>
      <family val="2"/>
    </font>
    <font>
      <b/>
      <sz val="9"/>
      <color rgb="FF000000"/>
      <name val="Calibri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</fonts>
  <fills count="3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6E3BC"/>
      </patternFill>
    </fill>
    <fill>
      <patternFill patternType="solid">
        <fgColor theme="9" tint="0.79998168889431442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2EFD9"/>
      </patternFill>
    </fill>
    <fill>
      <patternFill patternType="solid">
        <fgColor rgb="FF339933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DA7B3"/>
        <bgColor rgb="FFE2EFD9"/>
      </patternFill>
    </fill>
    <fill>
      <patternFill patternType="solid">
        <fgColor rgb="FFDDA7B3"/>
        <bgColor indexed="64"/>
      </patternFill>
    </fill>
    <fill>
      <patternFill patternType="solid">
        <fgColor rgb="FFB24C5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F2D9FF"/>
        <bgColor indexed="64"/>
      </patternFill>
    </fill>
    <fill>
      <patternFill patternType="solid">
        <fgColor rgb="FFF2D9FF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9933"/>
        <bgColor rgb="FFC5E0B3"/>
      </patternFill>
    </fill>
    <fill>
      <patternFill patternType="solid">
        <fgColor rgb="FFB24C56"/>
        <bgColor rgb="FFC5E0B3"/>
      </patternFill>
    </fill>
    <fill>
      <patternFill patternType="solid">
        <fgColor theme="8" tint="0.39997558519241921"/>
        <bgColor rgb="FFC5E0B3"/>
      </patternFill>
    </fill>
    <fill>
      <patternFill patternType="solid">
        <fgColor theme="0" tint="-0.249977111117893"/>
        <bgColor rgb="FFC5E0B3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 style="hair">
        <color rgb="FFF2F2F2"/>
      </left>
      <right/>
      <top style="hair">
        <color rgb="FFF2F2F2"/>
      </top>
      <bottom style="hair">
        <color rgb="FFF2F2F2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/>
      <bottom/>
      <diagonal/>
    </border>
    <border>
      <left style="hair">
        <color rgb="FFF2F2F2"/>
      </left>
      <right/>
      <top/>
      <bottom style="hair">
        <color rgb="FFF2F2F2"/>
      </bottom>
      <diagonal/>
    </border>
    <border>
      <left/>
      <right/>
      <top/>
      <bottom style="hair">
        <color rgb="FFF2F2F2"/>
      </bottom>
      <diagonal/>
    </border>
    <border>
      <left/>
      <right/>
      <top/>
      <bottom style="hair">
        <color rgb="FFF2F2F2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 style="hair">
        <color rgb="FFF2F2F2"/>
      </left>
      <right style="hair">
        <color rgb="FFF2F2F2"/>
      </right>
      <top/>
      <bottom style="hair">
        <color rgb="FFF2F2F2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 style="hair">
        <color rgb="FFF2F2F2"/>
      </left>
      <right style="hair">
        <color rgb="FFF2F2F2"/>
      </right>
      <top/>
      <bottom/>
      <diagonal/>
    </border>
    <border>
      <left style="hair">
        <color rgb="FFF2F2F2"/>
      </left>
      <right/>
      <top style="hair">
        <color rgb="FFF2F2F2"/>
      </top>
      <bottom/>
      <diagonal/>
    </border>
    <border>
      <left/>
      <right/>
      <top style="hair">
        <color rgb="FFF2F2F2"/>
      </top>
      <bottom/>
      <diagonal/>
    </border>
    <border>
      <left/>
      <right/>
      <top style="hair">
        <color rgb="FFF2F2F2"/>
      </top>
      <bottom/>
      <diagonal/>
    </border>
    <border>
      <left style="hair">
        <color rgb="FFF2F2F2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hair">
        <color rgb="FFF2F2F2"/>
      </right>
      <top style="thin">
        <color indexed="64"/>
      </top>
      <bottom style="hair">
        <color rgb="FFF2F2F2"/>
      </bottom>
      <diagonal/>
    </border>
    <border>
      <left/>
      <right/>
      <top style="thin">
        <color indexed="64"/>
      </top>
      <bottom style="hair">
        <color rgb="FFF2F2F2"/>
      </bottom>
      <diagonal/>
    </border>
    <border>
      <left/>
      <right style="thin">
        <color indexed="64"/>
      </right>
      <top style="thin">
        <color indexed="64"/>
      </top>
      <bottom style="hair">
        <color rgb="FFF2F2F2"/>
      </bottom>
      <diagonal/>
    </border>
    <border>
      <left style="thin">
        <color indexed="64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 style="thin">
        <color indexed="64"/>
      </right>
      <top style="hair">
        <color rgb="FFF2F2F2"/>
      </top>
      <bottom style="hair">
        <color rgb="FFF2F2F2"/>
      </bottom>
      <diagonal/>
    </border>
    <border>
      <left style="thin">
        <color indexed="64"/>
      </left>
      <right style="hair">
        <color rgb="FFF2F2F2"/>
      </right>
      <top style="hair">
        <color rgb="FFF2F2F2"/>
      </top>
      <bottom style="thin">
        <color indexed="64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thin">
        <color indexed="64"/>
      </bottom>
      <diagonal/>
    </border>
    <border>
      <left style="hair">
        <color rgb="FFF2F2F2"/>
      </left>
      <right style="thin">
        <color indexed="64"/>
      </right>
      <top style="hair">
        <color rgb="FFF2F2F2"/>
      </top>
      <bottom style="thin">
        <color indexed="64"/>
      </bottom>
      <diagonal/>
    </border>
    <border>
      <left style="hair">
        <color rgb="FFF2F2F2"/>
      </left>
      <right style="thin">
        <color indexed="64"/>
      </right>
      <top style="thin">
        <color indexed="64"/>
      </top>
      <bottom style="hair">
        <color rgb="FFF2F2F2"/>
      </bottom>
      <diagonal/>
    </border>
    <border>
      <left style="hair">
        <color rgb="FFF2F2F2"/>
      </left>
      <right style="thin">
        <color indexed="64"/>
      </right>
      <top style="hair">
        <color rgb="FFF2F2F2"/>
      </top>
      <bottom style="hair">
        <color rgb="FFF2F2F2"/>
      </bottom>
      <diagonal/>
    </border>
    <border>
      <left style="thin">
        <color indexed="64"/>
      </left>
      <right/>
      <top style="hair">
        <color rgb="FFF2F2F2"/>
      </top>
      <bottom style="hair">
        <color rgb="FFF2F2F2"/>
      </bottom>
      <diagonal/>
    </border>
    <border>
      <left style="thin">
        <color indexed="64"/>
      </left>
      <right style="hair">
        <color rgb="FFF2F2F2"/>
      </right>
      <top/>
      <bottom style="hair">
        <color rgb="FFF2F2F2"/>
      </bottom>
      <diagonal/>
    </border>
    <border>
      <left/>
      <right style="hair">
        <color rgb="FFF2F2F2"/>
      </right>
      <top/>
      <bottom style="hair">
        <color rgb="FFF2F2F2"/>
      </bottom>
      <diagonal/>
    </border>
    <border>
      <left/>
      <right style="thin">
        <color indexed="64"/>
      </right>
      <top/>
      <bottom style="hair">
        <color rgb="FFF2F2F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rgb="FFF2F2F2"/>
      </bottom>
      <diagonal/>
    </border>
    <border>
      <left style="thin">
        <color indexed="64"/>
      </left>
      <right/>
      <top style="hair">
        <color rgb="FFF2F2F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thin">
        <color indexed="64"/>
      </bottom>
      <diagonal/>
    </border>
    <border>
      <left style="hair">
        <color rgb="FFF2F2F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F2F2F2"/>
      </top>
      <bottom style="thin">
        <color indexed="64"/>
      </bottom>
      <diagonal/>
    </border>
    <border>
      <left style="hair">
        <color rgb="FFF2F2F2"/>
      </left>
      <right/>
      <top style="hair">
        <color rgb="FFF2F2F2"/>
      </top>
      <bottom style="thin">
        <color indexed="64"/>
      </bottom>
      <diagonal/>
    </border>
    <border>
      <left/>
      <right style="thin">
        <color indexed="64"/>
      </right>
      <top style="hair">
        <color rgb="FFF2F2F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F2F2F2"/>
      </right>
      <top/>
      <bottom/>
      <diagonal/>
    </border>
    <border>
      <left style="hair">
        <color rgb="FFF2F2F2"/>
      </left>
      <right style="thin">
        <color indexed="64"/>
      </right>
      <top/>
      <bottom style="hair">
        <color rgb="FFF2F2F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2F2F2"/>
      </top>
      <bottom style="hair">
        <color rgb="FFF2F2F2"/>
      </bottom>
      <diagonal/>
    </border>
    <border>
      <left style="thin">
        <color indexed="64"/>
      </left>
      <right style="thin">
        <color indexed="64"/>
      </right>
      <top style="hair">
        <color rgb="FFF2F2F2"/>
      </top>
      <bottom style="thin">
        <color indexed="64"/>
      </bottom>
      <diagonal/>
    </border>
    <border>
      <left/>
      <right style="hair">
        <color rgb="FFF2F2F2"/>
      </right>
      <top style="thin">
        <color indexed="64"/>
      </top>
      <bottom/>
      <diagonal/>
    </border>
    <border>
      <left style="hair">
        <color rgb="FFF2F2F2"/>
      </left>
      <right style="hair">
        <color rgb="FFF2F2F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F2F2F2"/>
      </bottom>
      <diagonal/>
    </border>
    <border>
      <left/>
      <right style="hair">
        <color rgb="FFF2F2F2"/>
      </right>
      <top style="thin">
        <color indexed="64"/>
      </top>
      <bottom style="thin">
        <color indexed="64"/>
      </bottom>
      <diagonal/>
    </border>
    <border>
      <left style="hair">
        <color rgb="FFF2F2F2"/>
      </left>
      <right style="hair">
        <color rgb="FFF2F2F2"/>
      </right>
      <top style="thin">
        <color indexed="64"/>
      </top>
      <bottom style="thin">
        <color indexed="64"/>
      </bottom>
      <diagonal/>
    </border>
    <border>
      <left style="hair">
        <color rgb="FFF2F2F2"/>
      </left>
      <right/>
      <top style="thin">
        <color indexed="64"/>
      </top>
      <bottom style="thin">
        <color indexed="64"/>
      </bottom>
      <diagonal/>
    </border>
    <border>
      <left style="hair">
        <color rgb="FFF2F2F2"/>
      </left>
      <right/>
      <top style="thin">
        <color indexed="64"/>
      </top>
      <bottom style="hair">
        <color rgb="FFF2F2F2"/>
      </bottom>
      <diagonal/>
    </border>
    <border>
      <left/>
      <right style="thin">
        <color indexed="64"/>
      </right>
      <top style="hair">
        <color rgb="FFF2F2F2"/>
      </top>
      <bottom/>
      <diagonal/>
    </border>
    <border>
      <left/>
      <right style="hair">
        <color rgb="FFF2F2F2"/>
      </right>
      <top style="thin">
        <color indexed="64"/>
      </top>
      <bottom style="hair">
        <color rgb="FFF2F2F2"/>
      </bottom>
      <diagonal/>
    </border>
    <border>
      <left style="thin">
        <color indexed="64"/>
      </left>
      <right/>
      <top style="hair">
        <color rgb="FFF2F2F2"/>
      </top>
      <bottom/>
      <diagonal/>
    </border>
    <border>
      <left/>
      <right style="hair">
        <color rgb="FFF2F2F2"/>
      </right>
      <top/>
      <bottom style="thin">
        <color indexed="64"/>
      </bottom>
      <diagonal/>
    </border>
    <border>
      <left style="hair">
        <color rgb="FFF2F2F2"/>
      </left>
      <right/>
      <top/>
      <bottom style="thin">
        <color indexed="64"/>
      </bottom>
      <diagonal/>
    </border>
    <border>
      <left style="thin">
        <color indexed="64"/>
      </left>
      <right style="hair">
        <color rgb="FFF2F2F2"/>
      </right>
      <top style="thin">
        <color indexed="64"/>
      </top>
      <bottom/>
      <diagonal/>
    </border>
    <border>
      <left style="hair">
        <color rgb="FFF2F2F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F2F2F2"/>
      </right>
      <top style="hair">
        <color rgb="FFF2F2F2"/>
      </top>
      <bottom/>
      <diagonal/>
    </border>
    <border>
      <left style="thin">
        <color indexed="64"/>
      </left>
      <right style="thin">
        <color indexed="64"/>
      </right>
      <top/>
      <bottom style="hair">
        <color rgb="FFF2F2F2"/>
      </bottom>
      <diagonal/>
    </border>
    <border>
      <left style="thin">
        <color indexed="64"/>
      </left>
      <right style="thin">
        <color indexed="64"/>
      </right>
      <top style="hair">
        <color rgb="FFF2F2F2"/>
      </top>
      <bottom/>
      <diagonal/>
    </border>
  </borders>
  <cellStyleXfs count="1">
    <xf numFmtId="0" fontId="0" fillId="0" borderId="0"/>
  </cellStyleXfs>
  <cellXfs count="6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164" fontId="9" fillId="0" borderId="0" xfId="0" applyNumberFormat="1" applyFont="1"/>
    <xf numFmtId="164" fontId="9" fillId="0" borderId="4" xfId="0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vertical="center" wrapText="1"/>
    </xf>
    <xf numFmtId="164" fontId="12" fillId="0" borderId="4" xfId="0" applyNumberFormat="1" applyFont="1" applyBorder="1" applyAlignment="1">
      <alignment horizontal="right" vertical="center" wrapText="1"/>
    </xf>
    <xf numFmtId="0" fontId="9" fillId="0" borderId="0" xfId="0" applyFont="1"/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3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right" vertical="center" wrapText="1"/>
    </xf>
    <xf numFmtId="165" fontId="9" fillId="0" borderId="4" xfId="0" applyNumberFormat="1" applyFont="1" applyBorder="1" applyAlignment="1">
      <alignment horizontal="right" vertical="center" wrapText="1"/>
    </xf>
    <xf numFmtId="164" fontId="11" fillId="0" borderId="4" xfId="0" applyNumberFormat="1" applyFont="1" applyBorder="1" applyAlignment="1">
      <alignment horizontal="right" vertical="center"/>
    </xf>
    <xf numFmtId="0" fontId="6" fillId="0" borderId="11" xfId="0" applyFont="1" applyBorder="1"/>
    <xf numFmtId="0" fontId="6" fillId="0" borderId="15" xfId="0" applyFont="1" applyBorder="1"/>
    <xf numFmtId="0" fontId="2" fillId="0" borderId="5" xfId="0" applyFont="1" applyBorder="1"/>
    <xf numFmtId="0" fontId="9" fillId="0" borderId="5" xfId="0" applyFont="1" applyBorder="1"/>
    <xf numFmtId="164" fontId="3" fillId="4" borderId="4" xfId="0" applyNumberFormat="1" applyFont="1" applyFill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0" fontId="6" fillId="0" borderId="12" xfId="0" applyFont="1" applyBorder="1"/>
    <xf numFmtId="0" fontId="3" fillId="0" borderId="1" xfId="0" applyFont="1" applyBorder="1" applyAlignment="1">
      <alignment horizontal="left" vertical="center" wrapText="1"/>
    </xf>
    <xf numFmtId="0" fontId="2" fillId="0" borderId="18" xfId="0" applyFont="1" applyBorder="1"/>
    <xf numFmtId="0" fontId="9" fillId="0" borderId="18" xfId="0" applyFont="1" applyBorder="1"/>
    <xf numFmtId="0" fontId="17" fillId="0" borderId="1" xfId="0" applyFont="1" applyBorder="1" applyAlignment="1">
      <alignment horizontal="left" vertical="center" wrapText="1"/>
    </xf>
    <xf numFmtId="164" fontId="17" fillId="0" borderId="11" xfId="0" applyNumberFormat="1" applyFont="1" applyBorder="1" applyAlignment="1">
      <alignment horizontal="right" vertical="center" wrapText="1"/>
    </xf>
    <xf numFmtId="164" fontId="17" fillId="0" borderId="3" xfId="0" applyNumberFormat="1" applyFont="1" applyBorder="1" applyAlignment="1">
      <alignment horizontal="right" vertical="center" wrapText="1"/>
    </xf>
    <xf numFmtId="164" fontId="9" fillId="0" borderId="1" xfId="0" applyNumberFormat="1" applyFont="1" applyBorder="1" applyAlignment="1">
      <alignment vertical="center" wrapText="1"/>
    </xf>
    <xf numFmtId="164" fontId="9" fillId="0" borderId="11" xfId="0" applyNumberFormat="1" applyFont="1" applyBorder="1" applyAlignment="1">
      <alignment horizontal="right" vertical="center" wrapText="1"/>
    </xf>
    <xf numFmtId="164" fontId="9" fillId="0" borderId="6" xfId="0" applyNumberFormat="1" applyFont="1" applyBorder="1" applyAlignment="1">
      <alignment vertical="center" wrapText="1"/>
    </xf>
    <xf numFmtId="164" fontId="12" fillId="0" borderId="8" xfId="0" applyNumberFormat="1" applyFont="1" applyBorder="1" applyAlignment="1">
      <alignment horizontal="right" vertical="center" wrapText="1"/>
    </xf>
    <xf numFmtId="164" fontId="19" fillId="0" borderId="4" xfId="0" applyNumberFormat="1" applyFont="1" applyBorder="1" applyAlignment="1">
      <alignment vertical="center" wrapText="1"/>
    </xf>
    <xf numFmtId="164" fontId="19" fillId="0" borderId="4" xfId="0" applyNumberFormat="1" applyFont="1" applyBorder="1" applyAlignment="1">
      <alignment horizontal="right" vertical="center" wrapText="1"/>
    </xf>
    <xf numFmtId="164" fontId="9" fillId="4" borderId="4" xfId="0" applyNumberFormat="1" applyFont="1" applyFill="1" applyBorder="1" applyAlignment="1">
      <alignment horizontal="right" vertical="center" wrapText="1"/>
    </xf>
    <xf numFmtId="164" fontId="19" fillId="0" borderId="4" xfId="0" applyNumberFormat="1" applyFont="1" applyBorder="1"/>
    <xf numFmtId="164" fontId="9" fillId="4" borderId="4" xfId="0" applyNumberFormat="1" applyFont="1" applyFill="1" applyBorder="1" applyAlignment="1">
      <alignment vertical="center" wrapText="1"/>
    </xf>
    <xf numFmtId="0" fontId="6" fillId="0" borderId="6" xfId="0" applyFont="1" applyBorder="1"/>
    <xf numFmtId="164" fontId="9" fillId="0" borderId="11" xfId="0" applyNumberFormat="1" applyFont="1" applyBorder="1" applyAlignment="1">
      <alignment horizontal="center"/>
    </xf>
    <xf numFmtId="0" fontId="6" fillId="0" borderId="16" xfId="0" applyFont="1" applyBorder="1"/>
    <xf numFmtId="164" fontId="9" fillId="0" borderId="15" xfId="0" applyNumberFormat="1" applyFont="1" applyBorder="1" applyAlignment="1">
      <alignment horizontal="center"/>
    </xf>
    <xf numFmtId="0" fontId="11" fillId="4" borderId="4" xfId="0" applyFont="1" applyFill="1" applyBorder="1" applyAlignment="1">
      <alignment horizontal="center" vertical="center" wrapText="1"/>
    </xf>
    <xf numFmtId="164" fontId="11" fillId="4" borderId="4" xfId="0" applyNumberFormat="1" applyFont="1" applyFill="1" applyBorder="1" applyAlignment="1">
      <alignment horizontal="right" vertical="center" wrapText="1"/>
    </xf>
    <xf numFmtId="164" fontId="21" fillId="0" borderId="4" xfId="0" applyNumberFormat="1" applyFont="1" applyBorder="1" applyAlignment="1">
      <alignment horizontal="right" vertical="center" wrapText="1"/>
    </xf>
    <xf numFmtId="0" fontId="20" fillId="0" borderId="6" xfId="0" applyFont="1" applyBorder="1"/>
    <xf numFmtId="164" fontId="2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left" vertical="center" wrapText="1"/>
    </xf>
    <xf numFmtId="166" fontId="9" fillId="4" borderId="4" xfId="0" applyNumberFormat="1" applyFont="1" applyFill="1" applyBorder="1" applyAlignment="1">
      <alignment horizontal="right" vertical="center" wrapText="1"/>
    </xf>
    <xf numFmtId="3" fontId="9" fillId="4" borderId="4" xfId="0" applyNumberFormat="1" applyFont="1" applyFill="1" applyBorder="1" applyAlignment="1">
      <alignment horizontal="right" vertical="center" wrapText="1"/>
    </xf>
    <xf numFmtId="0" fontId="19" fillId="4" borderId="4" xfId="0" applyFont="1" applyFill="1" applyBorder="1" applyAlignment="1">
      <alignment horizontal="left"/>
    </xf>
    <xf numFmtId="3" fontId="19" fillId="4" borderId="4" xfId="0" applyNumberFormat="1" applyFont="1" applyFill="1" applyBorder="1" applyAlignment="1">
      <alignment horizontal="right"/>
    </xf>
    <xf numFmtId="3" fontId="19" fillId="4" borderId="4" xfId="0" applyNumberFormat="1" applyFont="1" applyFill="1" applyBorder="1" applyAlignment="1">
      <alignment horizontal="right" vertical="center" wrapText="1"/>
    </xf>
    <xf numFmtId="164" fontId="11" fillId="4" borderId="4" xfId="0" applyNumberFormat="1" applyFont="1" applyFill="1" applyBorder="1" applyAlignment="1">
      <alignment horizontal="right" vertical="center"/>
    </xf>
    <xf numFmtId="164" fontId="21" fillId="0" borderId="9" xfId="0" applyNumberFormat="1" applyFont="1" applyBorder="1" applyAlignment="1">
      <alignment horizontal="left" vertical="center"/>
    </xf>
    <xf numFmtId="164" fontId="11" fillId="8" borderId="4" xfId="0" applyNumberFormat="1" applyFont="1" applyFill="1" applyBorder="1" applyAlignment="1">
      <alignment horizontal="left" vertical="center"/>
    </xf>
    <xf numFmtId="164" fontId="9" fillId="8" borderId="0" xfId="0" applyNumberFormat="1" applyFont="1" applyFill="1"/>
    <xf numFmtId="0" fontId="6" fillId="0" borderId="8" xfId="0" applyFont="1" applyBorder="1"/>
    <xf numFmtId="0" fontId="21" fillId="4" borderId="1" xfId="0" applyFont="1" applyFill="1" applyBorder="1" applyAlignment="1">
      <alignment horizontal="center" vertical="center" wrapText="1"/>
    </xf>
    <xf numFmtId="0" fontId="6" fillId="0" borderId="18" xfId="0" applyFont="1" applyBorder="1"/>
    <xf numFmtId="164" fontId="3" fillId="4" borderId="3" xfId="0" applyNumberFormat="1" applyFont="1" applyFill="1" applyBorder="1" applyAlignment="1">
      <alignment horizontal="right" vertical="center" wrapText="1"/>
    </xf>
    <xf numFmtId="164" fontId="3" fillId="4" borderId="28" xfId="0" applyNumberFormat="1" applyFont="1" applyFill="1" applyBorder="1" applyAlignment="1">
      <alignment horizontal="right" vertical="center" wrapText="1"/>
    </xf>
    <xf numFmtId="164" fontId="3" fillId="0" borderId="28" xfId="0" applyNumberFormat="1" applyFont="1" applyBorder="1" applyAlignment="1">
      <alignment horizontal="right" vertical="center" wrapText="1"/>
    </xf>
    <xf numFmtId="164" fontId="3" fillId="0" borderId="8" xfId="0" applyNumberFormat="1" applyFont="1" applyBorder="1" applyAlignment="1">
      <alignment horizontal="right" vertical="center" wrapText="1"/>
    </xf>
    <xf numFmtId="164" fontId="3" fillId="4" borderId="22" xfId="0" applyNumberFormat="1" applyFont="1" applyFill="1" applyBorder="1" applyAlignment="1">
      <alignment horizontal="right" vertical="center" wrapText="1"/>
    </xf>
    <xf numFmtId="164" fontId="3" fillId="0" borderId="22" xfId="0" applyNumberFormat="1" applyFont="1" applyBorder="1" applyAlignment="1">
      <alignment horizontal="right" vertical="center" wrapText="1"/>
    </xf>
    <xf numFmtId="164" fontId="17" fillId="4" borderId="24" xfId="0" applyNumberFormat="1" applyFont="1" applyFill="1" applyBorder="1" applyAlignment="1">
      <alignment horizontal="right" vertical="center" wrapText="1"/>
    </xf>
    <xf numFmtId="164" fontId="17" fillId="4" borderId="25" xfId="0" applyNumberFormat="1" applyFont="1" applyFill="1" applyBorder="1" applyAlignment="1">
      <alignment horizontal="right" vertical="center" wrapText="1"/>
    </xf>
    <xf numFmtId="164" fontId="17" fillId="4" borderId="26" xfId="0" applyNumberFormat="1" applyFont="1" applyFill="1" applyBorder="1" applyAlignment="1">
      <alignment horizontal="right" vertical="center" wrapText="1"/>
    </xf>
    <xf numFmtId="0" fontId="10" fillId="2" borderId="18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164" fontId="3" fillId="0" borderId="18" xfId="0" applyNumberFormat="1" applyFont="1" applyBorder="1" applyAlignment="1">
      <alignment horizontal="left" vertical="center" wrapText="1"/>
    </xf>
    <xf numFmtId="164" fontId="3" fillId="0" borderId="18" xfId="0" applyNumberFormat="1" applyFont="1" applyBorder="1" applyAlignment="1">
      <alignment horizontal="right" vertical="center" wrapText="1"/>
    </xf>
    <xf numFmtId="164" fontId="3" fillId="4" borderId="18" xfId="0" applyNumberFormat="1" applyFont="1" applyFill="1" applyBorder="1" applyAlignment="1">
      <alignment horizontal="left" vertical="center" wrapText="1"/>
    </xf>
    <xf numFmtId="164" fontId="3" fillId="4" borderId="18" xfId="0" applyNumberFormat="1" applyFont="1" applyFill="1" applyBorder="1" applyAlignment="1">
      <alignment horizontal="right" vertical="center" wrapText="1"/>
    </xf>
    <xf numFmtId="164" fontId="17" fillId="4" borderId="18" xfId="0" applyNumberFormat="1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center" wrapText="1"/>
    </xf>
    <xf numFmtId="0" fontId="7" fillId="2" borderId="47" xfId="0" applyFont="1" applyFill="1" applyBorder="1" applyAlignment="1">
      <alignment horizontal="left" vertical="center" wrapText="1"/>
    </xf>
    <xf numFmtId="164" fontId="3" fillId="0" borderId="49" xfId="0" applyNumberFormat="1" applyFont="1" applyBorder="1" applyAlignment="1">
      <alignment horizontal="right" vertical="center" wrapText="1"/>
    </xf>
    <xf numFmtId="164" fontId="3" fillId="0" borderId="50" xfId="0" applyNumberFormat="1" applyFont="1" applyBorder="1" applyAlignment="1">
      <alignment horizontal="right" vertical="center" wrapText="1"/>
    </xf>
    <xf numFmtId="164" fontId="3" fillId="4" borderId="49" xfId="0" applyNumberFormat="1" applyFont="1" applyFill="1" applyBorder="1" applyAlignment="1">
      <alignment horizontal="right" vertical="center" wrapText="1"/>
    </xf>
    <xf numFmtId="164" fontId="3" fillId="4" borderId="50" xfId="0" applyNumberFormat="1" applyFont="1" applyFill="1" applyBorder="1" applyAlignment="1">
      <alignment horizontal="right" vertical="center" wrapText="1"/>
    </xf>
    <xf numFmtId="164" fontId="17" fillId="4" borderId="42" xfId="0" applyNumberFormat="1" applyFont="1" applyFill="1" applyBorder="1" applyAlignment="1">
      <alignment horizontal="right" vertical="center" wrapText="1"/>
    </xf>
    <xf numFmtId="164" fontId="17" fillId="4" borderId="43" xfId="0" applyNumberFormat="1" applyFont="1" applyFill="1" applyBorder="1" applyAlignment="1">
      <alignment horizontal="right" vertical="center" wrapText="1"/>
    </xf>
    <xf numFmtId="164" fontId="17" fillId="4" borderId="48" xfId="0" applyNumberFormat="1" applyFont="1" applyFill="1" applyBorder="1" applyAlignment="1">
      <alignment horizontal="right" vertical="center" wrapText="1"/>
    </xf>
    <xf numFmtId="164" fontId="11" fillId="0" borderId="49" xfId="0" applyNumberFormat="1" applyFont="1" applyBorder="1" applyAlignment="1">
      <alignment horizontal="right" vertical="center" wrapText="1"/>
    </xf>
    <xf numFmtId="164" fontId="17" fillId="4" borderId="38" xfId="0" applyNumberFormat="1" applyFont="1" applyFill="1" applyBorder="1" applyAlignment="1">
      <alignment horizontal="right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right" vertical="center" wrapText="1"/>
    </xf>
    <xf numFmtId="164" fontId="3" fillId="0" borderId="53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left" vertical="center" wrapText="1"/>
    </xf>
    <xf numFmtId="0" fontId="7" fillId="2" borderId="55" xfId="0" applyFont="1" applyFill="1" applyBorder="1" applyAlignment="1">
      <alignment horizontal="left" vertical="center" wrapText="1"/>
    </xf>
    <xf numFmtId="0" fontId="10" fillId="2" borderId="56" xfId="0" applyFont="1" applyFill="1" applyBorder="1" applyAlignment="1">
      <alignment horizontal="left" vertical="center" wrapText="1"/>
    </xf>
    <xf numFmtId="0" fontId="10" fillId="2" borderId="57" xfId="0" applyFont="1" applyFill="1" applyBorder="1" applyAlignment="1">
      <alignment horizontal="left" vertical="center" wrapText="1"/>
    </xf>
    <xf numFmtId="0" fontId="7" fillId="2" borderId="56" xfId="0" applyFont="1" applyFill="1" applyBorder="1" applyAlignment="1">
      <alignment horizontal="left" vertical="center" wrapText="1"/>
    </xf>
    <xf numFmtId="164" fontId="3" fillId="0" borderId="58" xfId="0" applyNumberFormat="1" applyFont="1" applyBorder="1" applyAlignment="1">
      <alignment horizontal="left" vertical="center" wrapText="1"/>
    </xf>
    <xf numFmtId="164" fontId="3" fillId="4" borderId="58" xfId="0" applyNumberFormat="1" applyFont="1" applyFill="1" applyBorder="1" applyAlignment="1">
      <alignment horizontal="left" vertical="center" wrapText="1"/>
    </xf>
    <xf numFmtId="164" fontId="17" fillId="4" borderId="59" xfId="0" applyNumberFormat="1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164" fontId="3" fillId="4" borderId="1" xfId="0" applyNumberFormat="1" applyFont="1" applyFill="1" applyBorder="1" applyAlignment="1">
      <alignment horizontal="right" vertical="center" wrapText="1"/>
    </xf>
    <xf numFmtId="164" fontId="17" fillId="4" borderId="45" xfId="0" applyNumberFormat="1" applyFont="1" applyFill="1" applyBorder="1" applyAlignment="1">
      <alignment horizontal="right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28" fillId="0" borderId="4" xfId="0" applyNumberFormat="1" applyFont="1" applyBorder="1" applyAlignment="1">
      <alignment horizontal="right" vertical="center" wrapText="1"/>
    </xf>
    <xf numFmtId="164" fontId="28" fillId="4" borderId="4" xfId="0" applyNumberFormat="1" applyFont="1" applyFill="1" applyBorder="1" applyAlignment="1">
      <alignment horizontal="right" vertical="center" wrapText="1"/>
    </xf>
    <xf numFmtId="0" fontId="21" fillId="2" borderId="4" xfId="0" applyFont="1" applyFill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right" vertical="center" wrapText="1"/>
    </xf>
    <xf numFmtId="164" fontId="18" fillId="4" borderId="4" xfId="0" applyNumberFormat="1" applyFont="1" applyFill="1" applyBorder="1" applyAlignment="1">
      <alignment horizontal="right" vertical="center" wrapText="1"/>
    </xf>
    <xf numFmtId="0" fontId="0" fillId="0" borderId="18" xfId="0" applyBorder="1"/>
    <xf numFmtId="164" fontId="28" fillId="0" borderId="3" xfId="0" applyNumberFormat="1" applyFont="1" applyBorder="1" applyAlignment="1">
      <alignment horizontal="right" vertical="center" wrapText="1"/>
    </xf>
    <xf numFmtId="164" fontId="28" fillId="4" borderId="3" xfId="0" applyNumberFormat="1" applyFont="1" applyFill="1" applyBorder="1" applyAlignment="1">
      <alignment horizontal="right" vertical="center" wrapText="1"/>
    </xf>
    <xf numFmtId="0" fontId="17" fillId="0" borderId="6" xfId="0" applyFont="1" applyBorder="1" applyAlignment="1">
      <alignment horizontal="left" vertical="center" wrapText="1"/>
    </xf>
    <xf numFmtId="164" fontId="17" fillId="0" borderId="6" xfId="0" applyNumberFormat="1" applyFont="1" applyBorder="1" applyAlignment="1">
      <alignment horizontal="left" vertical="center" wrapText="1"/>
    </xf>
    <xf numFmtId="0" fontId="0" fillId="0" borderId="62" xfId="0" applyBorder="1"/>
    <xf numFmtId="0" fontId="28" fillId="2" borderId="63" xfId="0" applyFont="1" applyFill="1" applyBorder="1" applyAlignment="1">
      <alignment horizontal="left" vertical="center" wrapText="1"/>
    </xf>
    <xf numFmtId="0" fontId="31" fillId="2" borderId="58" xfId="0" applyFont="1" applyFill="1" applyBorder="1" applyAlignment="1">
      <alignment horizontal="left" vertical="center" wrapText="1"/>
    </xf>
    <xf numFmtId="0" fontId="28" fillId="0" borderId="58" xfId="0" applyFont="1" applyBorder="1" applyAlignment="1">
      <alignment horizontal="left" vertical="center" wrapText="1"/>
    </xf>
    <xf numFmtId="0" fontId="28" fillId="4" borderId="58" xfId="0" applyFont="1" applyFill="1" applyBorder="1" applyAlignment="1">
      <alignment horizontal="left" vertical="center" wrapText="1"/>
    </xf>
    <xf numFmtId="0" fontId="17" fillId="4" borderId="59" xfId="0" applyFont="1" applyFill="1" applyBorder="1" applyAlignment="1">
      <alignment horizontal="left" vertical="center" wrapText="1"/>
    </xf>
    <xf numFmtId="0" fontId="31" fillId="2" borderId="37" xfId="0" applyFont="1" applyFill="1" applyBorder="1" applyAlignment="1">
      <alignment horizontal="left" vertical="center" wrapText="1"/>
    </xf>
    <xf numFmtId="0" fontId="28" fillId="2" borderId="29" xfId="0" applyFont="1" applyFill="1" applyBorder="1" applyAlignment="1">
      <alignment horizontal="left" vertical="center" wrapText="1"/>
    </xf>
    <xf numFmtId="0" fontId="31" fillId="2" borderId="29" xfId="0" applyFont="1" applyFill="1" applyBorder="1" applyAlignment="1">
      <alignment horizontal="left" vertical="center" wrapText="1"/>
    </xf>
    <xf numFmtId="164" fontId="28" fillId="0" borderId="29" xfId="0" applyNumberFormat="1" applyFont="1" applyBorder="1" applyAlignment="1">
      <alignment horizontal="left" vertical="center" wrapText="1"/>
    </xf>
    <xf numFmtId="164" fontId="28" fillId="4" borderId="29" xfId="0" applyNumberFormat="1" applyFont="1" applyFill="1" applyBorder="1" applyAlignment="1">
      <alignment horizontal="left" vertical="center" wrapText="1"/>
    </xf>
    <xf numFmtId="164" fontId="17" fillId="4" borderId="36" xfId="0" applyNumberFormat="1" applyFont="1" applyFill="1" applyBorder="1" applyAlignment="1">
      <alignment horizontal="left" vertical="center" wrapText="1"/>
    </xf>
    <xf numFmtId="164" fontId="28" fillId="0" borderId="22" xfId="0" applyNumberFormat="1" applyFont="1" applyBorder="1" applyAlignment="1">
      <alignment horizontal="right" vertical="center" wrapText="1"/>
    </xf>
    <xf numFmtId="164" fontId="28" fillId="0" borderId="28" xfId="0" applyNumberFormat="1" applyFont="1" applyBorder="1" applyAlignment="1">
      <alignment horizontal="right" vertical="center" wrapText="1"/>
    </xf>
    <xf numFmtId="164" fontId="28" fillId="4" borderId="22" xfId="0" applyNumberFormat="1" applyFont="1" applyFill="1" applyBorder="1" applyAlignment="1">
      <alignment horizontal="right" vertical="center" wrapText="1"/>
    </xf>
    <xf numFmtId="164" fontId="28" fillId="4" borderId="28" xfId="0" applyNumberFormat="1" applyFont="1" applyFill="1" applyBorder="1" applyAlignment="1">
      <alignment horizontal="right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65" xfId="0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right" vertical="center" wrapText="1"/>
    </xf>
    <xf numFmtId="164" fontId="28" fillId="4" borderId="1" xfId="0" applyNumberFormat="1" applyFont="1" applyFill="1" applyBorder="1" applyAlignment="1">
      <alignment horizontal="right" vertical="center" wrapText="1"/>
    </xf>
    <xf numFmtId="0" fontId="17" fillId="2" borderId="30" xfId="0" applyFont="1" applyFill="1" applyBorder="1" applyAlignment="1">
      <alignment horizontal="center" vertical="center" wrapText="1"/>
    </xf>
    <xf numFmtId="164" fontId="17" fillId="0" borderId="8" xfId="0" applyNumberFormat="1" applyFont="1" applyBorder="1" applyAlignment="1">
      <alignment horizontal="right" vertical="center" wrapText="1"/>
    </xf>
    <xf numFmtId="164" fontId="17" fillId="0" borderId="31" xfId="0" applyNumberFormat="1" applyFont="1" applyBorder="1" applyAlignment="1">
      <alignment horizontal="right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left" vertical="center" wrapText="1"/>
    </xf>
    <xf numFmtId="0" fontId="28" fillId="0" borderId="29" xfId="0" applyFont="1" applyBorder="1" applyAlignment="1">
      <alignment horizontal="left" vertical="center" wrapText="1"/>
    </xf>
    <xf numFmtId="0" fontId="28" fillId="4" borderId="29" xfId="0" applyFont="1" applyFill="1" applyBorder="1" applyAlignment="1">
      <alignment horizontal="left" vertical="center" wrapText="1"/>
    </xf>
    <xf numFmtId="0" fontId="17" fillId="4" borderId="36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9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33" fillId="2" borderId="49" xfId="0" applyFont="1" applyFill="1" applyBorder="1" applyAlignment="1">
      <alignment horizontal="center" wrapText="1"/>
    </xf>
    <xf numFmtId="0" fontId="33" fillId="2" borderId="18" xfId="0" applyFont="1" applyFill="1" applyBorder="1" applyAlignment="1">
      <alignment horizont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2" borderId="50" xfId="0" applyFont="1" applyFill="1" applyBorder="1" applyAlignment="1">
      <alignment horizontal="center" vertical="center" wrapText="1"/>
    </xf>
    <xf numFmtId="0" fontId="33" fillId="2" borderId="49" xfId="0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30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0" fontId="33" fillId="2" borderId="54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2" borderId="2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29" fillId="2" borderId="67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right" vertical="center" wrapText="1"/>
    </xf>
    <xf numFmtId="164" fontId="18" fillId="0" borderId="28" xfId="0" applyNumberFormat="1" applyFont="1" applyBorder="1" applyAlignment="1">
      <alignment horizontal="right" vertical="center" wrapText="1"/>
    </xf>
    <xf numFmtId="164" fontId="18" fillId="4" borderId="28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21" fillId="4" borderId="25" xfId="0" applyNumberFormat="1" applyFont="1" applyFill="1" applyBorder="1" applyAlignment="1">
      <alignment horizontal="right" vertical="center" wrapText="1"/>
    </xf>
    <xf numFmtId="164" fontId="21" fillId="4" borderId="26" xfId="0" applyNumberFormat="1" applyFont="1" applyFill="1" applyBorder="1" applyAlignment="1">
      <alignment horizontal="righ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26" fillId="2" borderId="29" xfId="0" applyFont="1" applyFill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8" fillId="4" borderId="29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horizontal="left" vertical="center" wrapText="1"/>
    </xf>
    <xf numFmtId="164" fontId="18" fillId="0" borderId="3" xfId="0" applyNumberFormat="1" applyFont="1" applyBorder="1" applyAlignment="1">
      <alignment horizontal="right" vertical="center" wrapText="1"/>
    </xf>
    <xf numFmtId="164" fontId="18" fillId="4" borderId="3" xfId="0" applyNumberFormat="1" applyFont="1" applyFill="1" applyBorder="1" applyAlignment="1">
      <alignment horizontal="right" vertical="center" wrapText="1"/>
    </xf>
    <xf numFmtId="164" fontId="21" fillId="4" borderId="38" xfId="0" applyNumberFormat="1" applyFont="1" applyFill="1" applyBorder="1" applyAlignment="1">
      <alignment horizontal="right" vertical="center" wrapText="1"/>
    </xf>
    <xf numFmtId="164" fontId="18" fillId="0" borderId="22" xfId="0" applyNumberFormat="1" applyFont="1" applyBorder="1" applyAlignment="1">
      <alignment horizontal="right" vertical="center" wrapText="1"/>
    </xf>
    <xf numFmtId="164" fontId="18" fillId="4" borderId="22" xfId="0" applyNumberFormat="1" applyFont="1" applyFill="1" applyBorder="1" applyAlignment="1">
      <alignment horizontal="right" vertical="center" wrapText="1"/>
    </xf>
    <xf numFmtId="164" fontId="21" fillId="4" borderId="24" xfId="0" applyNumberFormat="1" applyFont="1" applyFill="1" applyBorder="1" applyAlignment="1">
      <alignment horizontal="right" vertical="center" wrapText="1"/>
    </xf>
    <xf numFmtId="164" fontId="18" fillId="0" borderId="1" xfId="0" applyNumberFormat="1" applyFont="1" applyBorder="1" applyAlignment="1">
      <alignment horizontal="right" vertical="center" wrapText="1"/>
    </xf>
    <xf numFmtId="164" fontId="18" fillId="4" borderId="1" xfId="0" applyNumberFormat="1" applyFont="1" applyFill="1" applyBorder="1" applyAlignment="1">
      <alignment horizontal="right" vertical="center" wrapText="1"/>
    </xf>
    <xf numFmtId="164" fontId="21" fillId="4" borderId="45" xfId="0" applyNumberFormat="1" applyFont="1" applyFill="1" applyBorder="1" applyAlignment="1">
      <alignment horizontal="right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1" fillId="2" borderId="54" xfId="0" applyFont="1" applyFill="1" applyBorder="1" applyAlignment="1">
      <alignment horizontal="center" vertical="center" wrapText="1"/>
    </xf>
    <xf numFmtId="0" fontId="17" fillId="2" borderId="54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vertical="center" wrapText="1"/>
    </xf>
    <xf numFmtId="0" fontId="17" fillId="2" borderId="34" xfId="0" applyFont="1" applyFill="1" applyBorder="1" applyAlignment="1">
      <alignment vertical="center" wrapText="1"/>
    </xf>
    <xf numFmtId="0" fontId="33" fillId="2" borderId="31" xfId="0" applyFont="1" applyFill="1" applyBorder="1" applyAlignment="1">
      <alignment horizontal="center" vertical="center" wrapText="1"/>
    </xf>
    <xf numFmtId="0" fontId="18" fillId="2" borderId="63" xfId="0" applyFont="1" applyFill="1" applyBorder="1" applyAlignment="1">
      <alignment horizontal="left" vertical="center" wrapText="1"/>
    </xf>
    <xf numFmtId="0" fontId="26" fillId="2" borderId="59" xfId="0" applyFont="1" applyFill="1" applyBorder="1" applyAlignment="1">
      <alignment horizontal="left" vertical="center" wrapText="1"/>
    </xf>
    <xf numFmtId="0" fontId="18" fillId="0" borderId="63" xfId="0" applyFont="1" applyBorder="1" applyAlignment="1">
      <alignment horizontal="left" vertical="center" wrapText="1"/>
    </xf>
    <xf numFmtId="0" fontId="18" fillId="4" borderId="58" xfId="0" applyFont="1" applyFill="1" applyBorder="1" applyAlignment="1">
      <alignment horizontal="left" vertical="center" wrapText="1"/>
    </xf>
    <xf numFmtId="0" fontId="18" fillId="0" borderId="58" xfId="0" applyFont="1" applyBorder="1" applyAlignment="1">
      <alignment horizontal="left" vertical="center" wrapText="1"/>
    </xf>
    <xf numFmtId="0" fontId="21" fillId="4" borderId="59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2" borderId="73" xfId="0" applyFont="1" applyFill="1" applyBorder="1" applyAlignment="1">
      <alignment horizontal="center" vertical="center" wrapText="1"/>
    </xf>
    <xf numFmtId="0" fontId="29" fillId="2" borderId="61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69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wrapText="1"/>
    </xf>
    <xf numFmtId="0" fontId="28" fillId="2" borderId="10" xfId="0" applyFont="1" applyFill="1" applyBorder="1" applyAlignment="1">
      <alignment horizontal="center" wrapText="1"/>
    </xf>
    <xf numFmtId="0" fontId="28" fillId="2" borderId="10" xfId="0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29" fillId="2" borderId="64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wrapText="1"/>
    </xf>
    <xf numFmtId="0" fontId="17" fillId="2" borderId="10" xfId="0" applyFont="1" applyFill="1" applyBorder="1" applyAlignment="1">
      <alignment horizontal="center" wrapText="1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right" vertical="center" wrapText="1"/>
    </xf>
    <xf numFmtId="0" fontId="19" fillId="2" borderId="60" xfId="0" applyFont="1" applyFill="1" applyBorder="1" applyAlignment="1">
      <alignment horizontal="center" vertical="center" wrapText="1"/>
    </xf>
    <xf numFmtId="0" fontId="19" fillId="2" borderId="74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27" xfId="0" applyFont="1" applyFill="1" applyBorder="1" applyAlignment="1">
      <alignment horizontal="center" vertical="center" wrapText="1"/>
    </xf>
    <xf numFmtId="0" fontId="21" fillId="2" borderId="69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9" fillId="2" borderId="60" xfId="0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right" vertical="center" wrapText="1"/>
    </xf>
    <xf numFmtId="0" fontId="18" fillId="2" borderId="58" xfId="0" applyFont="1" applyFill="1" applyBorder="1" applyAlignment="1">
      <alignment horizontal="left" vertical="center" wrapText="1"/>
    </xf>
    <xf numFmtId="0" fontId="26" fillId="2" borderId="58" xfId="0" applyFont="1" applyFill="1" applyBorder="1" applyAlignment="1">
      <alignment horizontal="left" vertical="center" wrapText="1"/>
    </xf>
    <xf numFmtId="0" fontId="19" fillId="2" borderId="61" xfId="0" applyFont="1" applyFill="1" applyBorder="1" applyAlignment="1">
      <alignment horizontal="center" vertical="center" wrapText="1"/>
    </xf>
    <xf numFmtId="0" fontId="19" fillId="2" borderId="73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21" fillId="2" borderId="49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/>
    </xf>
    <xf numFmtId="164" fontId="11" fillId="0" borderId="28" xfId="0" applyNumberFormat="1" applyFont="1" applyBorder="1" applyAlignment="1">
      <alignment horizontal="right" vertical="center" wrapText="1"/>
    </xf>
    <xf numFmtId="164" fontId="11" fillId="4" borderId="28" xfId="0" applyNumberFormat="1" applyFont="1" applyFill="1" applyBorder="1" applyAlignment="1">
      <alignment horizontal="right" vertical="center" wrapText="1"/>
    </xf>
    <xf numFmtId="164" fontId="21" fillId="4" borderId="28" xfId="0" applyNumberFormat="1" applyFont="1" applyFill="1" applyBorder="1" applyAlignment="1">
      <alignment horizontal="right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164" fontId="11" fillId="4" borderId="3" xfId="0" applyNumberFormat="1" applyFont="1" applyFill="1" applyBorder="1" applyAlignment="1">
      <alignment horizontal="right" vertical="center" wrapText="1"/>
    </xf>
    <xf numFmtId="164" fontId="11" fillId="4" borderId="22" xfId="0" applyNumberFormat="1" applyFont="1" applyFill="1" applyBorder="1" applyAlignment="1">
      <alignment horizontal="right" vertical="center" wrapText="1"/>
    </xf>
    <xf numFmtId="164" fontId="21" fillId="4" borderId="22" xfId="0" applyNumberFormat="1" applyFont="1" applyFill="1" applyBorder="1" applyAlignment="1">
      <alignment horizontal="right" vertical="center" wrapText="1"/>
    </xf>
    <xf numFmtId="164" fontId="11" fillId="0" borderId="1" xfId="0" applyNumberFormat="1" applyFont="1" applyBorder="1" applyAlignment="1">
      <alignment horizontal="right" vertical="center" wrapText="1"/>
    </xf>
    <xf numFmtId="164" fontId="11" fillId="4" borderId="1" xfId="0" applyNumberFormat="1" applyFont="1" applyFill="1" applyBorder="1" applyAlignment="1">
      <alignment horizontal="right" vertical="center" wrapText="1"/>
    </xf>
    <xf numFmtId="164" fontId="21" fillId="4" borderId="1" xfId="0" applyNumberFormat="1" applyFont="1" applyFill="1" applyBorder="1" applyAlignment="1">
      <alignment horizontal="right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164" fontId="9" fillId="0" borderId="18" xfId="0" applyNumberFormat="1" applyFont="1" applyBorder="1" applyAlignment="1">
      <alignment horizontal="center"/>
    </xf>
    <xf numFmtId="0" fontId="21" fillId="3" borderId="4" xfId="0" applyFont="1" applyFill="1" applyBorder="1" applyAlignment="1">
      <alignment horizontal="right" wrapText="1"/>
    </xf>
    <xf numFmtId="0" fontId="21" fillId="3" borderId="4" xfId="0" applyFont="1" applyFill="1" applyBorder="1" applyAlignment="1">
      <alignment horizontal="left" wrapText="1"/>
    </xf>
    <xf numFmtId="164" fontId="21" fillId="0" borderId="28" xfId="0" applyNumberFormat="1" applyFont="1" applyBorder="1" applyAlignment="1">
      <alignment horizontal="right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11" fillId="4" borderId="29" xfId="0" applyNumberFormat="1" applyFont="1" applyFill="1" applyBorder="1" applyAlignment="1">
      <alignment horizontal="center" vertical="center"/>
    </xf>
    <xf numFmtId="16" fontId="11" fillId="4" borderId="29" xfId="0" applyNumberFormat="1" applyFont="1" applyFill="1" applyBorder="1" applyAlignment="1">
      <alignment horizontal="center" vertical="center"/>
    </xf>
    <xf numFmtId="164" fontId="11" fillId="4" borderId="29" xfId="0" applyNumberFormat="1" applyFont="1" applyFill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right" vertical="center" wrapText="1"/>
    </xf>
    <xf numFmtId="164" fontId="21" fillId="0" borderId="22" xfId="0" applyNumberFormat="1" applyFont="1" applyBorder="1" applyAlignment="1">
      <alignment horizontal="right" vertical="center" wrapText="1"/>
    </xf>
    <xf numFmtId="164" fontId="21" fillId="0" borderId="1" xfId="0" applyNumberFormat="1" applyFont="1" applyBorder="1" applyAlignment="1">
      <alignment horizontal="right" vertical="center" wrapText="1"/>
    </xf>
    <xf numFmtId="164" fontId="11" fillId="0" borderId="58" xfId="0" applyNumberFormat="1" applyFont="1" applyBorder="1" applyAlignment="1">
      <alignment horizontal="center" vertical="center"/>
    </xf>
    <xf numFmtId="164" fontId="11" fillId="4" borderId="58" xfId="0" applyNumberFormat="1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164" fontId="19" fillId="0" borderId="8" xfId="0" applyNumberFormat="1" applyFont="1" applyBorder="1" applyAlignment="1">
      <alignment horizontal="center"/>
    </xf>
    <xf numFmtId="0" fontId="20" fillId="0" borderId="8" xfId="0" applyFont="1" applyBorder="1"/>
    <xf numFmtId="164" fontId="11" fillId="0" borderId="29" xfId="0" applyNumberFormat="1" applyFont="1" applyBorder="1" applyAlignment="1">
      <alignment horizontal="right" vertical="center" wrapText="1"/>
    </xf>
    <xf numFmtId="164" fontId="11" fillId="4" borderId="29" xfId="0" applyNumberFormat="1" applyFont="1" applyFill="1" applyBorder="1" applyAlignment="1">
      <alignment horizontal="right" vertical="center" wrapText="1"/>
    </xf>
    <xf numFmtId="164" fontId="21" fillId="4" borderId="29" xfId="0" applyNumberFormat="1" applyFont="1" applyFill="1" applyBorder="1" applyAlignment="1">
      <alignment horizontal="right" vertical="center" wrapText="1"/>
    </xf>
    <xf numFmtId="0" fontId="21" fillId="4" borderId="9" xfId="0" applyFont="1" applyFill="1" applyBorder="1" applyAlignment="1">
      <alignment horizontal="center" vertical="center" wrapText="1"/>
    </xf>
    <xf numFmtId="164" fontId="11" fillId="0" borderId="18" xfId="0" applyNumberFormat="1" applyFont="1" applyBorder="1" applyAlignment="1">
      <alignment horizontal="right" vertical="center" wrapText="1"/>
    </xf>
    <xf numFmtId="164" fontId="11" fillId="4" borderId="18" xfId="0" applyNumberFormat="1" applyFont="1" applyFill="1" applyBorder="1" applyAlignment="1">
      <alignment horizontal="right" vertical="center" wrapText="1"/>
    </xf>
    <xf numFmtId="164" fontId="21" fillId="4" borderId="18" xfId="0" applyNumberFormat="1" applyFont="1" applyFill="1" applyBorder="1" applyAlignment="1">
      <alignment horizontal="right" vertical="center" wrapText="1"/>
    </xf>
    <xf numFmtId="164" fontId="11" fillId="0" borderId="23" xfId="0" applyNumberFormat="1" applyFont="1" applyBorder="1" applyAlignment="1">
      <alignment horizontal="right" vertical="center" wrapText="1"/>
    </xf>
    <xf numFmtId="164" fontId="11" fillId="4" borderId="23" xfId="0" applyNumberFormat="1" applyFont="1" applyFill="1" applyBorder="1" applyAlignment="1">
      <alignment horizontal="right" vertical="center" wrapText="1"/>
    </xf>
    <xf numFmtId="164" fontId="21" fillId="4" borderId="23" xfId="0" applyNumberFormat="1" applyFont="1" applyFill="1" applyBorder="1" applyAlignment="1">
      <alignment horizontal="right" vertical="center" wrapText="1"/>
    </xf>
    <xf numFmtId="0" fontId="21" fillId="4" borderId="75" xfId="0" applyFont="1" applyFill="1" applyBorder="1" applyAlignment="1">
      <alignment horizontal="center" vertical="center" wrapText="1"/>
    </xf>
    <xf numFmtId="164" fontId="11" fillId="4" borderId="49" xfId="0" applyNumberFormat="1" applyFont="1" applyFill="1" applyBorder="1" applyAlignment="1">
      <alignment horizontal="right" vertical="center" wrapText="1"/>
    </xf>
    <xf numFmtId="164" fontId="21" fillId="4" borderId="49" xfId="0" applyNumberFormat="1" applyFont="1" applyFill="1" applyBorder="1" applyAlignment="1">
      <alignment horizontal="right" vertical="center" wrapText="1"/>
    </xf>
    <xf numFmtId="164" fontId="11" fillId="0" borderId="28" xfId="0" applyNumberFormat="1" applyFont="1" applyBorder="1" applyAlignment="1">
      <alignment horizontal="right" vertical="center"/>
    </xf>
    <xf numFmtId="164" fontId="11" fillId="4" borderId="28" xfId="0" applyNumberFormat="1" applyFont="1" applyFill="1" applyBorder="1" applyAlignment="1">
      <alignment horizontal="right" vertical="center"/>
    </xf>
    <xf numFmtId="164" fontId="21" fillId="0" borderId="25" xfId="0" applyNumberFormat="1" applyFont="1" applyBorder="1" applyAlignment="1">
      <alignment horizontal="right" vertical="center"/>
    </xf>
    <xf numFmtId="164" fontId="21" fillId="0" borderId="26" xfId="0" applyNumberFormat="1" applyFont="1" applyBorder="1" applyAlignment="1">
      <alignment horizontal="right" vertical="center"/>
    </xf>
    <xf numFmtId="164" fontId="11" fillId="0" borderId="10" xfId="0" applyNumberFormat="1" applyFont="1" applyBorder="1" applyAlignment="1">
      <alignment horizontal="left" vertical="center"/>
    </xf>
    <xf numFmtId="164" fontId="11" fillId="0" borderId="10" xfId="0" applyNumberFormat="1" applyFont="1" applyBorder="1" applyAlignment="1">
      <alignment horizontal="right" vertical="center"/>
    </xf>
    <xf numFmtId="164" fontId="11" fillId="0" borderId="54" xfId="0" applyNumberFormat="1" applyFont="1" applyBorder="1" applyAlignment="1">
      <alignment horizontal="right" vertical="center"/>
    </xf>
    <xf numFmtId="0" fontId="9" fillId="7" borderId="25" xfId="0" applyFont="1" applyFill="1" applyBorder="1" applyAlignment="1">
      <alignment horizontal="right"/>
    </xf>
    <xf numFmtId="0" fontId="9" fillId="7" borderId="26" xfId="0" applyFont="1" applyFill="1" applyBorder="1" applyAlignment="1">
      <alignment horizontal="right"/>
    </xf>
    <xf numFmtId="0" fontId="9" fillId="7" borderId="38" xfId="0" applyFont="1" applyFill="1" applyBorder="1" applyAlignment="1">
      <alignment horizontal="right"/>
    </xf>
    <xf numFmtId="164" fontId="11" fillId="0" borderId="31" xfId="0" applyNumberFormat="1" applyFont="1" applyBorder="1" applyAlignment="1">
      <alignment horizontal="right" vertical="center"/>
    </xf>
    <xf numFmtId="164" fontId="11" fillId="4" borderId="3" xfId="0" applyNumberFormat="1" applyFont="1" applyFill="1" applyBorder="1" applyAlignment="1">
      <alignment horizontal="right" vertical="center"/>
    </xf>
    <xf numFmtId="164" fontId="11" fillId="0" borderId="3" xfId="0" applyNumberFormat="1" applyFont="1" applyBorder="1" applyAlignment="1">
      <alignment horizontal="right" vertical="center"/>
    </xf>
    <xf numFmtId="164" fontId="21" fillId="0" borderId="38" xfId="0" applyNumberFormat="1" applyFont="1" applyBorder="1" applyAlignment="1">
      <alignment horizontal="right" vertical="center"/>
    </xf>
    <xf numFmtId="0" fontId="9" fillId="7" borderId="24" xfId="0" applyFont="1" applyFill="1" applyBorder="1" applyAlignment="1">
      <alignment horizontal="right"/>
    </xf>
    <xf numFmtId="164" fontId="11" fillId="0" borderId="30" xfId="0" applyNumberFormat="1" applyFont="1" applyBorder="1" applyAlignment="1">
      <alignment horizontal="right" vertical="center"/>
    </xf>
    <xf numFmtId="164" fontId="11" fillId="4" borderId="22" xfId="0" applyNumberFormat="1" applyFont="1" applyFill="1" applyBorder="1" applyAlignment="1">
      <alignment horizontal="right" vertical="center"/>
    </xf>
    <xf numFmtId="164" fontId="11" fillId="0" borderId="22" xfId="0" applyNumberFormat="1" applyFont="1" applyBorder="1" applyAlignment="1">
      <alignment horizontal="right" vertical="center"/>
    </xf>
    <xf numFmtId="164" fontId="21" fillId="0" borderId="24" xfId="0" applyNumberFormat="1" applyFont="1" applyBorder="1" applyAlignment="1">
      <alignment horizontal="right" vertical="center"/>
    </xf>
    <xf numFmtId="164" fontId="11" fillId="0" borderId="76" xfId="0" applyNumberFormat="1" applyFont="1" applyBorder="1" applyAlignment="1">
      <alignment horizontal="left" vertical="center"/>
    </xf>
    <xf numFmtId="164" fontId="11" fillId="4" borderId="58" xfId="0" applyNumberFormat="1" applyFont="1" applyFill="1" applyBorder="1" applyAlignment="1">
      <alignment horizontal="left" vertical="center"/>
    </xf>
    <xf numFmtId="164" fontId="11" fillId="0" borderId="58" xfId="0" applyNumberFormat="1" applyFont="1" applyBorder="1" applyAlignment="1">
      <alignment horizontal="left" vertical="center"/>
    </xf>
    <xf numFmtId="164" fontId="21" fillId="0" borderId="59" xfId="0" applyNumberFormat="1" applyFont="1" applyBorder="1" applyAlignment="1">
      <alignment horizontal="left" vertical="center"/>
    </xf>
    <xf numFmtId="0" fontId="12" fillId="7" borderId="25" xfId="0" applyFont="1" applyFill="1" applyBorder="1" applyAlignment="1">
      <alignment horizontal="right"/>
    </xf>
    <xf numFmtId="0" fontId="12" fillId="7" borderId="26" xfId="0" applyFont="1" applyFill="1" applyBorder="1" applyAlignment="1">
      <alignment horizontal="right"/>
    </xf>
    <xf numFmtId="164" fontId="21" fillId="0" borderId="6" xfId="0" applyNumberFormat="1" applyFont="1" applyBorder="1" applyAlignment="1">
      <alignment horizontal="right" vertical="center"/>
    </xf>
    <xf numFmtId="164" fontId="21" fillId="0" borderId="8" xfId="0" applyNumberFormat="1" applyFont="1" applyBorder="1" applyAlignment="1">
      <alignment horizontal="right" vertical="center"/>
    </xf>
    <xf numFmtId="164" fontId="21" fillId="0" borderId="31" xfId="0" applyNumberFormat="1" applyFont="1" applyBorder="1" applyAlignment="1">
      <alignment horizontal="right" vertical="center"/>
    </xf>
    <xf numFmtId="0" fontId="12" fillId="7" borderId="24" xfId="0" applyFont="1" applyFill="1" applyBorder="1" applyAlignment="1">
      <alignment horizontal="right"/>
    </xf>
    <xf numFmtId="164" fontId="21" fillId="0" borderId="12" xfId="0" applyNumberFormat="1" applyFont="1" applyBorder="1" applyAlignment="1">
      <alignment horizontal="left" vertical="center"/>
    </xf>
    <xf numFmtId="164" fontId="21" fillId="0" borderId="13" xfId="0" applyNumberFormat="1" applyFont="1" applyBorder="1" applyAlignment="1">
      <alignment horizontal="right" vertical="center"/>
    </xf>
    <xf numFmtId="164" fontId="21" fillId="0" borderId="15" xfId="0" applyNumberFormat="1" applyFont="1" applyBorder="1" applyAlignment="1">
      <alignment horizontal="right" vertical="center"/>
    </xf>
    <xf numFmtId="164" fontId="21" fillId="0" borderId="52" xfId="0" applyNumberFormat="1" applyFont="1" applyBorder="1" applyAlignment="1">
      <alignment horizontal="right" vertical="center"/>
    </xf>
    <xf numFmtId="0" fontId="0" fillId="0" borderId="56" xfId="0" applyBorder="1"/>
    <xf numFmtId="0" fontId="0" fillId="4" borderId="56" xfId="0" applyFill="1" applyBorder="1"/>
    <xf numFmtId="0" fontId="21" fillId="2" borderId="47" xfId="0" applyFont="1" applyFill="1" applyBorder="1" applyAlignment="1">
      <alignment horizontal="center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21" fillId="2" borderId="41" xfId="0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center" vertical="center" wrapText="1"/>
    </xf>
    <xf numFmtId="0" fontId="21" fillId="2" borderId="48" xfId="0" applyFont="1" applyFill="1" applyBorder="1" applyAlignment="1">
      <alignment horizontal="center" vertical="center" wrapText="1"/>
    </xf>
    <xf numFmtId="0" fontId="21" fillId="2" borderId="70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68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 wrapText="1"/>
    </xf>
    <xf numFmtId="0" fontId="21" fillId="11" borderId="3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68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center" vertical="center" wrapText="1"/>
    </xf>
    <xf numFmtId="0" fontId="17" fillId="2" borderId="40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25" fillId="13" borderId="15" xfId="0" applyFont="1" applyFill="1" applyBorder="1"/>
    <xf numFmtId="0" fontId="25" fillId="13" borderId="52" xfId="0" applyFont="1" applyFill="1" applyBorder="1"/>
    <xf numFmtId="0" fontId="17" fillId="12" borderId="47" xfId="0" applyFont="1" applyFill="1" applyBorder="1" applyAlignment="1">
      <alignment horizontal="center" vertical="center" wrapText="1"/>
    </xf>
    <xf numFmtId="0" fontId="25" fillId="13" borderId="40" xfId="0" applyFont="1" applyFill="1" applyBorder="1"/>
    <xf numFmtId="0" fontId="25" fillId="13" borderId="41" xfId="0" applyFont="1" applyFill="1" applyBorder="1"/>
    <xf numFmtId="0" fontId="21" fillId="14" borderId="13" xfId="0" applyFont="1" applyFill="1" applyBorder="1" applyAlignment="1">
      <alignment horizontal="center" vertical="center" wrapText="1"/>
    </xf>
    <xf numFmtId="0" fontId="24" fillId="15" borderId="15" xfId="0" applyFont="1" applyFill="1" applyBorder="1"/>
    <xf numFmtId="0" fontId="24" fillId="15" borderId="52" xfId="0" applyFont="1" applyFill="1" applyBorder="1"/>
    <xf numFmtId="0" fontId="5" fillId="2" borderId="42" xfId="0" applyFont="1" applyFill="1" applyBorder="1" applyAlignment="1">
      <alignment horizontal="center" vertical="center" wrapText="1"/>
    </xf>
    <xf numFmtId="0" fontId="6" fillId="0" borderId="43" xfId="0" applyFont="1" applyBorder="1"/>
    <xf numFmtId="0" fontId="6" fillId="0" borderId="48" xfId="0" applyFont="1" applyBorder="1"/>
    <xf numFmtId="0" fontId="5" fillId="2" borderId="43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6" fillId="0" borderId="38" xfId="0" applyFont="1" applyBorder="1"/>
    <xf numFmtId="0" fontId="5" fillId="2" borderId="45" xfId="0" applyFont="1" applyFill="1" applyBorder="1" applyAlignment="1">
      <alignment horizontal="center" vertical="center" wrapText="1"/>
    </xf>
    <xf numFmtId="0" fontId="6" fillId="0" borderId="46" xfId="0" applyFont="1" applyBorder="1"/>
    <xf numFmtId="0" fontId="6" fillId="0" borderId="44" xfId="0" applyFont="1" applyBorder="1"/>
    <xf numFmtId="0" fontId="22" fillId="11" borderId="1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25" fillId="0" borderId="33" xfId="0" applyFont="1" applyBorder="1"/>
    <xf numFmtId="0" fontId="25" fillId="0" borderId="34" xfId="0" applyFont="1" applyBorder="1"/>
    <xf numFmtId="0" fontId="17" fillId="2" borderId="20" xfId="0" applyFont="1" applyFill="1" applyBorder="1" applyAlignment="1">
      <alignment horizontal="center" vertical="center" wrapText="1"/>
    </xf>
    <xf numFmtId="0" fontId="25" fillId="0" borderId="20" xfId="0" applyFont="1" applyBorder="1"/>
    <xf numFmtId="0" fontId="25" fillId="0" borderId="21" xfId="0" applyFont="1" applyBorder="1"/>
    <xf numFmtId="0" fontId="17" fillId="2" borderId="37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25" fillId="0" borderId="38" xfId="0" applyFont="1" applyBorder="1"/>
    <xf numFmtId="0" fontId="8" fillId="2" borderId="39" xfId="0" applyFont="1" applyFill="1" applyBorder="1" applyAlignment="1">
      <alignment horizontal="center" vertical="center" wrapText="1"/>
    </xf>
    <xf numFmtId="0" fontId="6" fillId="0" borderId="40" xfId="0" applyFont="1" applyBorder="1"/>
    <xf numFmtId="0" fontId="6" fillId="0" borderId="41" xfId="0" applyFont="1" applyBorder="1"/>
    <xf numFmtId="0" fontId="5" fillId="2" borderId="47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6" fillId="0" borderId="21" xfId="0" applyFont="1" applyBorder="1"/>
    <xf numFmtId="0" fontId="5" fillId="2" borderId="51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6" fillId="0" borderId="34" xfId="0" applyFont="1" applyBorder="1"/>
    <xf numFmtId="0" fontId="5" fillId="2" borderId="33" xfId="0" applyFont="1" applyFill="1" applyBorder="1" applyAlignment="1">
      <alignment horizontal="center" vertical="center" wrapText="1"/>
    </xf>
    <xf numFmtId="164" fontId="4" fillId="10" borderId="47" xfId="0" applyNumberFormat="1" applyFont="1" applyFill="1" applyBorder="1" applyAlignment="1">
      <alignment horizontal="center" vertical="center" wrapText="1"/>
    </xf>
    <xf numFmtId="0" fontId="6" fillId="9" borderId="40" xfId="0" applyFont="1" applyFill="1" applyBorder="1"/>
    <xf numFmtId="0" fontId="6" fillId="9" borderId="41" xfId="0" applyFont="1" applyFill="1" applyBorder="1"/>
    <xf numFmtId="0" fontId="18" fillId="0" borderId="0" xfId="0" applyFont="1" applyAlignment="1">
      <alignment horizontal="center" vertical="center"/>
    </xf>
    <xf numFmtId="0" fontId="1" fillId="0" borderId="0" xfId="0" applyFont="1"/>
    <xf numFmtId="0" fontId="22" fillId="5" borderId="13" xfId="0" applyFont="1" applyFill="1" applyBorder="1" applyAlignment="1">
      <alignment horizontal="center" vertical="center" wrapText="1"/>
    </xf>
    <xf numFmtId="0" fontId="23" fillId="5" borderId="15" xfId="0" applyFont="1" applyFill="1" applyBorder="1"/>
    <xf numFmtId="0" fontId="23" fillId="5" borderId="2" xfId="0" applyFont="1" applyFill="1" applyBorder="1"/>
    <xf numFmtId="0" fontId="23" fillId="5" borderId="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52" xfId="0" applyFont="1" applyBorder="1"/>
    <xf numFmtId="0" fontId="5" fillId="2" borderId="29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23" xfId="0" applyFont="1" applyBorder="1"/>
    <xf numFmtId="0" fontId="5" fillId="2" borderId="49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6" fillId="0" borderId="50" xfId="0" applyFont="1" applyBorder="1"/>
    <xf numFmtId="0" fontId="5" fillId="2" borderId="35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25" fillId="9" borderId="18" xfId="0" applyFont="1" applyFill="1" applyBorder="1"/>
    <xf numFmtId="0" fontId="25" fillId="9" borderId="15" xfId="0" applyFont="1" applyFill="1" applyBorder="1"/>
    <xf numFmtId="0" fontId="25" fillId="9" borderId="2" xfId="0" applyFont="1" applyFill="1" applyBorder="1"/>
    <xf numFmtId="0" fontId="25" fillId="9" borderId="3" xfId="0" applyFont="1" applyFill="1" applyBorder="1"/>
    <xf numFmtId="0" fontId="17" fillId="2" borderId="45" xfId="0" applyFont="1" applyFill="1" applyBorder="1" applyAlignment="1">
      <alignment horizontal="center" vertical="center" wrapText="1"/>
    </xf>
    <xf numFmtId="0" fontId="25" fillId="0" borderId="44" xfId="0" applyFont="1" applyBorder="1"/>
    <xf numFmtId="0" fontId="25" fillId="0" borderId="46" xfId="0" applyFont="1" applyBorder="1"/>
    <xf numFmtId="0" fontId="17" fillId="2" borderId="29" xfId="0" applyFont="1" applyFill="1" applyBorder="1" applyAlignment="1">
      <alignment horizontal="center" vertical="center" wrapText="1"/>
    </xf>
    <xf numFmtId="0" fontId="25" fillId="0" borderId="23" xfId="0" applyFont="1" applyBorder="1"/>
    <xf numFmtId="0" fontId="25" fillId="0" borderId="71" xfId="0" applyFont="1" applyBorder="1"/>
    <xf numFmtId="0" fontId="17" fillId="2" borderId="72" xfId="0" applyFont="1" applyFill="1" applyBorder="1" applyAlignment="1">
      <alignment horizontal="center" vertical="center" wrapText="1"/>
    </xf>
    <xf numFmtId="0" fontId="25" fillId="0" borderId="48" xfId="0" applyFont="1" applyBorder="1"/>
    <xf numFmtId="0" fontId="17" fillId="2" borderId="44" xfId="0" applyFont="1" applyFill="1" applyBorder="1" applyAlignment="1">
      <alignment horizontal="center" vertical="center" wrapText="1"/>
    </xf>
    <xf numFmtId="0" fontId="25" fillId="0" borderId="40" xfId="0" applyFont="1" applyBorder="1"/>
    <xf numFmtId="0" fontId="25" fillId="0" borderId="41" xfId="0" applyFont="1" applyBorder="1"/>
    <xf numFmtId="0" fontId="25" fillId="0" borderId="43" xfId="0" applyFont="1" applyBorder="1"/>
    <xf numFmtId="0" fontId="22" fillId="16" borderId="1" xfId="0" applyFont="1" applyFill="1" applyBorder="1" applyAlignment="1">
      <alignment horizontal="center" vertical="center" wrapText="1"/>
    </xf>
    <xf numFmtId="0" fontId="23" fillId="16" borderId="2" xfId="0" applyFont="1" applyFill="1" applyBorder="1"/>
    <xf numFmtId="0" fontId="23" fillId="16" borderId="3" xfId="0" applyFont="1" applyFill="1" applyBorder="1"/>
    <xf numFmtId="0" fontId="17" fillId="2" borderId="33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4" fillId="0" borderId="38" xfId="0" applyFont="1" applyBorder="1"/>
    <xf numFmtId="0" fontId="25" fillId="0" borderId="8" xfId="0" applyFont="1" applyBorder="1"/>
    <xf numFmtId="0" fontId="21" fillId="2" borderId="45" xfId="0" applyFont="1" applyFill="1" applyBorder="1" applyAlignment="1">
      <alignment horizontal="center" vertical="center" wrapText="1"/>
    </xf>
    <xf numFmtId="0" fontId="24" fillId="0" borderId="46" xfId="0" applyFont="1" applyBorder="1"/>
    <xf numFmtId="0" fontId="21" fillId="2" borderId="39" xfId="0" applyFont="1" applyFill="1" applyBorder="1" applyAlignment="1">
      <alignment horizontal="center" vertical="center" wrapText="1"/>
    </xf>
    <xf numFmtId="0" fontId="24" fillId="0" borderId="40" xfId="0" applyFont="1" applyBorder="1"/>
    <xf numFmtId="0" fontId="24" fillId="0" borderId="60" xfId="0" applyFont="1" applyBorder="1"/>
    <xf numFmtId="0" fontId="18" fillId="2" borderId="39" xfId="0" applyFont="1" applyFill="1" applyBorder="1" applyAlignment="1">
      <alignment horizontal="left" vertical="center" wrapText="1"/>
    </xf>
    <xf numFmtId="0" fontId="24" fillId="0" borderId="41" xfId="0" applyFont="1" applyBorder="1"/>
    <xf numFmtId="0" fontId="17" fillId="18" borderId="13" xfId="0" applyFont="1" applyFill="1" applyBorder="1" applyAlignment="1">
      <alignment horizontal="center" vertical="center" wrapText="1"/>
    </xf>
    <xf numFmtId="0" fontId="25" fillId="19" borderId="15" xfId="0" applyFont="1" applyFill="1" applyBorder="1"/>
    <xf numFmtId="0" fontId="25" fillId="19" borderId="52" xfId="0" applyFont="1" applyFill="1" applyBorder="1"/>
    <xf numFmtId="0" fontId="21" fillId="18" borderId="49" xfId="0" applyFont="1" applyFill="1" applyBorder="1" applyAlignment="1">
      <alignment horizontal="center" vertical="center" wrapText="1"/>
    </xf>
    <xf numFmtId="0" fontId="21" fillId="18" borderId="11" xfId="0" applyFont="1" applyFill="1" applyBorder="1" applyAlignment="1">
      <alignment horizontal="center" vertical="center" wrapText="1"/>
    </xf>
    <xf numFmtId="0" fontId="21" fillId="18" borderId="23" xfId="0" applyFont="1" applyFill="1" applyBorder="1" applyAlignment="1">
      <alignment horizontal="center" vertical="center" wrapText="1"/>
    </xf>
    <xf numFmtId="0" fontId="21" fillId="20" borderId="1" xfId="0" applyFont="1" applyFill="1" applyBorder="1" applyAlignment="1">
      <alignment horizontal="center" vertical="center" wrapText="1"/>
    </xf>
    <xf numFmtId="0" fontId="24" fillId="20" borderId="2" xfId="0" applyFont="1" applyFill="1" applyBorder="1"/>
    <xf numFmtId="0" fontId="24" fillId="20" borderId="3" xfId="0" applyFont="1" applyFill="1" applyBorder="1"/>
    <xf numFmtId="0" fontId="21" fillId="22" borderId="13" xfId="0" applyFont="1" applyFill="1" applyBorder="1" applyAlignment="1">
      <alignment horizontal="center" vertical="center" wrapText="1"/>
    </xf>
    <xf numFmtId="0" fontId="24" fillId="21" borderId="15" xfId="0" applyFont="1" applyFill="1" applyBorder="1"/>
    <xf numFmtId="0" fontId="24" fillId="21" borderId="52" xfId="0" applyFont="1" applyFill="1" applyBorder="1"/>
    <xf numFmtId="0" fontId="21" fillId="14" borderId="15" xfId="0" applyFont="1" applyFill="1" applyBorder="1" applyAlignment="1">
      <alignment horizontal="center" vertical="center" wrapText="1"/>
    </xf>
    <xf numFmtId="0" fontId="21" fillId="14" borderId="52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/>
    <xf numFmtId="0" fontId="25" fillId="17" borderId="3" xfId="0" applyFont="1" applyFill="1" applyBorder="1"/>
    <xf numFmtId="0" fontId="28" fillId="2" borderId="47" xfId="0" applyFont="1" applyFill="1" applyBorder="1" applyAlignment="1">
      <alignment horizontal="left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4" fillId="0" borderId="20" xfId="0" applyFont="1" applyBorder="1"/>
    <xf numFmtId="0" fontId="24" fillId="0" borderId="21" xfId="0" applyFont="1" applyBorder="1"/>
    <xf numFmtId="0" fontId="29" fillId="2" borderId="51" xfId="0" applyFont="1" applyFill="1" applyBorder="1" applyAlignment="1">
      <alignment horizontal="center" vertical="center" wrapText="1"/>
    </xf>
    <xf numFmtId="0" fontId="25" fillId="0" borderId="32" xfId="0" applyFont="1" applyBorder="1"/>
    <xf numFmtId="0" fontId="29" fillId="2" borderId="47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2" borderId="66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left" vertical="center" wrapText="1"/>
    </xf>
    <xf numFmtId="0" fontId="25" fillId="0" borderId="11" xfId="0" applyFont="1" applyBorder="1"/>
    <xf numFmtId="0" fontId="18" fillId="2" borderId="40" xfId="0" applyFont="1" applyFill="1" applyBorder="1" applyAlignment="1">
      <alignment horizontal="left" vertical="center" wrapText="1"/>
    </xf>
    <xf numFmtId="0" fontId="28" fillId="2" borderId="40" xfId="0" applyFont="1" applyFill="1" applyBorder="1" applyAlignment="1">
      <alignment horizontal="left" vertical="center" wrapText="1"/>
    </xf>
    <xf numFmtId="0" fontId="24" fillId="0" borderId="71" xfId="0" applyFont="1" applyBorder="1"/>
    <xf numFmtId="0" fontId="21" fillId="2" borderId="72" xfId="0" applyFont="1" applyFill="1" applyBorder="1" applyAlignment="1">
      <alignment horizontal="center" vertical="center" wrapText="1"/>
    </xf>
    <xf numFmtId="0" fontId="24" fillId="0" borderId="43" xfId="0" applyFont="1" applyBorder="1"/>
    <xf numFmtId="0" fontId="24" fillId="0" borderId="48" xfId="0" applyFont="1" applyBorder="1"/>
    <xf numFmtId="0" fontId="21" fillId="2" borderId="11" xfId="0" applyFont="1" applyFill="1" applyBorder="1" applyAlignment="1">
      <alignment horizontal="center" vertical="center" wrapText="1"/>
    </xf>
    <xf numFmtId="0" fontId="24" fillId="0" borderId="23" xfId="0" applyFont="1" applyBorder="1"/>
    <xf numFmtId="0" fontId="21" fillId="2" borderId="51" xfId="0" applyFont="1" applyFill="1" applyBorder="1" applyAlignment="1">
      <alignment horizontal="center" vertical="center" wrapText="1"/>
    </xf>
    <xf numFmtId="0" fontId="24" fillId="0" borderId="33" xfId="0" applyFont="1" applyBorder="1"/>
    <xf numFmtId="0" fontId="24" fillId="0" borderId="34" xfId="0" applyFont="1" applyBorder="1"/>
    <xf numFmtId="0" fontId="21" fillId="2" borderId="33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21" fillId="2" borderId="44" xfId="0" applyFont="1" applyFill="1" applyBorder="1" applyAlignment="1">
      <alignment horizontal="center" vertical="center" wrapText="1"/>
    </xf>
    <xf numFmtId="0" fontId="24" fillId="0" borderId="44" xfId="0" applyFont="1" applyBorder="1"/>
    <xf numFmtId="0" fontId="21" fillId="2" borderId="29" xfId="0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0" fillId="0" borderId="0" xfId="0"/>
    <xf numFmtId="164" fontId="12" fillId="14" borderId="6" xfId="0" applyNumberFormat="1" applyFont="1" applyFill="1" applyBorder="1" applyAlignment="1">
      <alignment horizontal="center" vertical="center" wrapText="1"/>
    </xf>
    <xf numFmtId="0" fontId="6" fillId="15" borderId="7" xfId="0" applyFont="1" applyFill="1" applyBorder="1"/>
    <xf numFmtId="0" fontId="6" fillId="15" borderId="8" xfId="0" applyFont="1" applyFill="1" applyBorder="1"/>
    <xf numFmtId="164" fontId="12" fillId="4" borderId="9" xfId="0" applyNumberFormat="1" applyFont="1" applyFill="1" applyBorder="1" applyAlignment="1">
      <alignment vertical="center" wrapText="1"/>
    </xf>
    <xf numFmtId="0" fontId="6" fillId="4" borderId="10" xfId="0" applyFont="1" applyFill="1" applyBorder="1"/>
    <xf numFmtId="164" fontId="12" fillId="4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/>
    <xf numFmtId="0" fontId="6" fillId="4" borderId="3" xfId="0" applyFont="1" applyFill="1" applyBorder="1"/>
    <xf numFmtId="164" fontId="12" fillId="22" borderId="1" xfId="0" applyNumberFormat="1" applyFont="1" applyFill="1" applyBorder="1" applyAlignment="1">
      <alignment horizontal="center" vertical="center" wrapText="1"/>
    </xf>
    <xf numFmtId="0" fontId="6" fillId="21" borderId="2" xfId="0" applyFont="1" applyFill="1" applyBorder="1"/>
    <xf numFmtId="0" fontId="6" fillId="21" borderId="11" xfId="0" applyFont="1" applyFill="1" applyBorder="1"/>
    <xf numFmtId="164" fontId="12" fillId="23" borderId="1" xfId="0" applyNumberFormat="1" applyFont="1" applyFill="1" applyBorder="1" applyAlignment="1">
      <alignment horizontal="center" vertical="center" wrapText="1"/>
    </xf>
    <xf numFmtId="0" fontId="6" fillId="24" borderId="2" xfId="0" applyFont="1" applyFill="1" applyBorder="1"/>
    <xf numFmtId="0" fontId="6" fillId="24" borderId="11" xfId="0" applyFont="1" applyFill="1" applyBorder="1"/>
    <xf numFmtId="164" fontId="12" fillId="22" borderId="6" xfId="0" applyNumberFormat="1" applyFont="1" applyFill="1" applyBorder="1" applyAlignment="1">
      <alignment horizontal="center" vertical="center" wrapText="1"/>
    </xf>
    <xf numFmtId="0" fontId="6" fillId="21" borderId="7" xfId="0" applyFont="1" applyFill="1" applyBorder="1"/>
    <xf numFmtId="0" fontId="6" fillId="21" borderId="8" xfId="0" applyFont="1" applyFill="1" applyBorder="1"/>
    <xf numFmtId="0" fontId="21" fillId="4" borderId="29" xfId="0" applyFont="1" applyFill="1" applyBorder="1" applyAlignment="1">
      <alignment horizontal="center" vertical="center" wrapText="1"/>
    </xf>
    <xf numFmtId="0" fontId="20" fillId="4" borderId="3" xfId="0" applyFont="1" applyFill="1" applyBorder="1"/>
    <xf numFmtId="0" fontId="21" fillId="4" borderId="1" xfId="0" applyFont="1" applyFill="1" applyBorder="1" applyAlignment="1">
      <alignment horizontal="center" vertical="center" wrapText="1"/>
    </xf>
    <xf numFmtId="0" fontId="20" fillId="4" borderId="23" xfId="0" applyFont="1" applyFill="1" applyBorder="1"/>
    <xf numFmtId="0" fontId="21" fillId="0" borderId="70" xfId="0" applyFont="1" applyBorder="1" applyAlignment="1">
      <alignment horizontal="center" vertical="center" wrapText="1"/>
    </xf>
    <xf numFmtId="0" fontId="20" fillId="0" borderId="42" xfId="0" applyFont="1" applyBorder="1"/>
    <xf numFmtId="164" fontId="19" fillId="0" borderId="36" xfId="0" applyNumberFormat="1" applyFont="1" applyBorder="1" applyAlignment="1">
      <alignment horizontal="center"/>
    </xf>
    <xf numFmtId="0" fontId="20" fillId="0" borderId="38" xfId="0" applyFont="1" applyBorder="1"/>
    <xf numFmtId="164" fontId="19" fillId="0" borderId="44" xfId="0" applyNumberFormat="1" applyFont="1" applyBorder="1" applyAlignment="1">
      <alignment horizontal="center"/>
    </xf>
    <xf numFmtId="0" fontId="11" fillId="4" borderId="47" xfId="0" applyFont="1" applyFill="1" applyBorder="1" applyAlignment="1">
      <alignment horizontal="center" wrapText="1"/>
    </xf>
    <xf numFmtId="0" fontId="6" fillId="4" borderId="49" xfId="0" applyFont="1" applyFill="1" applyBorder="1"/>
    <xf numFmtId="0" fontId="6" fillId="4" borderId="35" xfId="0" applyFont="1" applyFill="1" applyBorder="1"/>
    <xf numFmtId="0" fontId="21" fillId="4" borderId="11" xfId="0" applyFont="1" applyFill="1" applyBorder="1" applyAlignment="1">
      <alignment horizontal="center" vertical="center" wrapText="1"/>
    </xf>
    <xf numFmtId="0" fontId="21" fillId="15" borderId="37" xfId="0" applyFont="1" applyFill="1" applyBorder="1" applyAlignment="1">
      <alignment horizontal="center" vertical="center" wrapText="1"/>
    </xf>
    <xf numFmtId="0" fontId="20" fillId="15" borderId="20" xfId="0" applyFont="1" applyFill="1" applyBorder="1"/>
    <xf numFmtId="0" fontId="20" fillId="15" borderId="21" xfId="0" applyFont="1" applyFill="1" applyBorder="1"/>
    <xf numFmtId="0" fontId="21" fillId="19" borderId="20" xfId="0" applyFont="1" applyFill="1" applyBorder="1" applyAlignment="1">
      <alignment horizontal="center" vertical="center" wrapText="1"/>
    </xf>
    <xf numFmtId="0" fontId="20" fillId="19" borderId="20" xfId="0" applyFont="1" applyFill="1" applyBorder="1"/>
    <xf numFmtId="164" fontId="19" fillId="0" borderId="45" xfId="0" applyNumberFormat="1" applyFont="1" applyBorder="1" applyAlignment="1">
      <alignment horizontal="center"/>
    </xf>
    <xf numFmtId="0" fontId="20" fillId="0" borderId="44" xfId="0" applyFont="1" applyBorder="1"/>
    <xf numFmtId="0" fontId="21" fillId="13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/>
    <xf numFmtId="0" fontId="20" fillId="0" borderId="46" xfId="0" applyFont="1" applyBorder="1"/>
    <xf numFmtId="0" fontId="21" fillId="9" borderId="37" xfId="0" applyFont="1" applyFill="1" applyBorder="1" applyAlignment="1">
      <alignment horizontal="center" vertical="center" wrapText="1"/>
    </xf>
    <xf numFmtId="0" fontId="20" fillId="9" borderId="20" xfId="0" applyFont="1" applyFill="1" applyBorder="1"/>
    <xf numFmtId="0" fontId="20" fillId="9" borderId="21" xfId="0" applyFont="1" applyFill="1" applyBorder="1"/>
    <xf numFmtId="0" fontId="20" fillId="4" borderId="11" xfId="0" applyFont="1" applyFill="1" applyBorder="1"/>
    <xf numFmtId="0" fontId="21" fillId="21" borderId="37" xfId="0" applyFont="1" applyFill="1" applyBorder="1" applyAlignment="1">
      <alignment horizontal="center" vertical="center" wrapText="1"/>
    </xf>
    <xf numFmtId="0" fontId="20" fillId="21" borderId="20" xfId="0" applyFont="1" applyFill="1" applyBorder="1"/>
    <xf numFmtId="0" fontId="20" fillId="21" borderId="21" xfId="0" applyFont="1" applyFill="1" applyBorder="1"/>
    <xf numFmtId="0" fontId="21" fillId="6" borderId="13" xfId="0" applyFont="1" applyFill="1" applyBorder="1" applyAlignment="1">
      <alignment horizontal="center" vertical="center" wrapText="1"/>
    </xf>
    <xf numFmtId="0" fontId="20" fillId="5" borderId="14" xfId="0" applyFont="1" applyFill="1" applyBorder="1"/>
    <xf numFmtId="0" fontId="20" fillId="5" borderId="15" xfId="0" applyFont="1" applyFill="1" applyBorder="1"/>
    <xf numFmtId="0" fontId="11" fillId="0" borderId="0" xfId="0" applyFont="1" applyAlignment="1">
      <alignment horizontal="center" vertical="center"/>
    </xf>
    <xf numFmtId="0" fontId="21" fillId="6" borderId="16" xfId="0" applyFont="1" applyFill="1" applyBorder="1" applyAlignment="1">
      <alignment horizontal="center" vertical="center" wrapText="1"/>
    </xf>
    <xf numFmtId="0" fontId="20" fillId="5" borderId="18" xfId="0" applyFont="1" applyFill="1" applyBorder="1"/>
    <xf numFmtId="0" fontId="21" fillId="15" borderId="20" xfId="0" applyFont="1" applyFill="1" applyBorder="1" applyAlignment="1">
      <alignment horizontal="center" vertical="center" wrapText="1"/>
    </xf>
    <xf numFmtId="0" fontId="21" fillId="19" borderId="37" xfId="0" applyFont="1" applyFill="1" applyBorder="1" applyAlignment="1">
      <alignment horizontal="center" vertical="center" wrapText="1"/>
    </xf>
    <xf numFmtId="0" fontId="20" fillId="19" borderId="21" xfId="0" applyFont="1" applyFill="1" applyBorder="1"/>
    <xf numFmtId="0" fontId="21" fillId="13" borderId="37" xfId="0" applyFont="1" applyFill="1" applyBorder="1" applyAlignment="1">
      <alignment horizontal="center" vertical="center" wrapText="1"/>
    </xf>
    <xf numFmtId="0" fontId="20" fillId="13" borderId="21" xfId="0" applyFont="1" applyFill="1" applyBorder="1"/>
    <xf numFmtId="0" fontId="21" fillId="21" borderId="20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0" fillId="0" borderId="18" xfId="0" applyBorder="1"/>
    <xf numFmtId="0" fontId="21" fillId="6" borderId="37" xfId="0" applyFont="1" applyFill="1" applyBorder="1" applyAlignment="1">
      <alignment horizontal="center" vertical="center" wrapText="1"/>
    </xf>
    <xf numFmtId="0" fontId="20" fillId="5" borderId="20" xfId="0" applyFont="1" applyFill="1" applyBorder="1"/>
    <xf numFmtId="0" fontId="20" fillId="5" borderId="21" xfId="0" applyFont="1" applyFill="1" applyBorder="1"/>
    <xf numFmtId="0" fontId="11" fillId="4" borderId="70" xfId="0" applyFont="1" applyFill="1" applyBorder="1" applyAlignment="1">
      <alignment horizontal="center" wrapText="1"/>
    </xf>
    <xf numFmtId="0" fontId="21" fillId="0" borderId="9" xfId="0" applyFont="1" applyBorder="1" applyAlignment="1">
      <alignment horizontal="center" vertical="center" wrapText="1"/>
    </xf>
    <xf numFmtId="0" fontId="20" fillId="0" borderId="10" xfId="0" applyFont="1" applyBorder="1"/>
    <xf numFmtId="164" fontId="19" fillId="0" borderId="1" xfId="0" applyNumberFormat="1" applyFont="1" applyBorder="1" applyAlignment="1">
      <alignment horizontal="center"/>
    </xf>
    <xf numFmtId="0" fontId="20" fillId="0" borderId="3" xfId="0" applyFont="1" applyBorder="1"/>
    <xf numFmtId="0" fontId="11" fillId="4" borderId="9" xfId="0" applyFont="1" applyFill="1" applyBorder="1" applyAlignment="1">
      <alignment horizontal="center" wrapText="1"/>
    </xf>
    <xf numFmtId="0" fontId="6" fillId="4" borderId="12" xfId="0" applyFont="1" applyFill="1" applyBorder="1"/>
    <xf numFmtId="0" fontId="21" fillId="6" borderId="1" xfId="0" applyFont="1" applyFill="1" applyBorder="1" applyAlignment="1">
      <alignment horizontal="center" vertical="center" wrapText="1"/>
    </xf>
    <xf numFmtId="0" fontId="20" fillId="5" borderId="2" xfId="0" applyFont="1" applyFill="1" applyBorder="1"/>
    <xf numFmtId="0" fontId="20" fillId="5" borderId="11" xfId="0" applyFont="1" applyFill="1" applyBorder="1"/>
    <xf numFmtId="0" fontId="21" fillId="6" borderId="6" xfId="0" applyFont="1" applyFill="1" applyBorder="1" applyAlignment="1">
      <alignment horizontal="center" vertical="center" wrapText="1"/>
    </xf>
    <xf numFmtId="0" fontId="20" fillId="5" borderId="7" xfId="0" applyFont="1" applyFill="1" applyBorder="1"/>
    <xf numFmtId="0" fontId="20" fillId="5" borderId="8" xfId="0" applyFont="1" applyFill="1" applyBorder="1"/>
    <xf numFmtId="0" fontId="21" fillId="9" borderId="20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wrapText="1"/>
    </xf>
    <xf numFmtId="0" fontId="6" fillId="4" borderId="56" xfId="0" applyFont="1" applyFill="1" applyBorder="1"/>
    <xf numFmtId="0" fontId="6" fillId="4" borderId="76" xfId="0" applyFont="1" applyFill="1" applyBorder="1"/>
    <xf numFmtId="0" fontId="21" fillId="0" borderId="77" xfId="0" applyFont="1" applyBorder="1" applyAlignment="1">
      <alignment horizontal="center" vertical="center" wrapText="1"/>
    </xf>
    <xf numFmtId="0" fontId="20" fillId="0" borderId="57" xfId="0" applyFont="1" applyBorder="1"/>
    <xf numFmtId="164" fontId="19" fillId="0" borderId="42" xfId="0" applyNumberFormat="1" applyFont="1" applyBorder="1" applyAlignment="1">
      <alignment horizontal="center"/>
    </xf>
    <xf numFmtId="0" fontId="20" fillId="0" borderId="71" xfId="0" applyFont="1" applyBorder="1"/>
    <xf numFmtId="164" fontId="19" fillId="0" borderId="72" xfId="0" applyNumberFormat="1" applyFont="1" applyBorder="1" applyAlignment="1">
      <alignment horizontal="center"/>
    </xf>
    <xf numFmtId="164" fontId="21" fillId="0" borderId="70" xfId="0" applyNumberFormat="1" applyFont="1" applyBorder="1" applyAlignment="1">
      <alignment horizontal="center" vertical="center" wrapText="1"/>
    </xf>
    <xf numFmtId="164" fontId="19" fillId="4" borderId="36" xfId="0" applyNumberFormat="1" applyFont="1" applyFill="1" applyBorder="1" applyAlignment="1">
      <alignment horizontal="center"/>
    </xf>
    <xf numFmtId="0" fontId="20" fillId="4" borderId="38" xfId="0" applyFont="1" applyFill="1" applyBorder="1"/>
    <xf numFmtId="164" fontId="19" fillId="4" borderId="44" xfId="0" applyNumberFormat="1" applyFont="1" applyFill="1" applyBorder="1" applyAlignment="1">
      <alignment horizontal="center"/>
    </xf>
    <xf numFmtId="164" fontId="19" fillId="4" borderId="45" xfId="0" applyNumberFormat="1" applyFont="1" applyFill="1" applyBorder="1" applyAlignment="1">
      <alignment horizontal="center"/>
    </xf>
    <xf numFmtId="0" fontId="20" fillId="4" borderId="44" xfId="0" applyFont="1" applyFill="1" applyBorder="1"/>
    <xf numFmtId="0" fontId="20" fillId="4" borderId="46" xfId="0" applyFont="1" applyFill="1" applyBorder="1"/>
    <xf numFmtId="0" fontId="6" fillId="5" borderId="15" xfId="0" applyFont="1" applyFill="1" applyBorder="1"/>
    <xf numFmtId="0" fontId="6" fillId="5" borderId="18" xfId="0" applyFont="1" applyFill="1" applyBorder="1"/>
    <xf numFmtId="164" fontId="21" fillId="0" borderId="77" xfId="0" applyNumberFormat="1" applyFont="1" applyBorder="1" applyAlignment="1">
      <alignment horizontal="center" vertical="center" wrapText="1"/>
    </xf>
    <xf numFmtId="0" fontId="6" fillId="5" borderId="2" xfId="0" applyFont="1" applyFill="1" applyBorder="1"/>
    <xf numFmtId="0" fontId="6" fillId="5" borderId="11" xfId="0" applyFont="1" applyFill="1" applyBorder="1"/>
    <xf numFmtId="164" fontId="18" fillId="0" borderId="0" xfId="0" applyNumberFormat="1" applyFont="1" applyAlignment="1">
      <alignment horizontal="center" vertical="center"/>
    </xf>
    <xf numFmtId="0" fontId="6" fillId="5" borderId="7" xfId="0" applyFont="1" applyFill="1" applyBorder="1"/>
    <xf numFmtId="0" fontId="6" fillId="5" borderId="8" xfId="0" applyFont="1" applyFill="1" applyBorder="1"/>
    <xf numFmtId="164" fontId="34" fillId="0" borderId="0" xfId="0" applyNumberFormat="1" applyFont="1" applyAlignment="1">
      <alignment horizontal="center" vertical="center"/>
    </xf>
    <xf numFmtId="0" fontId="35" fillId="0" borderId="0" xfId="0" applyFont="1"/>
    <xf numFmtId="0" fontId="18" fillId="0" borderId="0" xfId="0" applyFont="1" applyAlignment="1">
      <alignment horizontal="center" wrapText="1"/>
    </xf>
    <xf numFmtId="0" fontId="21" fillId="25" borderId="1" xfId="0" applyFont="1" applyFill="1" applyBorder="1" applyAlignment="1">
      <alignment horizontal="center" wrapText="1"/>
    </xf>
    <xf numFmtId="0" fontId="20" fillId="11" borderId="2" xfId="0" applyFont="1" applyFill="1" applyBorder="1"/>
    <xf numFmtId="0" fontId="20" fillId="11" borderId="3" xfId="0" applyFont="1" applyFill="1" applyBorder="1"/>
    <xf numFmtId="0" fontId="21" fillId="26" borderId="1" xfId="0" applyFont="1" applyFill="1" applyBorder="1" applyAlignment="1">
      <alignment horizontal="center" wrapText="1"/>
    </xf>
    <xf numFmtId="0" fontId="20" fillId="16" borderId="2" xfId="0" applyFont="1" applyFill="1" applyBorder="1"/>
    <xf numFmtId="0" fontId="20" fillId="16" borderId="3" xfId="0" applyFont="1" applyFill="1" applyBorder="1"/>
    <xf numFmtId="0" fontId="21" fillId="27" borderId="16" xfId="0" applyFont="1" applyFill="1" applyBorder="1" applyAlignment="1">
      <alignment horizontal="center" wrapText="1"/>
    </xf>
    <xf numFmtId="0" fontId="20" fillId="17" borderId="17" xfId="0" applyFont="1" applyFill="1" applyBorder="1"/>
    <xf numFmtId="0" fontId="20" fillId="17" borderId="18" xfId="0" applyFont="1" applyFill="1" applyBorder="1"/>
    <xf numFmtId="0" fontId="21" fillId="28" borderId="16" xfId="0" applyFont="1" applyFill="1" applyBorder="1" applyAlignment="1">
      <alignment horizontal="center" wrapText="1"/>
    </xf>
    <xf numFmtId="0" fontId="20" fillId="29" borderId="17" xfId="0" applyFont="1" applyFill="1" applyBorder="1"/>
    <xf numFmtId="0" fontId="20" fillId="29" borderId="18" xfId="0" applyFont="1" applyFill="1" applyBorder="1"/>
    <xf numFmtId="164" fontId="18" fillId="0" borderId="0" xfId="0" applyNumberFormat="1" applyFont="1" applyAlignment="1">
      <alignment horizontal="center" vertical="center" wrapText="1"/>
    </xf>
    <xf numFmtId="164" fontId="13" fillId="7" borderId="47" xfId="0" applyNumberFormat="1" applyFont="1" applyFill="1" applyBorder="1" applyAlignment="1">
      <alignment horizontal="left"/>
    </xf>
    <xf numFmtId="164" fontId="13" fillId="7" borderId="55" xfId="0" applyNumberFormat="1" applyFont="1" applyFill="1" applyBorder="1" applyAlignment="1">
      <alignment horizontal="left"/>
    </xf>
    <xf numFmtId="0" fontId="6" fillId="4" borderId="57" xfId="0" applyFont="1" applyFill="1" applyBorder="1"/>
    <xf numFmtId="164" fontId="13" fillId="7" borderId="37" xfId="0" applyNumberFormat="1" applyFont="1" applyFill="1" applyBorder="1" applyAlignment="1">
      <alignment horizontal="center"/>
    </xf>
    <xf numFmtId="0" fontId="6" fillId="4" borderId="20" xfId="0" applyFont="1" applyFill="1" applyBorder="1"/>
    <xf numFmtId="0" fontId="6" fillId="4" borderId="21" xfId="0" applyFont="1" applyFill="1" applyBorder="1"/>
    <xf numFmtId="164" fontId="13" fillId="7" borderId="20" xfId="0" applyNumberFormat="1" applyFont="1" applyFill="1" applyBorder="1" applyAlignment="1">
      <alignment horizontal="center"/>
    </xf>
    <xf numFmtId="164" fontId="13" fillId="17" borderId="55" xfId="0" applyNumberFormat="1" applyFont="1" applyFill="1" applyBorder="1" applyAlignment="1">
      <alignment horizontal="center" vertical="center" textRotation="90"/>
    </xf>
    <xf numFmtId="0" fontId="6" fillId="17" borderId="56" xfId="0" applyFont="1" applyFill="1" applyBorder="1"/>
    <xf numFmtId="0" fontId="6" fillId="17" borderId="57" xfId="0" applyFont="1" applyFill="1" applyBorder="1"/>
    <xf numFmtId="164" fontId="13" fillId="11" borderId="70" xfId="0" applyNumberFormat="1" applyFont="1" applyFill="1" applyBorder="1" applyAlignment="1">
      <alignment horizontal="center" vertical="center" textRotation="90"/>
    </xf>
    <xf numFmtId="0" fontId="6" fillId="11" borderId="49" xfId="0" applyFont="1" applyFill="1" applyBorder="1"/>
    <xf numFmtId="0" fontId="6" fillId="11" borderId="42" xfId="0" applyFont="1" applyFill="1" applyBorder="1"/>
    <xf numFmtId="164" fontId="13" fillId="0" borderId="0" xfId="0" applyNumberFormat="1" applyFont="1" applyAlignment="1">
      <alignment horizontal="left" vertical="center" wrapText="1"/>
    </xf>
    <xf numFmtId="0" fontId="6" fillId="4" borderId="42" xfId="0" applyFont="1" applyFill="1" applyBorder="1"/>
    <xf numFmtId="164" fontId="13" fillId="15" borderId="16" xfId="0" applyNumberFormat="1" applyFont="1" applyFill="1" applyBorder="1" applyAlignment="1">
      <alignment horizontal="center" vertical="center" textRotation="90"/>
    </xf>
    <xf numFmtId="0" fontId="6" fillId="15" borderId="16" xfId="0" applyFont="1" applyFill="1" applyBorder="1"/>
    <xf numFmtId="0" fontId="6" fillId="15" borderId="6" xfId="0" applyFont="1" applyFill="1" applyBorder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DDA7B3"/>
      <color rgb="FF339933"/>
      <color rgb="FFB24C56"/>
      <color rgb="FFF2D9FF"/>
      <color rgb="FFE9BDFF"/>
      <color rgb="FFF8C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defaultColWidth="14.44140625" defaultRowHeight="15" customHeight="1" x14ac:dyDescent="0.3"/>
  <cols>
    <col min="1" max="2" width="9.109375" customWidth="1"/>
    <col min="3" max="6" width="4.6640625" customWidth="1"/>
    <col min="7" max="22" width="8.6640625" customWidth="1"/>
  </cols>
  <sheetData>
    <row r="1" spans="1:22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2.75" customHeight="1" x14ac:dyDescent="0.3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2.75" customHeight="1" x14ac:dyDescent="0.3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2.75" customHeight="1" x14ac:dyDescent="0.3">
      <c r="A5" s="1"/>
      <c r="B5" s="2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2.75" customHeight="1" x14ac:dyDescent="0.3">
      <c r="A6" s="1"/>
      <c r="B6" s="2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2.75" customHeight="1" x14ac:dyDescent="0.3">
      <c r="A7" s="1"/>
      <c r="B7" s="2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2.75" customHeight="1" x14ac:dyDescent="0.3">
      <c r="A8" s="1"/>
      <c r="B8" s="2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2.75" customHeight="1" x14ac:dyDescent="0.3">
      <c r="A9" s="1"/>
      <c r="B9" s="2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2.75" customHeight="1" x14ac:dyDescent="0.3">
      <c r="A10" s="1"/>
      <c r="B10" s="2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2.75" customHeight="1" x14ac:dyDescent="0.3">
      <c r="A11" s="1"/>
      <c r="B11" s="2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2.75" customHeight="1" x14ac:dyDescent="0.3">
      <c r="A12" s="1"/>
      <c r="B12" s="3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3"/>
    <row r="222" spans="1:22" ht="15.75" customHeight="1" x14ac:dyDescent="0.3"/>
    <row r="223" spans="1:22" ht="15.75" customHeight="1" x14ac:dyDescent="0.3"/>
    <row r="224" spans="1:2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>
      <selection activeCell="R3" sqref="R3:U14"/>
    </sheetView>
  </sheetViews>
  <sheetFormatPr defaultColWidth="14.44140625" defaultRowHeight="15" customHeight="1" x14ac:dyDescent="0.3"/>
  <cols>
    <col min="1" max="1" width="10.6640625" customWidth="1"/>
    <col min="2" max="4" width="4.6640625" customWidth="1"/>
    <col min="5" max="5" width="5.33203125" customWidth="1"/>
    <col min="6" max="6" width="7" customWidth="1"/>
    <col min="7" max="7" width="7.109375" customWidth="1"/>
    <col min="8" max="8" width="4.6640625" customWidth="1"/>
    <col min="9" max="9" width="5.6640625" customWidth="1"/>
    <col min="10" max="10" width="7" customWidth="1"/>
    <col min="11" max="11" width="6.33203125" customWidth="1"/>
    <col min="12" max="12" width="4.6640625" customWidth="1"/>
    <col min="13" max="13" width="6.6640625" customWidth="1"/>
    <col min="14" max="17" width="4.6640625" customWidth="1"/>
    <col min="18" max="25" width="8.6640625" customWidth="1"/>
  </cols>
  <sheetData>
    <row r="1" spans="1:25" ht="14.4" x14ac:dyDescent="0.3">
      <c r="A1" s="569" t="s">
        <v>56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70" t="s">
        <v>74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11"/>
      <c r="W2" s="11"/>
      <c r="X2" s="11"/>
      <c r="Y2" s="11"/>
    </row>
    <row r="3" spans="1:25" ht="15" customHeight="1" x14ac:dyDescent="0.3">
      <c r="A3" s="545" t="s">
        <v>42</v>
      </c>
      <c r="B3" s="559" t="s">
        <v>43</v>
      </c>
      <c r="C3" s="560"/>
      <c r="D3" s="560"/>
      <c r="E3" s="560"/>
      <c r="F3" s="575" t="s">
        <v>23</v>
      </c>
      <c r="G3" s="557"/>
      <c r="H3" s="557"/>
      <c r="I3" s="576"/>
      <c r="J3" s="572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62"/>
      <c r="F4" s="536" t="s">
        <v>13</v>
      </c>
      <c r="G4" s="537"/>
      <c r="H4" s="538" t="s">
        <v>14</v>
      </c>
      <c r="I4" s="539"/>
      <c r="J4" s="548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64" t="s">
        <v>21</v>
      </c>
      <c r="F5" s="275" t="s">
        <v>20</v>
      </c>
      <c r="G5" s="276" t="s">
        <v>21</v>
      </c>
      <c r="H5" s="276" t="s">
        <v>20</v>
      </c>
      <c r="I5" s="277" t="s">
        <v>21</v>
      </c>
      <c r="J5" s="278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267" t="s">
        <v>45</v>
      </c>
      <c r="B6" s="108">
        <v>0</v>
      </c>
      <c r="C6" s="5">
        <v>0</v>
      </c>
      <c r="D6" s="5">
        <v>0</v>
      </c>
      <c r="E6" s="272">
        <v>0</v>
      </c>
      <c r="F6" s="108">
        <v>0</v>
      </c>
      <c r="G6" s="5">
        <v>0</v>
      </c>
      <c r="H6" s="5">
        <v>0</v>
      </c>
      <c r="I6" s="264">
        <v>0</v>
      </c>
      <c r="J6" s="246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</row>
    <row r="7" spans="1:25" ht="14.4" x14ac:dyDescent="0.3">
      <c r="A7" s="268" t="s">
        <v>46</v>
      </c>
      <c r="B7" s="270">
        <v>0</v>
      </c>
      <c r="C7" s="49">
        <v>0</v>
      </c>
      <c r="D7" s="49">
        <v>0</v>
      </c>
      <c r="E7" s="273">
        <v>0</v>
      </c>
      <c r="F7" s="270">
        <v>0</v>
      </c>
      <c r="G7" s="49">
        <v>0</v>
      </c>
      <c r="H7" s="49">
        <v>0</v>
      </c>
      <c r="I7" s="265">
        <v>0</v>
      </c>
      <c r="J7" s="269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</row>
    <row r="8" spans="1:25" ht="14.4" x14ac:dyDescent="0.3">
      <c r="A8" s="267" t="s">
        <v>47</v>
      </c>
      <c r="B8" s="108">
        <v>0</v>
      </c>
      <c r="C8" s="5">
        <v>0</v>
      </c>
      <c r="D8" s="5">
        <v>0</v>
      </c>
      <c r="E8" s="272">
        <v>0</v>
      </c>
      <c r="F8" s="108">
        <v>1</v>
      </c>
      <c r="G8" s="5">
        <v>2</v>
      </c>
      <c r="H8" s="5">
        <v>0</v>
      </c>
      <c r="I8" s="264">
        <v>1</v>
      </c>
      <c r="J8" s="246">
        <v>0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</row>
    <row r="9" spans="1:25" ht="14.4" x14ac:dyDescent="0.3">
      <c r="A9" s="268" t="s">
        <v>48</v>
      </c>
      <c r="B9" s="270">
        <v>0</v>
      </c>
      <c r="C9" s="49">
        <v>0</v>
      </c>
      <c r="D9" s="49">
        <v>0</v>
      </c>
      <c r="E9" s="273">
        <v>0</v>
      </c>
      <c r="F9" s="270">
        <v>0</v>
      </c>
      <c r="G9" s="49">
        <v>2</v>
      </c>
      <c r="H9" s="49">
        <v>1</v>
      </c>
      <c r="I9" s="265">
        <v>3</v>
      </c>
      <c r="J9" s="269">
        <v>0</v>
      </c>
      <c r="K9" s="49">
        <v>0</v>
      </c>
      <c r="L9" s="49">
        <v>2</v>
      </c>
      <c r="M9" s="265">
        <v>2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</row>
    <row r="10" spans="1:25" ht="14.4" x14ac:dyDescent="0.3">
      <c r="A10" s="267" t="s">
        <v>49</v>
      </c>
      <c r="B10" s="108">
        <v>0</v>
      </c>
      <c r="C10" s="5">
        <v>0</v>
      </c>
      <c r="D10" s="5">
        <v>0</v>
      </c>
      <c r="E10" s="272">
        <v>0</v>
      </c>
      <c r="F10" s="108">
        <v>0</v>
      </c>
      <c r="G10" s="5">
        <v>0</v>
      </c>
      <c r="H10" s="5">
        <v>0</v>
      </c>
      <c r="I10" s="264">
        <v>0</v>
      </c>
      <c r="J10" s="246">
        <v>0</v>
      </c>
      <c r="K10" s="5">
        <v>0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</row>
    <row r="11" spans="1:25" ht="14.4" x14ac:dyDescent="0.3">
      <c r="A11" s="268" t="s">
        <v>50</v>
      </c>
      <c r="B11" s="270">
        <v>0</v>
      </c>
      <c r="C11" s="49">
        <v>0</v>
      </c>
      <c r="D11" s="49">
        <v>0</v>
      </c>
      <c r="E11" s="273">
        <v>0</v>
      </c>
      <c r="F11" s="270">
        <v>0</v>
      </c>
      <c r="G11" s="49">
        <v>0</v>
      </c>
      <c r="H11" s="49">
        <v>0</v>
      </c>
      <c r="I11" s="265">
        <v>0</v>
      </c>
      <c r="J11" s="269">
        <v>0</v>
      </c>
      <c r="K11" s="49">
        <v>0</v>
      </c>
      <c r="L11" s="49">
        <v>0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1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</row>
    <row r="12" spans="1:25" ht="14.4" x14ac:dyDescent="0.3">
      <c r="A12" s="267" t="s">
        <v>18</v>
      </c>
      <c r="B12" s="108">
        <v>0</v>
      </c>
      <c r="C12" s="5">
        <v>0</v>
      </c>
      <c r="D12" s="5">
        <v>0</v>
      </c>
      <c r="E12" s="272">
        <v>0</v>
      </c>
      <c r="F12" s="108">
        <v>0</v>
      </c>
      <c r="G12" s="5">
        <v>8</v>
      </c>
      <c r="H12" s="5">
        <v>0</v>
      </c>
      <c r="I12" s="264">
        <v>5</v>
      </c>
      <c r="J12" s="246">
        <v>1</v>
      </c>
      <c r="K12" s="5">
        <v>0</v>
      </c>
      <c r="L12" s="5">
        <v>0</v>
      </c>
      <c r="M12" s="264">
        <v>0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11"/>
      <c r="W12" s="11"/>
      <c r="X12" s="11"/>
      <c r="Y12" s="11"/>
    </row>
    <row r="13" spans="1:25" ht="14.4" x14ac:dyDescent="0.3">
      <c r="A13" s="540" t="s">
        <v>27</v>
      </c>
      <c r="B13" s="271">
        <f t="shared" ref="B13:U13" si="0">SUM(B6:B12)</f>
        <v>0</v>
      </c>
      <c r="C13" s="52">
        <f t="shared" si="0"/>
        <v>0</v>
      </c>
      <c r="D13" s="52">
        <f t="shared" si="0"/>
        <v>0</v>
      </c>
      <c r="E13" s="274">
        <f t="shared" si="0"/>
        <v>0</v>
      </c>
      <c r="F13" s="271">
        <f t="shared" si="0"/>
        <v>1</v>
      </c>
      <c r="G13" s="52">
        <f t="shared" si="0"/>
        <v>12</v>
      </c>
      <c r="H13" s="52">
        <f t="shared" si="0"/>
        <v>1</v>
      </c>
      <c r="I13" s="266">
        <f t="shared" si="0"/>
        <v>9</v>
      </c>
      <c r="J13" s="255">
        <f t="shared" si="0"/>
        <v>1</v>
      </c>
      <c r="K13" s="52">
        <f t="shared" si="0"/>
        <v>0</v>
      </c>
      <c r="L13" s="52">
        <f t="shared" si="0"/>
        <v>2</v>
      </c>
      <c r="M13" s="266">
        <f t="shared" si="0"/>
        <v>2</v>
      </c>
      <c r="N13" s="255">
        <f t="shared" si="0"/>
        <v>0</v>
      </c>
      <c r="O13" s="52">
        <f t="shared" si="0"/>
        <v>0</v>
      </c>
      <c r="P13" s="52">
        <f t="shared" si="0"/>
        <v>0</v>
      </c>
      <c r="Q13" s="274">
        <f t="shared" si="0"/>
        <v>0</v>
      </c>
      <c r="R13" s="271">
        <f t="shared" si="0"/>
        <v>1</v>
      </c>
      <c r="S13" s="52">
        <f t="shared" si="0"/>
        <v>0</v>
      </c>
      <c r="T13" s="52">
        <f t="shared" si="0"/>
        <v>0</v>
      </c>
      <c r="U13" s="266">
        <f t="shared" si="0"/>
        <v>0</v>
      </c>
      <c r="V13" s="11"/>
      <c r="W13" s="11"/>
      <c r="X13" s="11"/>
      <c r="Y13" s="11"/>
    </row>
    <row r="14" spans="1:25" ht="14.4" x14ac:dyDescent="0.3">
      <c r="A14" s="541"/>
      <c r="B14" s="542">
        <f>SUM(B13+C13)</f>
        <v>0</v>
      </c>
      <c r="C14" s="543"/>
      <c r="D14" s="554">
        <f>SUM(D13+E13)</f>
        <v>0</v>
      </c>
      <c r="E14" s="555"/>
      <c r="F14" s="542">
        <f>SUM(F13+G13)</f>
        <v>13</v>
      </c>
      <c r="G14" s="543"/>
      <c r="H14" s="554">
        <f>SUM(H13+I13)</f>
        <v>10</v>
      </c>
      <c r="I14" s="558"/>
      <c r="J14" s="544">
        <f>SUM(J13+K13)</f>
        <v>1</v>
      </c>
      <c r="K14" s="543"/>
      <c r="L14" s="554">
        <f>SUM(L13+M13)</f>
        <v>4</v>
      </c>
      <c r="M14" s="558"/>
      <c r="N14" s="544">
        <f>SUM(N13+O13)</f>
        <v>0</v>
      </c>
      <c r="O14" s="543"/>
      <c r="P14" s="554">
        <f>SUM(P13+Q13)</f>
        <v>0</v>
      </c>
      <c r="Q14" s="555"/>
      <c r="R14" s="542">
        <f>SUM(R13+S13)</f>
        <v>1</v>
      </c>
      <c r="S14" s="543"/>
      <c r="T14" s="554">
        <f>SUM(T13+U13)</f>
        <v>0</v>
      </c>
      <c r="U14" s="558"/>
      <c r="V14" s="11"/>
      <c r="W14" s="11"/>
      <c r="X14" s="11"/>
      <c r="Y14" s="11"/>
    </row>
    <row r="15" spans="1:25" ht="15" customHeight="1" x14ac:dyDescent="0.3">
      <c r="A15" s="44"/>
      <c r="B15" s="263"/>
      <c r="C15" s="63"/>
      <c r="D15" s="263"/>
      <c r="E15" s="63"/>
      <c r="F15" s="263"/>
      <c r="G15" s="63"/>
      <c r="H15" s="263"/>
      <c r="I15" s="63"/>
      <c r="J15" s="263"/>
      <c r="K15" s="63"/>
      <c r="L15" s="263"/>
      <c r="M15" s="63"/>
      <c r="N15" s="263"/>
      <c r="O15" s="63"/>
      <c r="P15" s="263"/>
      <c r="Q15" s="63"/>
      <c r="R15" s="263"/>
      <c r="S15" s="63"/>
      <c r="T15" s="263"/>
      <c r="U15" s="63"/>
      <c r="V15" s="11"/>
      <c r="W15" s="11"/>
      <c r="X15" s="11"/>
      <c r="Y15" s="11"/>
    </row>
    <row r="16" spans="1:25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</row>
    <row r="17" spans="1:25" ht="15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</row>
    <row r="18" spans="1:25" ht="14.4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</row>
    <row r="19" spans="1:25" ht="14.4" x14ac:dyDescent="0.3">
      <c r="A19" s="547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</row>
    <row r="20" spans="1:25" ht="15.75" customHeight="1" x14ac:dyDescent="0.3">
      <c r="A20" s="267" t="s">
        <v>45</v>
      </c>
      <c r="B20" s="108">
        <v>0</v>
      </c>
      <c r="C20" s="5">
        <v>0</v>
      </c>
      <c r="D20" s="5">
        <v>0</v>
      </c>
      <c r="E20" s="264">
        <v>0</v>
      </c>
      <c r="F20" s="246">
        <v>0</v>
      </c>
      <c r="G20" s="5">
        <v>0</v>
      </c>
      <c r="H20" s="5">
        <v>0</v>
      </c>
      <c r="I20" s="272">
        <v>0</v>
      </c>
      <c r="J20" s="108">
        <v>0</v>
      </c>
      <c r="K20" s="5">
        <v>0</v>
      </c>
      <c r="L20" s="5">
        <v>0</v>
      </c>
      <c r="M20" s="264">
        <v>0</v>
      </c>
      <c r="N20" s="246">
        <v>0</v>
      </c>
      <c r="O20" s="5">
        <v>0</v>
      </c>
      <c r="P20" s="5">
        <v>0</v>
      </c>
      <c r="Q20" s="272">
        <v>0</v>
      </c>
      <c r="R20" s="108">
        <v>0</v>
      </c>
      <c r="S20" s="5">
        <v>0</v>
      </c>
      <c r="T20" s="5">
        <v>0</v>
      </c>
      <c r="U20" s="264">
        <v>0</v>
      </c>
      <c r="V20" s="11"/>
      <c r="W20" s="11"/>
      <c r="X20" s="11"/>
      <c r="Y20" s="11"/>
    </row>
    <row r="21" spans="1:25" ht="15.75" customHeight="1" x14ac:dyDescent="0.3">
      <c r="A21" s="268" t="s">
        <v>46</v>
      </c>
      <c r="B21" s="270">
        <v>0</v>
      </c>
      <c r="C21" s="49">
        <v>0</v>
      </c>
      <c r="D21" s="49">
        <v>0</v>
      </c>
      <c r="E21" s="265">
        <v>0</v>
      </c>
      <c r="F21" s="269">
        <v>0</v>
      </c>
      <c r="G21" s="49">
        <v>0</v>
      </c>
      <c r="H21" s="49">
        <v>0</v>
      </c>
      <c r="I21" s="273">
        <v>0</v>
      </c>
      <c r="J21" s="270">
        <v>0</v>
      </c>
      <c r="K21" s="49">
        <v>0</v>
      </c>
      <c r="L21" s="49">
        <v>0</v>
      </c>
      <c r="M21" s="265">
        <v>0</v>
      </c>
      <c r="N21" s="269">
        <v>0</v>
      </c>
      <c r="O21" s="49">
        <v>0</v>
      </c>
      <c r="P21" s="49">
        <v>0</v>
      </c>
      <c r="Q21" s="273">
        <v>0</v>
      </c>
      <c r="R21" s="270">
        <v>0</v>
      </c>
      <c r="S21" s="49">
        <v>0</v>
      </c>
      <c r="T21" s="49">
        <v>0</v>
      </c>
      <c r="U21" s="265">
        <v>0</v>
      </c>
      <c r="V21" s="11"/>
      <c r="W21" s="11"/>
      <c r="X21" s="11"/>
      <c r="Y21" s="11"/>
    </row>
    <row r="22" spans="1:25" ht="15.75" customHeight="1" x14ac:dyDescent="0.3">
      <c r="A22" s="267" t="s">
        <v>47</v>
      </c>
      <c r="B22" s="108">
        <v>0</v>
      </c>
      <c r="C22" s="5">
        <v>0</v>
      </c>
      <c r="D22" s="5">
        <v>0</v>
      </c>
      <c r="E22" s="264">
        <v>0</v>
      </c>
      <c r="F22" s="246">
        <v>0</v>
      </c>
      <c r="G22" s="5">
        <v>0</v>
      </c>
      <c r="H22" s="5">
        <v>0</v>
      </c>
      <c r="I22" s="272">
        <v>1</v>
      </c>
      <c r="J22" s="108">
        <v>0</v>
      </c>
      <c r="K22" s="5">
        <v>0</v>
      </c>
      <c r="L22" s="5">
        <v>0</v>
      </c>
      <c r="M22" s="264">
        <v>1</v>
      </c>
      <c r="N22" s="246">
        <v>0</v>
      </c>
      <c r="O22" s="5">
        <v>0</v>
      </c>
      <c r="P22" s="5">
        <v>0</v>
      </c>
      <c r="Q22" s="272">
        <v>0</v>
      </c>
      <c r="R22" s="108">
        <v>0</v>
      </c>
      <c r="S22" s="5">
        <v>0</v>
      </c>
      <c r="T22" s="5">
        <v>0</v>
      </c>
      <c r="U22" s="264">
        <v>0</v>
      </c>
      <c r="V22" s="11"/>
      <c r="W22" s="11"/>
      <c r="X22" s="11"/>
      <c r="Y22" s="11"/>
    </row>
    <row r="23" spans="1:25" ht="15.75" customHeight="1" x14ac:dyDescent="0.3">
      <c r="A23" s="268" t="s">
        <v>48</v>
      </c>
      <c r="B23" s="270">
        <v>0</v>
      </c>
      <c r="C23" s="49">
        <v>0</v>
      </c>
      <c r="D23" s="49">
        <v>0</v>
      </c>
      <c r="E23" s="265">
        <v>0</v>
      </c>
      <c r="F23" s="269">
        <v>1</v>
      </c>
      <c r="G23" s="49">
        <v>3</v>
      </c>
      <c r="H23" s="49">
        <v>0</v>
      </c>
      <c r="I23" s="273">
        <v>1</v>
      </c>
      <c r="J23" s="270">
        <v>0</v>
      </c>
      <c r="K23" s="49">
        <v>1</v>
      </c>
      <c r="L23" s="49">
        <v>1</v>
      </c>
      <c r="M23" s="265">
        <v>1</v>
      </c>
      <c r="N23" s="269">
        <v>0</v>
      </c>
      <c r="O23" s="49">
        <v>0</v>
      </c>
      <c r="P23" s="49">
        <v>0</v>
      </c>
      <c r="Q23" s="273">
        <v>0</v>
      </c>
      <c r="R23" s="270">
        <v>0</v>
      </c>
      <c r="S23" s="49">
        <v>1</v>
      </c>
      <c r="T23" s="49">
        <v>0</v>
      </c>
      <c r="U23" s="265">
        <v>0</v>
      </c>
      <c r="V23" s="11"/>
      <c r="W23" s="11"/>
      <c r="X23" s="11"/>
      <c r="Y23" s="11"/>
    </row>
    <row r="24" spans="1:25" ht="15.75" customHeight="1" x14ac:dyDescent="0.3">
      <c r="A24" s="267" t="s">
        <v>49</v>
      </c>
      <c r="B24" s="108">
        <v>0</v>
      </c>
      <c r="C24" s="5">
        <v>0</v>
      </c>
      <c r="D24" s="5">
        <v>0</v>
      </c>
      <c r="E24" s="264">
        <v>0</v>
      </c>
      <c r="F24" s="246">
        <v>0</v>
      </c>
      <c r="G24" s="5">
        <v>0</v>
      </c>
      <c r="H24" s="5">
        <v>0</v>
      </c>
      <c r="I24" s="272">
        <v>0</v>
      </c>
      <c r="J24" s="108">
        <v>0</v>
      </c>
      <c r="K24" s="5">
        <v>0</v>
      </c>
      <c r="L24" s="5">
        <v>0</v>
      </c>
      <c r="M24" s="264">
        <v>0</v>
      </c>
      <c r="N24" s="246">
        <v>0</v>
      </c>
      <c r="O24" s="5">
        <v>0</v>
      </c>
      <c r="P24" s="5">
        <v>0</v>
      </c>
      <c r="Q24" s="272">
        <v>0</v>
      </c>
      <c r="R24" s="108">
        <v>0</v>
      </c>
      <c r="S24" s="5">
        <v>0</v>
      </c>
      <c r="T24" s="5">
        <v>0</v>
      </c>
      <c r="U24" s="264">
        <v>0</v>
      </c>
      <c r="V24" s="11"/>
      <c r="W24" s="11"/>
      <c r="X24" s="11"/>
      <c r="Y24" s="11"/>
    </row>
    <row r="25" spans="1:25" ht="15.75" customHeight="1" x14ac:dyDescent="0.3">
      <c r="A25" s="268" t="s">
        <v>50</v>
      </c>
      <c r="B25" s="270">
        <v>0</v>
      </c>
      <c r="C25" s="49">
        <v>0</v>
      </c>
      <c r="D25" s="49">
        <v>0</v>
      </c>
      <c r="E25" s="265">
        <v>0</v>
      </c>
      <c r="F25" s="269">
        <v>0</v>
      </c>
      <c r="G25" s="49">
        <v>0</v>
      </c>
      <c r="H25" s="49">
        <v>0</v>
      </c>
      <c r="I25" s="273">
        <v>0</v>
      </c>
      <c r="J25" s="270">
        <v>0</v>
      </c>
      <c r="K25" s="49">
        <v>0</v>
      </c>
      <c r="L25" s="49">
        <v>0</v>
      </c>
      <c r="M25" s="265">
        <v>0</v>
      </c>
      <c r="N25" s="269">
        <v>0</v>
      </c>
      <c r="O25" s="49">
        <v>0</v>
      </c>
      <c r="P25" s="49">
        <v>0</v>
      </c>
      <c r="Q25" s="273">
        <v>0</v>
      </c>
      <c r="R25" s="270">
        <v>0</v>
      </c>
      <c r="S25" s="49">
        <v>0</v>
      </c>
      <c r="T25" s="49">
        <v>0</v>
      </c>
      <c r="U25" s="265">
        <v>0</v>
      </c>
      <c r="V25" s="11"/>
      <c r="W25" s="11"/>
      <c r="X25" s="11"/>
      <c r="Y25" s="11"/>
    </row>
    <row r="26" spans="1:25" ht="15.75" customHeight="1" x14ac:dyDescent="0.3">
      <c r="A26" s="267" t="s">
        <v>18</v>
      </c>
      <c r="B26" s="108">
        <v>0</v>
      </c>
      <c r="C26" s="5">
        <v>0</v>
      </c>
      <c r="D26" s="5">
        <v>0</v>
      </c>
      <c r="E26" s="264">
        <v>0</v>
      </c>
      <c r="F26" s="246">
        <v>0</v>
      </c>
      <c r="G26" s="5">
        <v>0</v>
      </c>
      <c r="H26" s="5">
        <v>0</v>
      </c>
      <c r="I26" s="272">
        <v>3</v>
      </c>
      <c r="J26" s="108">
        <v>0</v>
      </c>
      <c r="K26" s="5">
        <v>0</v>
      </c>
      <c r="L26" s="5">
        <v>0</v>
      </c>
      <c r="M26" s="264">
        <v>1</v>
      </c>
      <c r="N26" s="246">
        <v>0</v>
      </c>
      <c r="O26" s="5">
        <v>0</v>
      </c>
      <c r="P26" s="5">
        <v>0</v>
      </c>
      <c r="Q26" s="272">
        <v>0</v>
      </c>
      <c r="R26" s="108">
        <v>0</v>
      </c>
      <c r="S26" s="5">
        <v>0</v>
      </c>
      <c r="T26" s="5">
        <v>1</v>
      </c>
      <c r="U26" s="264">
        <v>1</v>
      </c>
      <c r="V26" s="11"/>
      <c r="W26" s="11"/>
      <c r="X26" s="11"/>
      <c r="Y26" s="11"/>
    </row>
    <row r="27" spans="1:25" ht="15.75" customHeight="1" x14ac:dyDescent="0.3">
      <c r="A27" s="540" t="s">
        <v>27</v>
      </c>
      <c r="B27" s="271">
        <f t="shared" ref="B27:U27" si="1">SUM(B20:B26)</f>
        <v>0</v>
      </c>
      <c r="C27" s="52">
        <f t="shared" si="1"/>
        <v>0</v>
      </c>
      <c r="D27" s="52">
        <f t="shared" si="1"/>
        <v>0</v>
      </c>
      <c r="E27" s="266">
        <f t="shared" si="1"/>
        <v>0</v>
      </c>
      <c r="F27" s="255">
        <f t="shared" si="1"/>
        <v>1</v>
      </c>
      <c r="G27" s="52">
        <f t="shared" si="1"/>
        <v>3</v>
      </c>
      <c r="H27" s="52">
        <f t="shared" si="1"/>
        <v>0</v>
      </c>
      <c r="I27" s="274">
        <f t="shared" si="1"/>
        <v>5</v>
      </c>
      <c r="J27" s="271">
        <f t="shared" si="1"/>
        <v>0</v>
      </c>
      <c r="K27" s="52">
        <f t="shared" si="1"/>
        <v>1</v>
      </c>
      <c r="L27" s="52">
        <f t="shared" si="1"/>
        <v>1</v>
      </c>
      <c r="M27" s="266">
        <f t="shared" si="1"/>
        <v>3</v>
      </c>
      <c r="N27" s="255">
        <f t="shared" si="1"/>
        <v>0</v>
      </c>
      <c r="O27" s="52">
        <f t="shared" si="1"/>
        <v>0</v>
      </c>
      <c r="P27" s="52">
        <f t="shared" si="1"/>
        <v>0</v>
      </c>
      <c r="Q27" s="274">
        <f t="shared" si="1"/>
        <v>0</v>
      </c>
      <c r="R27" s="271">
        <f t="shared" si="1"/>
        <v>0</v>
      </c>
      <c r="S27" s="52">
        <f t="shared" si="1"/>
        <v>1</v>
      </c>
      <c r="T27" s="52">
        <f t="shared" si="1"/>
        <v>1</v>
      </c>
      <c r="U27" s="266">
        <f t="shared" si="1"/>
        <v>1</v>
      </c>
      <c r="V27" s="11"/>
      <c r="W27" s="11"/>
      <c r="X27" s="11"/>
      <c r="Y27" s="11"/>
    </row>
    <row r="28" spans="1:25" ht="15.75" customHeight="1" x14ac:dyDescent="0.3">
      <c r="A28" s="541"/>
      <c r="B28" s="542">
        <f>SUM(B27+C27)</f>
        <v>0</v>
      </c>
      <c r="C28" s="543"/>
      <c r="D28" s="554">
        <f>SUM(D27+E27)</f>
        <v>0</v>
      </c>
      <c r="E28" s="558"/>
      <c r="F28" s="544">
        <f>SUM(F27+G27)</f>
        <v>4</v>
      </c>
      <c r="G28" s="543"/>
      <c r="H28" s="554">
        <f>SUM(H27+I27)</f>
        <v>5</v>
      </c>
      <c r="I28" s="555"/>
      <c r="J28" s="542">
        <f>SUM(J27+K27)</f>
        <v>1</v>
      </c>
      <c r="K28" s="543"/>
      <c r="L28" s="554">
        <f>SUM(L27+M27)</f>
        <v>4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1</v>
      </c>
      <c r="S28" s="543"/>
      <c r="T28" s="554">
        <f>SUM(T27+U27)</f>
        <v>2</v>
      </c>
      <c r="U28" s="558"/>
      <c r="V28" s="11"/>
      <c r="W28" s="11"/>
      <c r="X28" s="11"/>
      <c r="Y28" s="11"/>
    </row>
    <row r="29" spans="1:25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45" t="s">
        <v>42</v>
      </c>
      <c r="B31" s="559" t="s">
        <v>43</v>
      </c>
      <c r="C31" s="560"/>
      <c r="D31" s="560"/>
      <c r="E31" s="561"/>
      <c r="F31" s="556" t="s">
        <v>23</v>
      </c>
      <c r="G31" s="557"/>
      <c r="H31" s="557"/>
      <c r="I31" s="557"/>
      <c r="J31" s="549" t="s">
        <v>32</v>
      </c>
      <c r="K31" s="550"/>
      <c r="L31" s="550"/>
      <c r="M31" s="551"/>
      <c r="N31" s="552" t="s">
        <v>33</v>
      </c>
      <c r="O31" s="553"/>
      <c r="P31" s="553"/>
      <c r="Q31" s="553"/>
      <c r="R31" s="563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46"/>
      <c r="B32" s="536" t="s">
        <v>13</v>
      </c>
      <c r="C32" s="537"/>
      <c r="D32" s="538" t="s">
        <v>14</v>
      </c>
      <c r="E32" s="539"/>
      <c r="F32" s="548" t="s">
        <v>13</v>
      </c>
      <c r="G32" s="537"/>
      <c r="H32" s="538" t="s">
        <v>14</v>
      </c>
      <c r="I32" s="562"/>
      <c r="J32" s="536" t="s">
        <v>13</v>
      </c>
      <c r="K32" s="537"/>
      <c r="L32" s="538" t="s">
        <v>14</v>
      </c>
      <c r="M32" s="539"/>
      <c r="N32" s="548" t="s">
        <v>13</v>
      </c>
      <c r="O32" s="537"/>
      <c r="P32" s="538" t="s">
        <v>14</v>
      </c>
      <c r="Q32" s="562"/>
      <c r="R32" s="536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47"/>
      <c r="B33" s="275" t="s">
        <v>20</v>
      </c>
      <c r="C33" s="276" t="s">
        <v>21</v>
      </c>
      <c r="D33" s="276" t="s">
        <v>20</v>
      </c>
      <c r="E33" s="277" t="s">
        <v>21</v>
      </c>
      <c r="F33" s="278" t="s">
        <v>20</v>
      </c>
      <c r="G33" s="276" t="s">
        <v>21</v>
      </c>
      <c r="H33" s="276" t="s">
        <v>20</v>
      </c>
      <c r="I33" s="64" t="s">
        <v>21</v>
      </c>
      <c r="J33" s="275" t="s">
        <v>20</v>
      </c>
      <c r="K33" s="276" t="s">
        <v>21</v>
      </c>
      <c r="L33" s="276" t="s">
        <v>20</v>
      </c>
      <c r="M33" s="277" t="s">
        <v>21</v>
      </c>
      <c r="N33" s="278" t="s">
        <v>20</v>
      </c>
      <c r="O33" s="276" t="s">
        <v>21</v>
      </c>
      <c r="P33" s="276" t="s">
        <v>20</v>
      </c>
      <c r="Q33" s="64" t="s">
        <v>21</v>
      </c>
      <c r="R33" s="275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267" t="s">
        <v>45</v>
      </c>
      <c r="B34" s="108">
        <v>0</v>
      </c>
      <c r="C34" s="5">
        <v>0</v>
      </c>
      <c r="D34" s="5">
        <v>0</v>
      </c>
      <c r="E34" s="264">
        <v>0</v>
      </c>
      <c r="F34" s="246">
        <v>3</v>
      </c>
      <c r="G34" s="5">
        <v>25</v>
      </c>
      <c r="H34" s="5">
        <v>0</v>
      </c>
      <c r="I34" s="272">
        <v>0</v>
      </c>
      <c r="J34" s="108">
        <v>0</v>
      </c>
      <c r="K34" s="5">
        <v>0</v>
      </c>
      <c r="L34" s="5">
        <v>0</v>
      </c>
      <c r="M34" s="264">
        <v>0</v>
      </c>
      <c r="N34" s="246">
        <v>0</v>
      </c>
      <c r="O34" s="5">
        <v>0</v>
      </c>
      <c r="P34" s="5">
        <v>0</v>
      </c>
      <c r="Q34" s="272">
        <v>0</v>
      </c>
      <c r="R34" s="108">
        <v>0</v>
      </c>
      <c r="S34" s="5">
        <v>0</v>
      </c>
      <c r="T34" s="5">
        <v>0</v>
      </c>
      <c r="U34" s="264">
        <v>0</v>
      </c>
      <c r="V34" s="11"/>
      <c r="W34" s="11"/>
      <c r="X34" s="11"/>
      <c r="Y34" s="11"/>
    </row>
    <row r="35" spans="1:25" ht="15.75" customHeight="1" x14ac:dyDescent="0.3">
      <c r="A35" s="268" t="s">
        <v>46</v>
      </c>
      <c r="B35" s="270">
        <v>0</v>
      </c>
      <c r="C35" s="49">
        <v>0</v>
      </c>
      <c r="D35" s="49">
        <v>0</v>
      </c>
      <c r="E35" s="265">
        <v>6</v>
      </c>
      <c r="F35" s="269">
        <v>4</v>
      </c>
      <c r="G35" s="49">
        <v>59</v>
      </c>
      <c r="H35" s="49">
        <v>1</v>
      </c>
      <c r="I35" s="273">
        <v>8</v>
      </c>
      <c r="J35" s="270">
        <v>2</v>
      </c>
      <c r="K35" s="49">
        <v>7</v>
      </c>
      <c r="L35" s="49">
        <v>1</v>
      </c>
      <c r="M35" s="265">
        <v>4</v>
      </c>
      <c r="N35" s="269">
        <v>0</v>
      </c>
      <c r="O35" s="49">
        <v>0</v>
      </c>
      <c r="P35" s="49">
        <v>0</v>
      </c>
      <c r="Q35" s="273">
        <v>0</v>
      </c>
      <c r="R35" s="270">
        <v>0</v>
      </c>
      <c r="S35" s="49">
        <v>0</v>
      </c>
      <c r="T35" s="49">
        <v>0</v>
      </c>
      <c r="U35" s="265">
        <v>0</v>
      </c>
      <c r="V35" s="11"/>
      <c r="W35" s="11"/>
      <c r="X35" s="11"/>
      <c r="Y35" s="11"/>
    </row>
    <row r="36" spans="1:25" ht="15.75" customHeight="1" x14ac:dyDescent="0.3">
      <c r="A36" s="267" t="s">
        <v>47</v>
      </c>
      <c r="B36" s="108">
        <v>0</v>
      </c>
      <c r="C36" s="5">
        <v>0</v>
      </c>
      <c r="D36" s="5">
        <v>0</v>
      </c>
      <c r="E36" s="264">
        <v>32</v>
      </c>
      <c r="F36" s="246">
        <v>8</v>
      </c>
      <c r="G36" s="5">
        <v>55</v>
      </c>
      <c r="H36" s="5">
        <v>4</v>
      </c>
      <c r="I36" s="272">
        <v>18</v>
      </c>
      <c r="J36" s="108">
        <v>6</v>
      </c>
      <c r="K36" s="5">
        <v>41</v>
      </c>
      <c r="L36" s="5">
        <v>7</v>
      </c>
      <c r="M36" s="264">
        <v>16</v>
      </c>
      <c r="N36" s="246">
        <v>0</v>
      </c>
      <c r="O36" s="5">
        <v>0</v>
      </c>
      <c r="P36" s="5">
        <v>0</v>
      </c>
      <c r="Q36" s="272">
        <v>0</v>
      </c>
      <c r="R36" s="108">
        <v>1</v>
      </c>
      <c r="S36" s="5">
        <v>2</v>
      </c>
      <c r="T36" s="5">
        <v>0</v>
      </c>
      <c r="U36" s="264">
        <v>0</v>
      </c>
      <c r="V36" s="11"/>
      <c r="W36" s="11"/>
      <c r="X36" s="11"/>
      <c r="Y36" s="11"/>
    </row>
    <row r="37" spans="1:25" ht="15.75" customHeight="1" x14ac:dyDescent="0.3">
      <c r="A37" s="268" t="s">
        <v>48</v>
      </c>
      <c r="B37" s="270">
        <v>0</v>
      </c>
      <c r="C37" s="49">
        <v>1</v>
      </c>
      <c r="D37" s="49">
        <v>0</v>
      </c>
      <c r="E37" s="265">
        <v>32</v>
      </c>
      <c r="F37" s="269">
        <v>0</v>
      </c>
      <c r="G37" s="49">
        <v>6</v>
      </c>
      <c r="H37" s="49">
        <v>1</v>
      </c>
      <c r="I37" s="273">
        <v>16</v>
      </c>
      <c r="J37" s="270">
        <v>11</v>
      </c>
      <c r="K37" s="49">
        <v>33</v>
      </c>
      <c r="L37" s="49">
        <v>4</v>
      </c>
      <c r="M37" s="265">
        <v>10</v>
      </c>
      <c r="N37" s="269">
        <v>0</v>
      </c>
      <c r="O37" s="49">
        <v>0</v>
      </c>
      <c r="P37" s="49">
        <v>0</v>
      </c>
      <c r="Q37" s="273">
        <v>0</v>
      </c>
      <c r="R37" s="270">
        <v>3</v>
      </c>
      <c r="S37" s="49">
        <v>8</v>
      </c>
      <c r="T37" s="49">
        <v>0</v>
      </c>
      <c r="U37" s="265">
        <v>0</v>
      </c>
      <c r="V37" s="11"/>
      <c r="W37" s="11"/>
      <c r="X37" s="11"/>
      <c r="Y37" s="11"/>
    </row>
    <row r="38" spans="1:25" ht="15.75" customHeight="1" x14ac:dyDescent="0.3">
      <c r="A38" s="267" t="s">
        <v>49</v>
      </c>
      <c r="B38" s="108">
        <v>0</v>
      </c>
      <c r="C38" s="5">
        <v>0</v>
      </c>
      <c r="D38" s="5">
        <v>0</v>
      </c>
      <c r="E38" s="264">
        <v>0</v>
      </c>
      <c r="F38" s="246">
        <v>0</v>
      </c>
      <c r="G38" s="5">
        <v>0</v>
      </c>
      <c r="H38" s="5">
        <v>0</v>
      </c>
      <c r="I38" s="272">
        <v>0</v>
      </c>
      <c r="J38" s="108">
        <v>0</v>
      </c>
      <c r="K38" s="5">
        <v>0</v>
      </c>
      <c r="L38" s="5">
        <v>0</v>
      </c>
      <c r="M38" s="264">
        <v>0</v>
      </c>
      <c r="N38" s="246">
        <v>0</v>
      </c>
      <c r="O38" s="5">
        <v>0</v>
      </c>
      <c r="P38" s="5">
        <v>0</v>
      </c>
      <c r="Q38" s="272">
        <v>0</v>
      </c>
      <c r="R38" s="108">
        <v>4</v>
      </c>
      <c r="S38" s="5">
        <v>1</v>
      </c>
      <c r="T38" s="5">
        <v>0</v>
      </c>
      <c r="U38" s="264">
        <v>0</v>
      </c>
      <c r="V38" s="11"/>
      <c r="W38" s="11"/>
      <c r="X38" s="11"/>
      <c r="Y38" s="11"/>
    </row>
    <row r="39" spans="1:25" ht="15.75" customHeight="1" x14ac:dyDescent="0.3">
      <c r="A39" s="268" t="s">
        <v>50</v>
      </c>
      <c r="B39" s="270">
        <v>0</v>
      </c>
      <c r="C39" s="49">
        <v>0</v>
      </c>
      <c r="D39" s="49">
        <v>0</v>
      </c>
      <c r="E39" s="265">
        <v>0</v>
      </c>
      <c r="F39" s="269">
        <v>0</v>
      </c>
      <c r="G39" s="49">
        <v>0</v>
      </c>
      <c r="H39" s="49">
        <v>0</v>
      </c>
      <c r="I39" s="273">
        <v>0</v>
      </c>
      <c r="J39" s="270">
        <v>0</v>
      </c>
      <c r="K39" s="49">
        <v>0</v>
      </c>
      <c r="L39" s="49">
        <v>0</v>
      </c>
      <c r="M39" s="265">
        <v>0</v>
      </c>
      <c r="N39" s="269">
        <v>0</v>
      </c>
      <c r="O39" s="49">
        <v>0</v>
      </c>
      <c r="P39" s="49">
        <v>0</v>
      </c>
      <c r="Q39" s="273">
        <v>0</v>
      </c>
      <c r="R39" s="270">
        <v>1</v>
      </c>
      <c r="S39" s="49">
        <v>0</v>
      </c>
      <c r="T39" s="49">
        <v>0</v>
      </c>
      <c r="U39" s="265">
        <v>0</v>
      </c>
      <c r="V39" s="11"/>
      <c r="W39" s="11"/>
      <c r="X39" s="11"/>
      <c r="Y39" s="11"/>
    </row>
    <row r="40" spans="1:25" ht="15.75" customHeight="1" x14ac:dyDescent="0.3">
      <c r="A40" s="267" t="s">
        <v>18</v>
      </c>
      <c r="B40" s="108">
        <v>0</v>
      </c>
      <c r="C40" s="5">
        <v>0</v>
      </c>
      <c r="D40" s="5">
        <v>0</v>
      </c>
      <c r="E40" s="264">
        <v>74</v>
      </c>
      <c r="F40" s="246">
        <v>2</v>
      </c>
      <c r="G40" s="5">
        <v>43</v>
      </c>
      <c r="H40" s="5">
        <v>4</v>
      </c>
      <c r="I40" s="272">
        <v>31</v>
      </c>
      <c r="J40" s="108">
        <v>13</v>
      </c>
      <c r="K40" s="5">
        <v>17</v>
      </c>
      <c r="L40" s="5">
        <v>6</v>
      </c>
      <c r="M40" s="264">
        <v>6</v>
      </c>
      <c r="N40" s="246">
        <v>0</v>
      </c>
      <c r="O40" s="5">
        <v>0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540" t="s">
        <v>27</v>
      </c>
      <c r="B41" s="271">
        <f t="shared" ref="B41:U41" si="2">SUM(B34:B40)</f>
        <v>0</v>
      </c>
      <c r="C41" s="52">
        <f t="shared" si="2"/>
        <v>1</v>
      </c>
      <c r="D41" s="52">
        <f t="shared" si="2"/>
        <v>0</v>
      </c>
      <c r="E41" s="266">
        <f t="shared" si="2"/>
        <v>144</v>
      </c>
      <c r="F41" s="255">
        <f t="shared" si="2"/>
        <v>17</v>
      </c>
      <c r="G41" s="52">
        <f t="shared" si="2"/>
        <v>188</v>
      </c>
      <c r="H41" s="52">
        <f t="shared" si="2"/>
        <v>10</v>
      </c>
      <c r="I41" s="274">
        <f t="shared" si="2"/>
        <v>73</v>
      </c>
      <c r="J41" s="271">
        <f t="shared" si="2"/>
        <v>32</v>
      </c>
      <c r="K41" s="52">
        <f t="shared" si="2"/>
        <v>98</v>
      </c>
      <c r="L41" s="52">
        <f t="shared" si="2"/>
        <v>18</v>
      </c>
      <c r="M41" s="266">
        <f t="shared" si="2"/>
        <v>36</v>
      </c>
      <c r="N41" s="255">
        <f t="shared" si="2"/>
        <v>0</v>
      </c>
      <c r="O41" s="52">
        <f t="shared" si="2"/>
        <v>0</v>
      </c>
      <c r="P41" s="52">
        <f t="shared" si="2"/>
        <v>0</v>
      </c>
      <c r="Q41" s="274">
        <f t="shared" si="2"/>
        <v>0</v>
      </c>
      <c r="R41" s="271">
        <f t="shared" si="2"/>
        <v>9</v>
      </c>
      <c r="S41" s="52">
        <f t="shared" si="2"/>
        <v>11</v>
      </c>
      <c r="T41" s="52">
        <f t="shared" si="2"/>
        <v>0</v>
      </c>
      <c r="U41" s="266">
        <f t="shared" si="2"/>
        <v>0</v>
      </c>
      <c r="V41" s="11"/>
      <c r="W41" s="11"/>
      <c r="X41" s="11"/>
      <c r="Y41" s="11"/>
    </row>
    <row r="42" spans="1:25" ht="15.75" customHeight="1" x14ac:dyDescent="0.3">
      <c r="A42" s="541"/>
      <c r="B42" s="542">
        <f>SUM(B41+C41)</f>
        <v>1</v>
      </c>
      <c r="C42" s="543"/>
      <c r="D42" s="554">
        <f>SUM(D41+E41)</f>
        <v>144</v>
      </c>
      <c r="E42" s="558"/>
      <c r="F42" s="544">
        <f>SUM(F41+G41)</f>
        <v>205</v>
      </c>
      <c r="G42" s="543"/>
      <c r="H42" s="554">
        <f>SUM(H41+I41)</f>
        <v>83</v>
      </c>
      <c r="I42" s="555"/>
      <c r="J42" s="542">
        <f>SUM(J41+K41)</f>
        <v>130</v>
      </c>
      <c r="K42" s="543"/>
      <c r="L42" s="554">
        <f>SUM(L41+M41)</f>
        <v>54</v>
      </c>
      <c r="M42" s="558"/>
      <c r="N42" s="544">
        <f>SUM(N41+O41)</f>
        <v>0</v>
      </c>
      <c r="O42" s="543"/>
      <c r="P42" s="554">
        <f>SUM(P41+Q41)</f>
        <v>0</v>
      </c>
      <c r="Q42" s="555"/>
      <c r="R42" s="542">
        <f>SUM(R41+S41)</f>
        <v>20</v>
      </c>
      <c r="S42" s="543"/>
      <c r="T42" s="554">
        <f>SUM(T41+U41)</f>
        <v>0</v>
      </c>
      <c r="U42" s="558"/>
      <c r="V42" s="11"/>
      <c r="W42" s="11"/>
      <c r="X42" s="11"/>
      <c r="Y42" s="11"/>
    </row>
    <row r="43" spans="1:25" ht="15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63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B53B-59FB-4838-966C-B6521536A67D}">
  <dimension ref="A1:Y1000"/>
  <sheetViews>
    <sheetView workbookViewId="0">
      <selection sqref="A1:Q1"/>
    </sheetView>
  </sheetViews>
  <sheetFormatPr defaultColWidth="14.44140625" defaultRowHeight="15" customHeight="1" x14ac:dyDescent="0.3"/>
  <cols>
    <col min="1" max="1" width="10.6640625" customWidth="1"/>
    <col min="2" max="4" width="4.6640625" customWidth="1"/>
    <col min="5" max="5" width="5.33203125" customWidth="1"/>
    <col min="6" max="6" width="7" customWidth="1"/>
    <col min="7" max="7" width="7.109375" customWidth="1"/>
    <col min="8" max="8" width="4.6640625" customWidth="1"/>
    <col min="9" max="9" width="5.6640625" customWidth="1"/>
    <col min="10" max="10" width="7" customWidth="1"/>
    <col min="11" max="11" width="6.33203125" customWidth="1"/>
    <col min="12" max="12" width="4.6640625" customWidth="1"/>
    <col min="13" max="13" width="6.6640625" customWidth="1"/>
    <col min="14" max="17" width="4.6640625" customWidth="1"/>
    <col min="18" max="25" width="8.6640625" customWidth="1"/>
  </cols>
  <sheetData>
    <row r="1" spans="1:25" ht="14.4" x14ac:dyDescent="0.3">
      <c r="A1" s="419" t="s">
        <v>85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70" t="s">
        <v>74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11"/>
      <c r="W2" s="11"/>
      <c r="X2" s="11"/>
      <c r="Y2" s="11"/>
    </row>
    <row r="3" spans="1:25" ht="15" customHeight="1" x14ac:dyDescent="0.3">
      <c r="A3" s="545" t="s">
        <v>42</v>
      </c>
      <c r="B3" s="559" t="s">
        <v>43</v>
      </c>
      <c r="C3" s="560"/>
      <c r="D3" s="560"/>
      <c r="E3" s="560"/>
      <c r="F3" s="575" t="s">
        <v>23</v>
      </c>
      <c r="G3" s="557"/>
      <c r="H3" s="557"/>
      <c r="I3" s="576"/>
      <c r="J3" s="572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62"/>
      <c r="F4" s="536" t="s">
        <v>13</v>
      </c>
      <c r="G4" s="537"/>
      <c r="H4" s="538" t="s">
        <v>14</v>
      </c>
      <c r="I4" s="539"/>
      <c r="J4" s="548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4.4" x14ac:dyDescent="0.3">
      <c r="A5" s="547"/>
      <c r="B5" s="275" t="s">
        <v>20</v>
      </c>
      <c r="C5" s="299" t="s">
        <v>21</v>
      </c>
      <c r="D5" s="299" t="s">
        <v>20</v>
      </c>
      <c r="E5" s="64" t="s">
        <v>21</v>
      </c>
      <c r="F5" s="275" t="s">
        <v>20</v>
      </c>
      <c r="G5" s="276" t="s">
        <v>21</v>
      </c>
      <c r="H5" s="276" t="s">
        <v>20</v>
      </c>
      <c r="I5" s="277" t="s">
        <v>21</v>
      </c>
      <c r="J5" s="278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267" t="s">
        <v>45</v>
      </c>
      <c r="B6" s="296">
        <f>SUM('Table 2.3'!B6,'Table 2.4'!B6,'Table 2.5'!B6,'Table 2.6'!B6,'Table 2.7'!B6,'Table 2.8'!B6,'Table 2.9'!B6,)</f>
        <v>0</v>
      </c>
      <c r="C6" s="300">
        <f>SUM('Table 2.3'!C6,'Table 2.4'!C6,'Table 2.5'!C6,'Table 2.6'!C6,'Table 2.7'!C6,'Table 2.8'!C6,'Table 2.9'!C6,)</f>
        <v>0</v>
      </c>
      <c r="D6" s="300">
        <f>SUM('Table 2.3'!D6,'Table 2.4'!D6,'Table 2.5'!D6,'Table 2.6'!D6,'Table 2.7'!D6,'Table 2.8'!D6,'Table 2.9'!D6,)</f>
        <v>0</v>
      </c>
      <c r="E6" s="246">
        <f>SUM('Table 2.3'!E6,'Table 2.4'!E6,'Table 2.5'!E6,'Table 2.6'!E6,'Table 2.7'!E6,'Table 2.8'!E6,'Table 2.9'!E6,)</f>
        <v>0</v>
      </c>
      <c r="F6" s="296">
        <f>SUM('Table 2.3'!F6,'Table 2.4'!F6,'Table 2.5'!F6,'Table 2.6'!F6,'Table 2.7'!F6,'Table 2.8'!F6,'Table 2.9'!F6,)</f>
        <v>0</v>
      </c>
      <c r="G6" s="300">
        <f>SUM('Table 2.3'!G6,'Table 2.4'!G6,'Table 2.5'!G6,'Table 2.6'!G6,'Table 2.7'!G6,'Table 2.8'!G6,'Table 2.9'!G6,)</f>
        <v>0</v>
      </c>
      <c r="H6" s="300">
        <f>SUM('Table 2.3'!H6,'Table 2.4'!H6,'Table 2.5'!H6,'Table 2.6'!H6,'Table 2.7'!H6,'Table 2.8'!H6,'Table 2.9'!H6,)</f>
        <v>0</v>
      </c>
      <c r="I6" s="303">
        <f>SUM('Table 2.3'!I6,'Table 2.4'!I6,'Table 2.5'!I6,'Table 2.6'!I6,'Table 2.7'!I6,'Table 2.8'!I6,'Table 2.9'!I6,)</f>
        <v>0</v>
      </c>
      <c r="J6" s="246">
        <f>SUM('Table 2.3'!J6,'Table 2.4'!J6,'Table 2.5'!J6,'Table 2.6'!J6,'Table 2.7'!J6,'Table 2.8'!J6,'Table 2.9'!J6,)</f>
        <v>0</v>
      </c>
      <c r="K6" s="5">
        <f>SUM('Table 2.3'!K6,'Table 2.4'!K6,'Table 2.5'!K6,'Table 2.6'!K6,'Table 2.7'!K6,'Table 2.8'!K6,'Table 2.9'!K6,)</f>
        <v>0</v>
      </c>
      <c r="L6" s="5">
        <f>SUM('Table 2.3'!L6,'Table 2.4'!L6,'Table 2.5'!L6,'Table 2.6'!L6,'Table 2.7'!L6,'Table 2.8'!L6,'Table 2.9'!L6,)</f>
        <v>0</v>
      </c>
      <c r="M6" s="264">
        <f>SUM('Table 2.3'!M6,'Table 2.4'!M6,'Table 2.5'!M6,'Table 2.6'!M6,'Table 2.7'!M6,'Table 2.8'!M6,'Table 2.9'!M6,)</f>
        <v>0</v>
      </c>
      <c r="N6" s="246">
        <f>SUM('Table 2.3'!N6,'Table 2.4'!N6,'Table 2.5'!N6,'Table 2.6'!N6,'Table 2.7'!N6,'Table 2.8'!N6,'Table 2.9'!N6,)</f>
        <v>0</v>
      </c>
      <c r="O6" s="5">
        <f>SUM('Table 2.3'!O6,'Table 2.4'!O6,'Table 2.5'!O6,'Table 2.6'!O6,'Table 2.7'!O6,'Table 2.8'!O6,'Table 2.9'!O6,)</f>
        <v>0</v>
      </c>
      <c r="P6" s="5">
        <f>SUM('Table 2.3'!P6,'Table 2.4'!P6,'Table 2.5'!P6,'Table 2.6'!P6,'Table 2.7'!P6,'Table 2.8'!P6,'Table 2.9'!P6,)</f>
        <v>0</v>
      </c>
      <c r="Q6" s="272">
        <f>SUM('Table 2.3'!Q6,'Table 2.4'!Q6,'Table 2.5'!Q6,'Table 2.6'!Q6,'Table 2.7'!Q6,'Table 2.8'!Q6,'Table 2.9'!Q6,)</f>
        <v>0</v>
      </c>
      <c r="R6" s="108">
        <f>SUM('Table 2.3'!R6,'Table 2.4'!R6,'Table 2.5'!R6,'Table 2.6'!R6,'Table 2.7'!R6,'Table 2.8'!R6,'Table 2.9'!R6,)</f>
        <v>0</v>
      </c>
      <c r="S6" s="5">
        <f>SUM('Table 2.3'!S6,'Table 2.4'!S6,'Table 2.5'!S6,'Table 2.6'!S6,'Table 2.7'!S6,'Table 2.8'!S6,'Table 2.9'!S6,)</f>
        <v>0</v>
      </c>
      <c r="T6" s="5">
        <f>SUM('Table 2.3'!T6,'Table 2.4'!T6,'Table 2.5'!T6,'Table 2.6'!T6,'Table 2.7'!T6,'Table 2.8'!T6,'Table 2.9'!T6,)</f>
        <v>0</v>
      </c>
      <c r="U6" s="264">
        <f>SUM('Table 2.3'!U6,'Table 2.4'!U6,'Table 2.5'!U6,'Table 2.6'!U6,'Table 2.7'!U6,'Table 2.8'!U6,'Table 2.9'!U6,)</f>
        <v>0</v>
      </c>
      <c r="V6" s="11"/>
      <c r="W6" s="11"/>
      <c r="X6" s="11"/>
      <c r="Y6" s="11"/>
    </row>
    <row r="7" spans="1:25" ht="14.4" x14ac:dyDescent="0.3">
      <c r="A7" s="268" t="s">
        <v>46</v>
      </c>
      <c r="B7" s="297">
        <f>SUM('Table 2.3'!B7,'Table 2.4'!B7,'Table 2.5'!B7,'Table 2.6'!B7,'Table 2.7'!B7,'Table 2.8'!B7,'Table 2.9'!B7,)</f>
        <v>0</v>
      </c>
      <c r="C7" s="301">
        <f>SUM('Table 2.3'!C7,'Table 2.4'!C7,'Table 2.5'!C7,'Table 2.6'!C7,'Table 2.7'!C7,'Table 2.8'!C7,'Table 2.9'!C7,)</f>
        <v>0</v>
      </c>
      <c r="D7" s="301">
        <f>SUM('Table 2.3'!D7,'Table 2.4'!D7,'Table 2.5'!D7,'Table 2.6'!D7,'Table 2.7'!D7,'Table 2.8'!D7,'Table 2.9'!D7,)</f>
        <v>0</v>
      </c>
      <c r="E7" s="269">
        <f>SUM('Table 2.3'!E7,'Table 2.4'!E7,'Table 2.5'!E7,'Table 2.6'!E7,'Table 2.7'!E7,'Table 2.8'!E7,'Table 2.9'!E7,)</f>
        <v>2</v>
      </c>
      <c r="F7" s="297">
        <f>SUM('Table 2.3'!F7,'Table 2.4'!F7,'Table 2.5'!F7,'Table 2.6'!F7,'Table 2.7'!F7,'Table 2.8'!F7,'Table 2.9'!F7,)</f>
        <v>0</v>
      </c>
      <c r="G7" s="301">
        <f>SUM('Table 2.3'!G7,'Table 2.4'!G7,'Table 2.5'!G7,'Table 2.6'!G7,'Table 2.7'!G7,'Table 2.8'!G7,'Table 2.9'!G7,)</f>
        <v>0</v>
      </c>
      <c r="H7" s="301">
        <f>SUM('Table 2.3'!H7,'Table 2.4'!H7,'Table 2.5'!H7,'Table 2.6'!H7,'Table 2.7'!H7,'Table 2.8'!H7,'Table 2.9'!H7,)</f>
        <v>1</v>
      </c>
      <c r="I7" s="304">
        <f>SUM('Table 2.3'!I7,'Table 2.4'!I7,'Table 2.5'!I7,'Table 2.6'!I7,'Table 2.7'!I7,'Table 2.8'!I7,'Table 2.9'!I7,)</f>
        <v>0</v>
      </c>
      <c r="J7" s="269">
        <f>SUM('Table 2.3'!J7,'Table 2.4'!J7,'Table 2.5'!J7,'Table 2.6'!J7,'Table 2.7'!J7,'Table 2.8'!J7,'Table 2.9'!J7,)</f>
        <v>0</v>
      </c>
      <c r="K7" s="49">
        <f>SUM('Table 2.3'!K7,'Table 2.4'!K7,'Table 2.5'!K7,'Table 2.6'!K7,'Table 2.7'!K7,'Table 2.8'!K7,'Table 2.9'!K7,)</f>
        <v>0</v>
      </c>
      <c r="L7" s="49">
        <f>SUM('Table 2.3'!L7,'Table 2.4'!L7,'Table 2.5'!L7,'Table 2.6'!L7,'Table 2.7'!L7,'Table 2.8'!L7,'Table 2.9'!L7,)</f>
        <v>0</v>
      </c>
      <c r="M7" s="265">
        <f>SUM('Table 2.3'!M7,'Table 2.4'!M7,'Table 2.5'!M7,'Table 2.6'!M7,'Table 2.7'!M7,'Table 2.8'!M7,'Table 2.9'!M7,)</f>
        <v>0</v>
      </c>
      <c r="N7" s="269">
        <f>SUM('Table 2.3'!N7,'Table 2.4'!N7,'Table 2.5'!N7,'Table 2.6'!N7,'Table 2.7'!N7,'Table 2.8'!N7,'Table 2.9'!N7,)</f>
        <v>0</v>
      </c>
      <c r="O7" s="49">
        <f>SUM('Table 2.3'!O7,'Table 2.4'!O7,'Table 2.5'!O7,'Table 2.6'!O7,'Table 2.7'!O7,'Table 2.8'!O7,'Table 2.9'!O7,)</f>
        <v>0</v>
      </c>
      <c r="P7" s="49">
        <f>SUM('Table 2.3'!P7,'Table 2.4'!P7,'Table 2.5'!P7,'Table 2.6'!P7,'Table 2.7'!P7,'Table 2.8'!P7,'Table 2.9'!P7,)</f>
        <v>0</v>
      </c>
      <c r="Q7" s="273">
        <f>SUM('Table 2.3'!Q7,'Table 2.4'!Q7,'Table 2.5'!Q7,'Table 2.6'!Q7,'Table 2.7'!Q7,'Table 2.8'!Q7,'Table 2.9'!Q7,)</f>
        <v>0</v>
      </c>
      <c r="R7" s="270">
        <f>SUM('Table 2.3'!R7,'Table 2.4'!R7,'Table 2.5'!R7,'Table 2.6'!R7,'Table 2.7'!R7,'Table 2.8'!R7,'Table 2.9'!R7,)</f>
        <v>0</v>
      </c>
      <c r="S7" s="49">
        <f>SUM('Table 2.3'!S7,'Table 2.4'!S7,'Table 2.5'!S7,'Table 2.6'!S7,'Table 2.7'!S7,'Table 2.8'!S7,'Table 2.9'!S7,)</f>
        <v>0</v>
      </c>
      <c r="T7" s="49">
        <f>SUM('Table 2.3'!T7,'Table 2.4'!T7,'Table 2.5'!T7,'Table 2.6'!T7,'Table 2.7'!T7,'Table 2.8'!T7,'Table 2.9'!T7,)</f>
        <v>0</v>
      </c>
      <c r="U7" s="265">
        <f>SUM('Table 2.3'!U7,'Table 2.4'!U7,'Table 2.5'!U7,'Table 2.6'!U7,'Table 2.7'!U7,'Table 2.8'!U7,'Table 2.9'!U7,)</f>
        <v>0</v>
      </c>
      <c r="V7" s="11"/>
      <c r="W7" s="11"/>
      <c r="X7" s="11"/>
      <c r="Y7" s="11"/>
    </row>
    <row r="8" spans="1:25" ht="14.4" x14ac:dyDescent="0.3">
      <c r="A8" s="267" t="s">
        <v>47</v>
      </c>
      <c r="B8" s="296">
        <f>SUM('Table 2.3'!B8,'Table 2.4'!B8,'Table 2.5'!B8,'Table 2.6'!B8,'Table 2.7'!B8,'Table 2.8'!B8,'Table 2.9'!B8,)</f>
        <v>0</v>
      </c>
      <c r="C8" s="300">
        <f>SUM('Table 2.3'!C8,'Table 2.4'!C8,'Table 2.5'!C8,'Table 2.6'!C8,'Table 2.7'!C8,'Table 2.8'!C8,'Table 2.9'!C8,)</f>
        <v>1</v>
      </c>
      <c r="D8" s="300">
        <f>SUM('Table 2.3'!D8,'Table 2.4'!D8,'Table 2.5'!D8,'Table 2.6'!D8,'Table 2.7'!D8,'Table 2.8'!D8,'Table 2.9'!D8,)</f>
        <v>0</v>
      </c>
      <c r="E8" s="246">
        <f>SUM('Table 2.3'!E8,'Table 2.4'!E8,'Table 2.5'!E8,'Table 2.6'!E8,'Table 2.7'!E8,'Table 2.8'!E8,'Table 2.9'!E8,)</f>
        <v>5</v>
      </c>
      <c r="F8" s="296">
        <f>SUM('Table 2.3'!F8,'Table 2.4'!F8,'Table 2.5'!F8,'Table 2.6'!F8,'Table 2.7'!F8,'Table 2.8'!F8,'Table 2.9'!F8,)</f>
        <v>4</v>
      </c>
      <c r="G8" s="300">
        <f>SUM('Table 2.3'!G8,'Table 2.4'!G8,'Table 2.5'!G8,'Table 2.6'!G8,'Table 2.7'!G8,'Table 2.8'!G8,'Table 2.9'!G8,)</f>
        <v>19</v>
      </c>
      <c r="H8" s="300">
        <f>SUM('Table 2.3'!H8,'Table 2.4'!H8,'Table 2.5'!H8,'Table 2.6'!H8,'Table 2.7'!H8,'Table 2.8'!H8,'Table 2.9'!H8,)</f>
        <v>2</v>
      </c>
      <c r="I8" s="303">
        <f>SUM('Table 2.3'!I8,'Table 2.4'!I8,'Table 2.5'!I8,'Table 2.6'!I8,'Table 2.7'!I8,'Table 2.8'!I8,'Table 2.9'!I8,)</f>
        <v>7</v>
      </c>
      <c r="J8" s="246">
        <f>SUM('Table 2.3'!J8,'Table 2.4'!J8,'Table 2.5'!J8,'Table 2.6'!J8,'Table 2.7'!J8,'Table 2.8'!J8,'Table 2.9'!J8,)</f>
        <v>2</v>
      </c>
      <c r="K8" s="5">
        <f>SUM('Table 2.3'!K8,'Table 2.4'!K8,'Table 2.5'!K8,'Table 2.6'!K8,'Table 2.7'!K8,'Table 2.8'!K8,'Table 2.9'!K8,)</f>
        <v>1</v>
      </c>
      <c r="L8" s="5">
        <f>SUM('Table 2.3'!L8,'Table 2.4'!L8,'Table 2.5'!L8,'Table 2.6'!L8,'Table 2.7'!L8,'Table 2.8'!L8,'Table 2.9'!L8,)</f>
        <v>0</v>
      </c>
      <c r="M8" s="264">
        <f>SUM('Table 2.3'!M8,'Table 2.4'!M8,'Table 2.5'!M8,'Table 2.6'!M8,'Table 2.7'!M8,'Table 2.8'!M8,'Table 2.9'!M8,)</f>
        <v>5</v>
      </c>
      <c r="N8" s="246">
        <f>SUM('Table 2.3'!N8,'Table 2.4'!N8,'Table 2.5'!N8,'Table 2.6'!N8,'Table 2.7'!N8,'Table 2.8'!N8,'Table 2.9'!N8,)</f>
        <v>0</v>
      </c>
      <c r="O8" s="5">
        <f>SUM('Table 2.3'!O8,'Table 2.4'!O8,'Table 2.5'!O8,'Table 2.6'!O8,'Table 2.7'!O8,'Table 2.8'!O8,'Table 2.9'!O8,)</f>
        <v>0</v>
      </c>
      <c r="P8" s="5">
        <f>SUM('Table 2.3'!P8,'Table 2.4'!P8,'Table 2.5'!P8,'Table 2.6'!P8,'Table 2.7'!P8,'Table 2.8'!P8,'Table 2.9'!P8,)</f>
        <v>0</v>
      </c>
      <c r="Q8" s="272">
        <f>SUM('Table 2.3'!Q8,'Table 2.4'!Q8,'Table 2.5'!Q8,'Table 2.6'!Q8,'Table 2.7'!Q8,'Table 2.8'!Q8,'Table 2.9'!Q8,)</f>
        <v>0</v>
      </c>
      <c r="R8" s="108">
        <f>SUM('Table 2.3'!R8,'Table 2.4'!R8,'Table 2.5'!R8,'Table 2.6'!R8,'Table 2.7'!R8,'Table 2.8'!R8,'Table 2.9'!R8,)</f>
        <v>0</v>
      </c>
      <c r="S8" s="5">
        <f>SUM('Table 2.3'!S8,'Table 2.4'!S8,'Table 2.5'!S8,'Table 2.6'!S8,'Table 2.7'!S8,'Table 2.8'!S8,'Table 2.9'!S8,)</f>
        <v>0</v>
      </c>
      <c r="T8" s="5">
        <f>SUM('Table 2.3'!T8,'Table 2.4'!T8,'Table 2.5'!T8,'Table 2.6'!T8,'Table 2.7'!T8,'Table 2.8'!T8,'Table 2.9'!T8,)</f>
        <v>0</v>
      </c>
      <c r="U8" s="264">
        <f>SUM('Table 2.3'!U8,'Table 2.4'!U8,'Table 2.5'!U8,'Table 2.6'!U8,'Table 2.7'!U8,'Table 2.8'!U8,'Table 2.9'!U8,)</f>
        <v>0</v>
      </c>
      <c r="V8" s="11"/>
      <c r="W8" s="11"/>
      <c r="X8" s="11"/>
      <c r="Y8" s="11"/>
    </row>
    <row r="9" spans="1:25" ht="14.4" x14ac:dyDescent="0.3">
      <c r="A9" s="268" t="s">
        <v>48</v>
      </c>
      <c r="B9" s="297">
        <f>SUM('Table 2.3'!B9,'Table 2.4'!B9,'Table 2.5'!B9,'Table 2.6'!B9,'Table 2.7'!B9,'Table 2.8'!B9,'Table 2.9'!B9,)</f>
        <v>0</v>
      </c>
      <c r="C9" s="301">
        <f>SUM('Table 2.3'!C9,'Table 2.4'!C9,'Table 2.5'!C9,'Table 2.6'!C9,'Table 2.7'!C9,'Table 2.8'!C9,'Table 2.9'!C9,)</f>
        <v>6</v>
      </c>
      <c r="D9" s="301">
        <f>SUM('Table 2.3'!D9,'Table 2.4'!D9,'Table 2.5'!D9,'Table 2.6'!D9,'Table 2.7'!D9,'Table 2.8'!D9,'Table 2.9'!D9,)</f>
        <v>0</v>
      </c>
      <c r="E9" s="269">
        <f>SUM('Table 2.3'!E9,'Table 2.4'!E9,'Table 2.5'!E9,'Table 2.6'!E9,'Table 2.7'!E9,'Table 2.8'!E9,'Table 2.9'!E9,)</f>
        <v>21</v>
      </c>
      <c r="F9" s="297">
        <f>SUM('Table 2.3'!F9,'Table 2.4'!F9,'Table 2.5'!F9,'Table 2.6'!F9,'Table 2.7'!F9,'Table 2.8'!F9,'Table 2.9'!F9,)</f>
        <v>17</v>
      </c>
      <c r="G9" s="301">
        <f>SUM('Table 2.3'!G9,'Table 2.4'!G9,'Table 2.5'!G9,'Table 2.6'!G9,'Table 2.7'!G9,'Table 2.8'!G9,'Table 2.9'!G9,)</f>
        <v>79</v>
      </c>
      <c r="H9" s="301">
        <f>SUM('Table 2.3'!H9,'Table 2.4'!H9,'Table 2.5'!H9,'Table 2.6'!H9,'Table 2.7'!H9,'Table 2.8'!H9,'Table 2.9'!H9,)</f>
        <v>2</v>
      </c>
      <c r="I9" s="304">
        <f>SUM('Table 2.3'!I9,'Table 2.4'!I9,'Table 2.5'!I9,'Table 2.6'!I9,'Table 2.7'!I9,'Table 2.8'!I9,'Table 2.9'!I9,)</f>
        <v>16</v>
      </c>
      <c r="J9" s="269">
        <f>SUM('Table 2.3'!J9,'Table 2.4'!J9,'Table 2.5'!J9,'Table 2.6'!J9,'Table 2.7'!J9,'Table 2.8'!J9,'Table 2.9'!J9,)</f>
        <v>9</v>
      </c>
      <c r="K9" s="49">
        <f>SUM('Table 2.3'!K9,'Table 2.4'!K9,'Table 2.5'!K9,'Table 2.6'!K9,'Table 2.7'!K9,'Table 2.8'!K9,'Table 2.9'!K9,)</f>
        <v>9</v>
      </c>
      <c r="L9" s="49">
        <f>SUM('Table 2.3'!L9,'Table 2.4'!L9,'Table 2.5'!L9,'Table 2.6'!L9,'Table 2.7'!L9,'Table 2.8'!L9,'Table 2.9'!L9,)</f>
        <v>3</v>
      </c>
      <c r="M9" s="265">
        <f>SUM('Table 2.3'!M9,'Table 2.4'!M9,'Table 2.5'!M9,'Table 2.6'!M9,'Table 2.7'!M9,'Table 2.8'!M9,'Table 2.9'!M9,)</f>
        <v>7</v>
      </c>
      <c r="N9" s="269">
        <f>SUM('Table 2.3'!N9,'Table 2.4'!N9,'Table 2.5'!N9,'Table 2.6'!N9,'Table 2.7'!N9,'Table 2.8'!N9,'Table 2.9'!N9,)</f>
        <v>0</v>
      </c>
      <c r="O9" s="49">
        <f>SUM('Table 2.3'!O9,'Table 2.4'!O9,'Table 2.5'!O9,'Table 2.6'!O9,'Table 2.7'!O9,'Table 2.8'!O9,'Table 2.9'!O9,)</f>
        <v>0</v>
      </c>
      <c r="P9" s="49">
        <f>SUM('Table 2.3'!P9,'Table 2.4'!P9,'Table 2.5'!P9,'Table 2.6'!P9,'Table 2.7'!P9,'Table 2.8'!P9,'Table 2.9'!P9,)</f>
        <v>0</v>
      </c>
      <c r="Q9" s="273">
        <f>SUM('Table 2.3'!Q9,'Table 2.4'!Q9,'Table 2.5'!Q9,'Table 2.6'!Q9,'Table 2.7'!Q9,'Table 2.8'!Q9,'Table 2.9'!Q9,)</f>
        <v>0</v>
      </c>
      <c r="R9" s="270">
        <f>SUM('Table 2.3'!R9,'Table 2.4'!R9,'Table 2.5'!R9,'Table 2.6'!R9,'Table 2.7'!R9,'Table 2.8'!R9,'Table 2.9'!R9,)</f>
        <v>0</v>
      </c>
      <c r="S9" s="49">
        <f>SUM('Table 2.3'!S9,'Table 2.4'!S9,'Table 2.5'!S9,'Table 2.6'!S9,'Table 2.7'!S9,'Table 2.8'!S9,'Table 2.9'!S9,)</f>
        <v>1</v>
      </c>
      <c r="T9" s="49">
        <f>SUM('Table 2.3'!T9,'Table 2.4'!T9,'Table 2.5'!T9,'Table 2.6'!T9,'Table 2.7'!T9,'Table 2.8'!T9,'Table 2.9'!T9,)</f>
        <v>0</v>
      </c>
      <c r="U9" s="265">
        <f>SUM('Table 2.3'!U9,'Table 2.4'!U9,'Table 2.5'!U9,'Table 2.6'!U9,'Table 2.7'!U9,'Table 2.8'!U9,'Table 2.9'!U9,)</f>
        <v>0</v>
      </c>
      <c r="V9" s="11"/>
      <c r="W9" s="11"/>
      <c r="X9" s="11"/>
      <c r="Y9" s="11"/>
    </row>
    <row r="10" spans="1:25" ht="14.4" x14ac:dyDescent="0.3">
      <c r="A10" s="267" t="s">
        <v>49</v>
      </c>
      <c r="B10" s="296">
        <f>SUM('Table 2.3'!B10,'Table 2.4'!B10,'Table 2.5'!B10,'Table 2.6'!B10,'Table 2.7'!B10,'Table 2.8'!B10,'Table 2.9'!B10,)</f>
        <v>0</v>
      </c>
      <c r="C10" s="300">
        <f>SUM('Table 2.3'!C10,'Table 2.4'!C10,'Table 2.5'!C10,'Table 2.6'!C10,'Table 2.7'!C10,'Table 2.8'!C10,'Table 2.9'!C10,)</f>
        <v>13</v>
      </c>
      <c r="D10" s="300">
        <f>SUM('Table 2.3'!D10,'Table 2.4'!D10,'Table 2.5'!D10,'Table 2.6'!D10,'Table 2.7'!D10,'Table 2.8'!D10,'Table 2.9'!D10,)</f>
        <v>0</v>
      </c>
      <c r="E10" s="246">
        <f>SUM('Table 2.3'!E10,'Table 2.4'!E10,'Table 2.5'!E10,'Table 2.6'!E10,'Table 2.7'!E10,'Table 2.8'!E10,'Table 2.9'!E10,)</f>
        <v>46</v>
      </c>
      <c r="F10" s="296">
        <f>SUM('Table 2.3'!F10,'Table 2.4'!F10,'Table 2.5'!F10,'Table 2.6'!F10,'Table 2.7'!F10,'Table 2.8'!F10,'Table 2.9'!F10,)</f>
        <v>14</v>
      </c>
      <c r="G10" s="300">
        <f>SUM('Table 2.3'!G10,'Table 2.4'!G10,'Table 2.5'!G10,'Table 2.6'!G10,'Table 2.7'!G10,'Table 2.8'!G10,'Table 2.9'!G10,)</f>
        <v>72</v>
      </c>
      <c r="H10" s="300">
        <f>SUM('Table 2.3'!H10,'Table 2.4'!H10,'Table 2.5'!H10,'Table 2.6'!H10,'Table 2.7'!H10,'Table 2.8'!H10,'Table 2.9'!H10,)</f>
        <v>3</v>
      </c>
      <c r="I10" s="303">
        <f>SUM('Table 2.3'!I10,'Table 2.4'!I10,'Table 2.5'!I10,'Table 2.6'!I10,'Table 2.7'!I10,'Table 2.8'!I10,'Table 2.9'!I10,)</f>
        <v>14</v>
      </c>
      <c r="J10" s="246">
        <f>SUM('Table 2.3'!J10,'Table 2.4'!J10,'Table 2.5'!J10,'Table 2.6'!J10,'Table 2.7'!J10,'Table 2.8'!J10,'Table 2.9'!J10,)</f>
        <v>15</v>
      </c>
      <c r="K10" s="5">
        <f>SUM('Table 2.3'!K10,'Table 2.4'!K10,'Table 2.5'!K10,'Table 2.6'!K10,'Table 2.7'!K10,'Table 2.8'!K10,'Table 2.9'!K10,)</f>
        <v>7</v>
      </c>
      <c r="L10" s="5">
        <f>SUM('Table 2.3'!L10,'Table 2.4'!L10,'Table 2.5'!L10,'Table 2.6'!L10,'Table 2.7'!L10,'Table 2.8'!L10,'Table 2.9'!L10,)</f>
        <v>1</v>
      </c>
      <c r="M10" s="264">
        <f>SUM('Table 2.3'!M10,'Table 2.4'!M10,'Table 2.5'!M10,'Table 2.6'!M10,'Table 2.7'!M10,'Table 2.8'!M10,'Table 2.9'!M10,)</f>
        <v>6</v>
      </c>
      <c r="N10" s="246">
        <f>SUM('Table 2.3'!N10,'Table 2.4'!N10,'Table 2.5'!N10,'Table 2.6'!N10,'Table 2.7'!N10,'Table 2.8'!N10,'Table 2.9'!N10,)</f>
        <v>0</v>
      </c>
      <c r="O10" s="5">
        <f>SUM('Table 2.3'!O10,'Table 2.4'!O10,'Table 2.5'!O10,'Table 2.6'!O10,'Table 2.7'!O10,'Table 2.8'!O10,'Table 2.9'!O10,)</f>
        <v>0</v>
      </c>
      <c r="P10" s="5">
        <f>SUM('Table 2.3'!P10,'Table 2.4'!P10,'Table 2.5'!P10,'Table 2.6'!P10,'Table 2.7'!P10,'Table 2.8'!P10,'Table 2.9'!P10,)</f>
        <v>0</v>
      </c>
      <c r="Q10" s="272">
        <f>SUM('Table 2.3'!Q10,'Table 2.4'!Q10,'Table 2.5'!Q10,'Table 2.6'!Q10,'Table 2.7'!Q10,'Table 2.8'!Q10,'Table 2.9'!Q10,)</f>
        <v>0</v>
      </c>
      <c r="R10" s="108">
        <f>SUM('Table 2.3'!R10,'Table 2.4'!R10,'Table 2.5'!R10,'Table 2.6'!R10,'Table 2.7'!R10,'Table 2.8'!R10,'Table 2.9'!R10,)</f>
        <v>0</v>
      </c>
      <c r="S10" s="5">
        <f>SUM('Table 2.3'!S10,'Table 2.4'!S10,'Table 2.5'!S10,'Table 2.6'!S10,'Table 2.7'!S10,'Table 2.8'!S10,'Table 2.9'!S10,)</f>
        <v>1</v>
      </c>
      <c r="T10" s="5">
        <f>SUM('Table 2.3'!T10,'Table 2.4'!T10,'Table 2.5'!T10,'Table 2.6'!T10,'Table 2.7'!T10,'Table 2.8'!T10,'Table 2.9'!T10,)</f>
        <v>0</v>
      </c>
      <c r="U10" s="264">
        <f>SUM('Table 2.3'!U10,'Table 2.4'!U10,'Table 2.5'!U10,'Table 2.6'!U10,'Table 2.7'!U10,'Table 2.8'!U10,'Table 2.9'!U10,)</f>
        <v>0</v>
      </c>
      <c r="V10" s="11"/>
      <c r="W10" s="11"/>
      <c r="X10" s="11"/>
      <c r="Y10" s="11"/>
    </row>
    <row r="11" spans="1:25" ht="14.4" x14ac:dyDescent="0.3">
      <c r="A11" s="268" t="s">
        <v>50</v>
      </c>
      <c r="B11" s="297">
        <f>SUM('Table 2.3'!B11,'Table 2.4'!B11,'Table 2.5'!B11,'Table 2.6'!B11,'Table 2.7'!B11,'Table 2.8'!B11,'Table 2.9'!B11,)</f>
        <v>0</v>
      </c>
      <c r="C11" s="301">
        <f>SUM('Table 2.3'!C11,'Table 2.4'!C11,'Table 2.5'!C11,'Table 2.6'!C11,'Table 2.7'!C11,'Table 2.8'!C11,'Table 2.9'!C11,)</f>
        <v>0</v>
      </c>
      <c r="D11" s="301">
        <f>SUM('Table 2.3'!D11,'Table 2.4'!D11,'Table 2.5'!D11,'Table 2.6'!D11,'Table 2.7'!D11,'Table 2.8'!D11,'Table 2.9'!D11,)</f>
        <v>0</v>
      </c>
      <c r="E11" s="269">
        <f>SUM('Table 2.3'!E11,'Table 2.4'!E11,'Table 2.5'!E11,'Table 2.6'!E11,'Table 2.7'!E11,'Table 2.8'!E11,'Table 2.9'!E11,)</f>
        <v>11</v>
      </c>
      <c r="F11" s="297">
        <f>SUM('Table 2.3'!F11,'Table 2.4'!F11,'Table 2.5'!F11,'Table 2.6'!F11,'Table 2.7'!F11,'Table 2.8'!F11,'Table 2.9'!F11,)</f>
        <v>0</v>
      </c>
      <c r="G11" s="301">
        <f>SUM('Table 2.3'!G11,'Table 2.4'!G11,'Table 2.5'!G11,'Table 2.6'!G11,'Table 2.7'!G11,'Table 2.8'!G11,'Table 2.9'!G11,)</f>
        <v>0</v>
      </c>
      <c r="H11" s="301">
        <f>SUM('Table 2.3'!H11,'Table 2.4'!H11,'Table 2.5'!H11,'Table 2.6'!H11,'Table 2.7'!H11,'Table 2.8'!H11,'Table 2.9'!H11,)</f>
        <v>3</v>
      </c>
      <c r="I11" s="304">
        <f>SUM('Table 2.3'!I11,'Table 2.4'!I11,'Table 2.5'!I11,'Table 2.6'!I11,'Table 2.7'!I11,'Table 2.8'!I11,'Table 2.9'!I11,)</f>
        <v>6</v>
      </c>
      <c r="J11" s="269">
        <f>SUM('Table 2.3'!J11,'Table 2.4'!J11,'Table 2.5'!J11,'Table 2.6'!J11,'Table 2.7'!J11,'Table 2.8'!J11,'Table 2.9'!J11,)</f>
        <v>0</v>
      </c>
      <c r="K11" s="49">
        <f>SUM('Table 2.3'!K11,'Table 2.4'!K11,'Table 2.5'!K11,'Table 2.6'!K11,'Table 2.7'!K11,'Table 2.8'!K11,'Table 2.9'!K11,)</f>
        <v>1</v>
      </c>
      <c r="L11" s="49">
        <f>SUM('Table 2.3'!L11,'Table 2.4'!L11,'Table 2.5'!L11,'Table 2.6'!L11,'Table 2.7'!L11,'Table 2.8'!L11,'Table 2.9'!L11,)</f>
        <v>1</v>
      </c>
      <c r="M11" s="265">
        <f>SUM('Table 2.3'!M11,'Table 2.4'!M11,'Table 2.5'!M11,'Table 2.6'!M11,'Table 2.7'!M11,'Table 2.8'!M11,'Table 2.9'!M11,)</f>
        <v>5</v>
      </c>
      <c r="N11" s="269">
        <f>SUM('Table 2.3'!N11,'Table 2.4'!N11,'Table 2.5'!N11,'Table 2.6'!N11,'Table 2.7'!N11,'Table 2.8'!N11,'Table 2.9'!N11,)</f>
        <v>0</v>
      </c>
      <c r="O11" s="49">
        <f>SUM('Table 2.3'!O11,'Table 2.4'!O11,'Table 2.5'!O11,'Table 2.6'!O11,'Table 2.7'!O11,'Table 2.8'!O11,'Table 2.9'!O11,)</f>
        <v>0</v>
      </c>
      <c r="P11" s="49">
        <f>SUM('Table 2.3'!P11,'Table 2.4'!P11,'Table 2.5'!P11,'Table 2.6'!P11,'Table 2.7'!P11,'Table 2.8'!P11,'Table 2.9'!P11,)</f>
        <v>0</v>
      </c>
      <c r="Q11" s="273">
        <f>SUM('Table 2.3'!Q11,'Table 2.4'!Q11,'Table 2.5'!Q11,'Table 2.6'!Q11,'Table 2.7'!Q11,'Table 2.8'!Q11,'Table 2.9'!Q11,)</f>
        <v>0</v>
      </c>
      <c r="R11" s="270">
        <f>SUM('Table 2.3'!R11,'Table 2.4'!R11,'Table 2.5'!R11,'Table 2.6'!R11,'Table 2.7'!R11,'Table 2.8'!R11,'Table 2.9'!R11,)</f>
        <v>1</v>
      </c>
      <c r="S11" s="49">
        <f>SUM('Table 2.3'!S11,'Table 2.4'!S11,'Table 2.5'!S11,'Table 2.6'!S11,'Table 2.7'!S11,'Table 2.8'!S11,'Table 2.9'!S11,)</f>
        <v>0</v>
      </c>
      <c r="T11" s="49">
        <f>SUM('Table 2.3'!T11,'Table 2.4'!T11,'Table 2.5'!T11,'Table 2.6'!T11,'Table 2.7'!T11,'Table 2.8'!T11,'Table 2.9'!T11,)</f>
        <v>0</v>
      </c>
      <c r="U11" s="265">
        <f>SUM('Table 2.3'!U11,'Table 2.4'!U11,'Table 2.5'!U11,'Table 2.6'!U11,'Table 2.7'!U11,'Table 2.8'!U11,'Table 2.9'!U11,)</f>
        <v>0</v>
      </c>
      <c r="V11" s="11"/>
      <c r="W11" s="11"/>
      <c r="X11" s="11"/>
      <c r="Y11" s="11"/>
    </row>
    <row r="12" spans="1:25" ht="14.4" x14ac:dyDescent="0.3">
      <c r="A12" s="267" t="s">
        <v>18</v>
      </c>
      <c r="B12" s="296">
        <f>SUM('Table 2.3'!B12,'Table 2.4'!B12,'Table 2.5'!B12,'Table 2.6'!B12,'Table 2.7'!B12,'Table 2.8'!B12,'Table 2.9'!B12,)</f>
        <v>0</v>
      </c>
      <c r="C12" s="300">
        <f>SUM('Table 2.3'!C12,'Table 2.4'!C12,'Table 2.5'!C12,'Table 2.6'!C12,'Table 2.7'!C12,'Table 2.8'!C12,'Table 2.9'!C12,)</f>
        <v>61</v>
      </c>
      <c r="D12" s="300">
        <f>SUM('Table 2.3'!D12,'Table 2.4'!D12,'Table 2.5'!D12,'Table 2.6'!D12,'Table 2.7'!D12,'Table 2.8'!D12,'Table 2.9'!D12,)</f>
        <v>1</v>
      </c>
      <c r="E12" s="246">
        <f>SUM('Table 2.3'!E12,'Table 2.4'!E12,'Table 2.5'!E12,'Table 2.6'!E12,'Table 2.7'!E12,'Table 2.8'!E12,'Table 2.9'!E12,)</f>
        <v>202</v>
      </c>
      <c r="F12" s="296">
        <f>SUM('Table 2.3'!F12,'Table 2.4'!F12,'Table 2.5'!F12,'Table 2.6'!F12,'Table 2.7'!F12,'Table 2.8'!F12,'Table 2.9'!F12,)</f>
        <v>14</v>
      </c>
      <c r="G12" s="300">
        <f>SUM('Table 2.3'!G12,'Table 2.4'!G12,'Table 2.5'!G12,'Table 2.6'!G12,'Table 2.7'!G12,'Table 2.8'!G12,'Table 2.9'!G12,)</f>
        <v>76</v>
      </c>
      <c r="H12" s="300">
        <f>SUM('Table 2.3'!H12,'Table 2.4'!H12,'Table 2.5'!H12,'Table 2.6'!H12,'Table 2.7'!H12,'Table 2.8'!H12,'Table 2.9'!H12,)</f>
        <v>4</v>
      </c>
      <c r="I12" s="303">
        <f>SUM('Table 2.3'!I12,'Table 2.4'!I12,'Table 2.5'!I12,'Table 2.6'!I12,'Table 2.7'!I12,'Table 2.8'!I12,'Table 2.9'!I12,)</f>
        <v>19</v>
      </c>
      <c r="J12" s="246">
        <f>SUM('Table 2.3'!J12,'Table 2.4'!J12,'Table 2.5'!J12,'Table 2.6'!J12,'Table 2.7'!J12,'Table 2.8'!J12,'Table 2.9'!J12,)</f>
        <v>20</v>
      </c>
      <c r="K12" s="5">
        <f>SUM('Table 2.3'!K12,'Table 2.4'!K12,'Table 2.5'!K12,'Table 2.6'!K12,'Table 2.7'!K12,'Table 2.8'!K12,'Table 2.9'!K12,)</f>
        <v>20</v>
      </c>
      <c r="L12" s="5">
        <f>SUM('Table 2.3'!L12,'Table 2.4'!L12,'Table 2.5'!L12,'Table 2.6'!L12,'Table 2.7'!L12,'Table 2.8'!L12,'Table 2.9'!L12,)</f>
        <v>4</v>
      </c>
      <c r="M12" s="264">
        <f>SUM('Table 2.3'!M12,'Table 2.4'!M12,'Table 2.5'!M12,'Table 2.6'!M12,'Table 2.7'!M12,'Table 2.8'!M12,'Table 2.9'!M12,)</f>
        <v>10</v>
      </c>
      <c r="N12" s="246">
        <f>SUM('Table 2.3'!N12,'Table 2.4'!N12,'Table 2.5'!N12,'Table 2.6'!N12,'Table 2.7'!N12,'Table 2.8'!N12,'Table 2.9'!N12,)</f>
        <v>3</v>
      </c>
      <c r="O12" s="5">
        <f>SUM('Table 2.3'!O12,'Table 2.4'!O12,'Table 2.5'!O12,'Table 2.6'!O12,'Table 2.7'!O12,'Table 2.8'!O12,'Table 2.9'!O12,)</f>
        <v>1</v>
      </c>
      <c r="P12" s="5">
        <f>SUM('Table 2.3'!P12,'Table 2.4'!P12,'Table 2.5'!P12,'Table 2.6'!P12,'Table 2.7'!P12,'Table 2.8'!P12,'Table 2.9'!P12,)</f>
        <v>0</v>
      </c>
      <c r="Q12" s="272">
        <f>SUM('Table 2.3'!Q12,'Table 2.4'!Q12,'Table 2.5'!Q12,'Table 2.6'!Q12,'Table 2.7'!Q12,'Table 2.8'!Q12,'Table 2.9'!Q12,)</f>
        <v>0</v>
      </c>
      <c r="R12" s="108">
        <f>SUM('Table 2.3'!R12,'Table 2.4'!R12,'Table 2.5'!R12,'Table 2.6'!R12,'Table 2.7'!R12,'Table 2.8'!R12,'Table 2.9'!R12,)</f>
        <v>2</v>
      </c>
      <c r="S12" s="5">
        <f>SUM('Table 2.3'!S12,'Table 2.4'!S12,'Table 2.5'!S12,'Table 2.6'!S12,'Table 2.7'!S12,'Table 2.8'!S12,'Table 2.9'!S12,)</f>
        <v>1</v>
      </c>
      <c r="T12" s="5">
        <f>SUM('Table 2.3'!T12,'Table 2.4'!T12,'Table 2.5'!T12,'Table 2.6'!T12,'Table 2.7'!T12,'Table 2.8'!T12,'Table 2.9'!T12,)</f>
        <v>1</v>
      </c>
      <c r="U12" s="264">
        <f>SUM('Table 2.3'!U12,'Table 2.4'!U12,'Table 2.5'!U12,'Table 2.6'!U12,'Table 2.7'!U12,'Table 2.8'!U12,'Table 2.9'!U12,)</f>
        <v>0</v>
      </c>
      <c r="V12" s="11"/>
      <c r="W12" s="11"/>
      <c r="X12" s="11"/>
      <c r="Y12" s="11"/>
    </row>
    <row r="13" spans="1:25" ht="14.4" x14ac:dyDescent="0.3">
      <c r="A13" s="540" t="s">
        <v>27</v>
      </c>
      <c r="B13" s="298">
        <f>SUM(B6:B12)</f>
        <v>0</v>
      </c>
      <c r="C13" s="302">
        <f t="shared" ref="C13:E13" si="0">SUM(C6:C12)</f>
        <v>81</v>
      </c>
      <c r="D13" s="302">
        <f t="shared" si="0"/>
        <v>1</v>
      </c>
      <c r="E13" s="255">
        <f t="shared" si="0"/>
        <v>287</v>
      </c>
      <c r="F13" s="298">
        <f>SUM(F6:F12)</f>
        <v>49</v>
      </c>
      <c r="G13" s="302">
        <f t="shared" ref="G13" si="1">SUM(G6:G12)</f>
        <v>246</v>
      </c>
      <c r="H13" s="302">
        <f t="shared" ref="H13" si="2">SUM(H6:H12)</f>
        <v>15</v>
      </c>
      <c r="I13" s="305">
        <f t="shared" ref="I13" si="3">SUM(I6:I12)</f>
        <v>62</v>
      </c>
      <c r="J13" s="255">
        <f>SUM(J6:J12)</f>
        <v>46</v>
      </c>
      <c r="K13" s="52">
        <f t="shared" ref="K13" si="4">SUM(K6:K12)</f>
        <v>38</v>
      </c>
      <c r="L13" s="52">
        <f t="shared" ref="L13" si="5">SUM(L6:L12)</f>
        <v>9</v>
      </c>
      <c r="M13" s="266">
        <f t="shared" ref="M13" si="6">SUM(M6:M12)</f>
        <v>33</v>
      </c>
      <c r="N13" s="255">
        <f>SUM(N6:N12)</f>
        <v>3</v>
      </c>
      <c r="O13" s="52">
        <f t="shared" ref="O13" si="7">SUM(O6:O12)</f>
        <v>1</v>
      </c>
      <c r="P13" s="52">
        <f t="shared" ref="P13" si="8">SUM(P6:P12)</f>
        <v>0</v>
      </c>
      <c r="Q13" s="274">
        <f t="shared" ref="Q13" si="9">SUM(Q6:Q12)</f>
        <v>0</v>
      </c>
      <c r="R13" s="271">
        <f>SUM(R6:R12)</f>
        <v>3</v>
      </c>
      <c r="S13" s="52">
        <f t="shared" ref="S13" si="10">SUM(S6:S12)</f>
        <v>3</v>
      </c>
      <c r="T13" s="52">
        <f t="shared" ref="T13" si="11">SUM(T6:T12)</f>
        <v>1</v>
      </c>
      <c r="U13" s="266">
        <f t="shared" ref="U13" si="12">SUM(U6:U12)</f>
        <v>0</v>
      </c>
      <c r="V13" s="11"/>
      <c r="W13" s="11"/>
      <c r="X13" s="11"/>
      <c r="Y13" s="11"/>
    </row>
    <row r="14" spans="1:25" ht="14.4" x14ac:dyDescent="0.3">
      <c r="A14" s="541"/>
      <c r="B14" s="542">
        <f>SUM(B13+C13)</f>
        <v>81</v>
      </c>
      <c r="C14" s="603"/>
      <c r="D14" s="604">
        <f>SUM(D13+E13)</f>
        <v>288</v>
      </c>
      <c r="E14" s="555"/>
      <c r="F14" s="542">
        <f>SUM(F13+G13)</f>
        <v>295</v>
      </c>
      <c r="G14" s="543"/>
      <c r="H14" s="554">
        <f>SUM(H13+I13)</f>
        <v>77</v>
      </c>
      <c r="I14" s="558"/>
      <c r="J14" s="544">
        <f>SUM(J13+K13)</f>
        <v>84</v>
      </c>
      <c r="K14" s="543"/>
      <c r="L14" s="554">
        <f>SUM(L13+M13)</f>
        <v>42</v>
      </c>
      <c r="M14" s="558"/>
      <c r="N14" s="544">
        <f>SUM(N13+O13)</f>
        <v>4</v>
      </c>
      <c r="O14" s="543"/>
      <c r="P14" s="554">
        <f>SUM(P13+Q13)</f>
        <v>0</v>
      </c>
      <c r="Q14" s="555"/>
      <c r="R14" s="542">
        <f>SUM(R13+S13)</f>
        <v>6</v>
      </c>
      <c r="S14" s="543"/>
      <c r="T14" s="554">
        <f>SUM(T13+U13)</f>
        <v>1</v>
      </c>
      <c r="U14" s="558"/>
      <c r="V14" s="11"/>
      <c r="W14" s="11"/>
      <c r="X14" s="11"/>
      <c r="Y14" s="11"/>
    </row>
    <row r="15" spans="1:25" ht="15" customHeight="1" x14ac:dyDescent="0.3">
      <c r="A15" s="44"/>
      <c r="B15" s="263"/>
      <c r="C15" s="63"/>
      <c r="D15" s="263"/>
      <c r="E15" s="63"/>
      <c r="F15" s="263"/>
      <c r="G15" s="63"/>
      <c r="H15" s="263"/>
      <c r="I15" s="63"/>
      <c r="J15" s="263"/>
      <c r="K15" s="63"/>
      <c r="L15" s="263"/>
      <c r="M15" s="63"/>
      <c r="N15" s="263"/>
      <c r="O15" s="63"/>
      <c r="P15" s="263"/>
      <c r="Q15" s="63"/>
      <c r="R15" s="263"/>
      <c r="S15" s="63"/>
      <c r="T15" s="263"/>
      <c r="U15" s="63"/>
      <c r="V15" s="11"/>
      <c r="W15" s="11"/>
      <c r="X15" s="11"/>
      <c r="Y15" s="11"/>
    </row>
    <row r="16" spans="1:25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</row>
    <row r="17" spans="1:25" ht="15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</row>
    <row r="18" spans="1:25" ht="14.4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</row>
    <row r="19" spans="1:25" ht="14.4" x14ac:dyDescent="0.3">
      <c r="A19" s="547"/>
      <c r="B19" s="306" t="s">
        <v>20</v>
      </c>
      <c r="C19" s="299" t="s">
        <v>21</v>
      </c>
      <c r="D19" s="299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</row>
    <row r="20" spans="1:25" ht="15.75" customHeight="1" x14ac:dyDescent="0.3">
      <c r="A20" s="267" t="s">
        <v>45</v>
      </c>
      <c r="B20" s="91">
        <f>SUM('Table 2.3'!B20,'Table 2.4'!B20,'Table 2.5'!B20,'Table 2.6'!B20,'Table 2.7'!B20,'Table 2.8'!B20,'Table 2.9'!B20,)</f>
        <v>0</v>
      </c>
      <c r="C20" s="300">
        <f>SUM('Table 2.3'!C20,'Table 2.4'!C20,'Table 2.5'!C20,'Table 2.6'!C20,'Table 2.7'!C20,'Table 2.8'!C20,'Table 2.9'!C20,)</f>
        <v>0</v>
      </c>
      <c r="D20" s="300">
        <f>SUM('Table 2.3'!D20,'Table 2.4'!D20,'Table 2.5'!D20,'Table 2.6'!D20,'Table 2.7'!D20,'Table 2.8'!D20,'Table 2.9'!D20,)</f>
        <v>0</v>
      </c>
      <c r="E20" s="303">
        <f>SUM('Table 2.3'!E20,'Table 2.4'!E20,'Table 2.5'!E20,'Table 2.6'!E20,'Table 2.7'!E20,'Table 2.8'!E20,'Table 2.9'!E20,)</f>
        <v>0</v>
      </c>
      <c r="F20" s="246">
        <f>SUM('Table 2.3'!F20,'Table 2.4'!F20,'Table 2.5'!F20,'Table 2.6'!F20,'Table 2.7'!F20,'Table 2.8'!F20,'Table 2.9'!F20,)</f>
        <v>0</v>
      </c>
      <c r="G20" s="5">
        <f>SUM('Table 2.3'!G20,'Table 2.4'!G20,'Table 2.5'!G20,'Table 2.6'!G20,'Table 2.7'!G20,'Table 2.8'!G20,'Table 2.9'!G20,)</f>
        <v>0</v>
      </c>
      <c r="H20" s="5">
        <f>SUM('Table 2.3'!H20,'Table 2.4'!H20,'Table 2.5'!H20,'Table 2.6'!H20,'Table 2.7'!H20,'Table 2.8'!H20,'Table 2.9'!H20,)</f>
        <v>0</v>
      </c>
      <c r="I20" s="272">
        <f>SUM('Table 2.3'!I20,'Table 2.4'!I20,'Table 2.5'!I20,'Table 2.6'!I20,'Table 2.7'!I20,'Table 2.8'!I20,'Table 2.9'!I20,)</f>
        <v>0</v>
      </c>
      <c r="J20" s="108">
        <f>SUM('Table 2.3'!J20,'Table 2.4'!J20,'Table 2.5'!J20,'Table 2.6'!J20,'Table 2.7'!J20,'Table 2.8'!J20,'Table 2.9'!J20,)</f>
        <v>0</v>
      </c>
      <c r="K20" s="5">
        <f>SUM('Table 2.3'!K20,'Table 2.4'!K20,'Table 2.5'!K20,'Table 2.6'!K20,'Table 2.7'!K20,'Table 2.8'!K20,'Table 2.9'!K20,)</f>
        <v>0</v>
      </c>
      <c r="L20" s="5">
        <f>SUM('Table 2.3'!L20,'Table 2.4'!L20,'Table 2.5'!L20,'Table 2.6'!L20,'Table 2.7'!L20,'Table 2.8'!L20,'Table 2.9'!L20,)</f>
        <v>0</v>
      </c>
      <c r="M20" s="264">
        <f>SUM('Table 2.3'!M20,'Table 2.4'!M20,'Table 2.5'!M20,'Table 2.6'!M20,'Table 2.7'!M20,'Table 2.8'!M20,'Table 2.9'!M20,)</f>
        <v>0</v>
      </c>
      <c r="N20" s="246">
        <f>SUM('Table 2.3'!N20,'Table 2.4'!N20,'Table 2.5'!N20,'Table 2.6'!N20,'Table 2.7'!N20,'Table 2.8'!N20,'Table 2.9'!N20,)</f>
        <v>0</v>
      </c>
      <c r="O20" s="5">
        <f>SUM('Table 2.3'!O20,'Table 2.4'!O20,'Table 2.5'!O20,'Table 2.6'!O20,'Table 2.7'!O20,'Table 2.8'!O20,'Table 2.9'!O20,)</f>
        <v>0</v>
      </c>
      <c r="P20" s="5">
        <f>SUM('Table 2.3'!P20,'Table 2.4'!P20,'Table 2.5'!P20,'Table 2.6'!P20,'Table 2.7'!P20,'Table 2.8'!P20,'Table 2.9'!P20,)</f>
        <v>0</v>
      </c>
      <c r="Q20" s="272">
        <f>SUM('Table 2.3'!Q20,'Table 2.4'!Q20,'Table 2.5'!Q20,'Table 2.6'!Q20,'Table 2.7'!Q20,'Table 2.8'!Q20,'Table 2.9'!Q20,)</f>
        <v>0</v>
      </c>
      <c r="R20" s="108">
        <f>SUM('Table 2.3'!R20,'Table 2.4'!R20,'Table 2.5'!R20,'Table 2.6'!R20,'Table 2.7'!R20,'Table 2.8'!R20,'Table 2.9'!R20,)</f>
        <v>0</v>
      </c>
      <c r="S20" s="5">
        <f>SUM('Table 2.3'!S20,'Table 2.4'!S20,'Table 2.5'!S20,'Table 2.6'!S20,'Table 2.7'!S20,'Table 2.8'!S20,'Table 2.9'!S20,)</f>
        <v>0</v>
      </c>
      <c r="T20" s="5">
        <f>SUM('Table 2.3'!T20,'Table 2.4'!T20,'Table 2.5'!T20,'Table 2.6'!T20,'Table 2.7'!T20,'Table 2.8'!T20,'Table 2.9'!T20,)</f>
        <v>0</v>
      </c>
      <c r="U20" s="264">
        <f>SUM('Table 2.3'!U20,'Table 2.4'!U20,'Table 2.5'!U20,'Table 2.6'!U20,'Table 2.7'!U20,'Table 2.8'!U20,'Table 2.9'!U20,)</f>
        <v>0</v>
      </c>
      <c r="V20" s="11"/>
      <c r="W20" s="11"/>
      <c r="X20" s="11"/>
      <c r="Y20" s="11"/>
    </row>
    <row r="21" spans="1:25" ht="15.75" customHeight="1" x14ac:dyDescent="0.3">
      <c r="A21" s="268" t="s">
        <v>46</v>
      </c>
      <c r="B21" s="307">
        <f>SUM('Table 2.3'!B21,'Table 2.4'!B21,'Table 2.5'!B21,'Table 2.6'!B21,'Table 2.7'!B21,'Table 2.8'!B21,'Table 2.9'!B21,)</f>
        <v>0</v>
      </c>
      <c r="C21" s="301">
        <f>SUM('Table 2.3'!C21,'Table 2.4'!C21,'Table 2.5'!C21,'Table 2.6'!C21,'Table 2.7'!C21,'Table 2.8'!C21,'Table 2.9'!C21,)</f>
        <v>0</v>
      </c>
      <c r="D21" s="301">
        <f>SUM('Table 2.3'!D21,'Table 2.4'!D21,'Table 2.5'!D21,'Table 2.6'!D21,'Table 2.7'!D21,'Table 2.8'!D21,'Table 2.9'!D21,)</f>
        <v>0</v>
      </c>
      <c r="E21" s="304">
        <f>SUM('Table 2.3'!E21,'Table 2.4'!E21,'Table 2.5'!E21,'Table 2.6'!E21,'Table 2.7'!E21,'Table 2.8'!E21,'Table 2.9'!E21,)</f>
        <v>0</v>
      </c>
      <c r="F21" s="269">
        <f>SUM('Table 2.3'!F21,'Table 2.4'!F21,'Table 2.5'!F21,'Table 2.6'!F21,'Table 2.7'!F21,'Table 2.8'!F21,'Table 2.9'!F21,)</f>
        <v>0</v>
      </c>
      <c r="G21" s="49">
        <f>SUM('Table 2.3'!G21,'Table 2.4'!G21,'Table 2.5'!G21,'Table 2.6'!G21,'Table 2.7'!G21,'Table 2.8'!G21,'Table 2.9'!G21,)</f>
        <v>0</v>
      </c>
      <c r="H21" s="49">
        <f>SUM('Table 2.3'!H21,'Table 2.4'!H21,'Table 2.5'!H21,'Table 2.6'!H21,'Table 2.7'!H21,'Table 2.8'!H21,'Table 2.9'!H21,)</f>
        <v>1</v>
      </c>
      <c r="I21" s="273">
        <f>SUM('Table 2.3'!I21,'Table 2.4'!I21,'Table 2.5'!I21,'Table 2.6'!I21,'Table 2.7'!I21,'Table 2.8'!I21,'Table 2.9'!I21,)</f>
        <v>1</v>
      </c>
      <c r="J21" s="270">
        <f>SUM('Table 2.3'!J21,'Table 2.4'!J21,'Table 2.5'!J21,'Table 2.6'!J21,'Table 2.7'!J21,'Table 2.8'!J21,'Table 2.9'!J21,)</f>
        <v>0</v>
      </c>
      <c r="K21" s="49">
        <f>SUM('Table 2.3'!K21,'Table 2.4'!K21,'Table 2.5'!K21,'Table 2.6'!K21,'Table 2.7'!K21,'Table 2.8'!K21,'Table 2.9'!K21,)</f>
        <v>0</v>
      </c>
      <c r="L21" s="49">
        <f>SUM('Table 2.3'!L21,'Table 2.4'!L21,'Table 2.5'!L21,'Table 2.6'!L21,'Table 2.7'!L21,'Table 2.8'!L21,'Table 2.9'!L21,)</f>
        <v>0</v>
      </c>
      <c r="M21" s="265">
        <f>SUM('Table 2.3'!M21,'Table 2.4'!M21,'Table 2.5'!M21,'Table 2.6'!M21,'Table 2.7'!M21,'Table 2.8'!M21,'Table 2.9'!M21,)</f>
        <v>1</v>
      </c>
      <c r="N21" s="269">
        <f>SUM('Table 2.3'!N21,'Table 2.4'!N21,'Table 2.5'!N21,'Table 2.6'!N21,'Table 2.7'!N21,'Table 2.8'!N21,'Table 2.9'!N21,)</f>
        <v>0</v>
      </c>
      <c r="O21" s="49">
        <f>SUM('Table 2.3'!O21,'Table 2.4'!O21,'Table 2.5'!O21,'Table 2.6'!O21,'Table 2.7'!O21,'Table 2.8'!O21,'Table 2.9'!O21,)</f>
        <v>0</v>
      </c>
      <c r="P21" s="49">
        <f>SUM('Table 2.3'!P21,'Table 2.4'!P21,'Table 2.5'!P21,'Table 2.6'!P21,'Table 2.7'!P21,'Table 2.8'!P21,'Table 2.9'!P21,)</f>
        <v>0</v>
      </c>
      <c r="Q21" s="273">
        <f>SUM('Table 2.3'!Q21,'Table 2.4'!Q21,'Table 2.5'!Q21,'Table 2.6'!Q21,'Table 2.7'!Q21,'Table 2.8'!Q21,'Table 2.9'!Q21,)</f>
        <v>0</v>
      </c>
      <c r="R21" s="270">
        <f>SUM('Table 2.3'!R21,'Table 2.4'!R21,'Table 2.5'!R21,'Table 2.6'!R21,'Table 2.7'!R21,'Table 2.8'!R21,'Table 2.9'!R21,)</f>
        <v>0</v>
      </c>
      <c r="S21" s="49">
        <f>SUM('Table 2.3'!S21,'Table 2.4'!S21,'Table 2.5'!S21,'Table 2.6'!S21,'Table 2.7'!S21,'Table 2.8'!S21,'Table 2.9'!S21,)</f>
        <v>0</v>
      </c>
      <c r="T21" s="49">
        <f>SUM('Table 2.3'!T21,'Table 2.4'!T21,'Table 2.5'!T21,'Table 2.6'!T21,'Table 2.7'!T21,'Table 2.8'!T21,'Table 2.9'!T21,)</f>
        <v>0</v>
      </c>
      <c r="U21" s="265">
        <f>SUM('Table 2.3'!U21,'Table 2.4'!U21,'Table 2.5'!U21,'Table 2.6'!U21,'Table 2.7'!U21,'Table 2.8'!U21,'Table 2.9'!U21,)</f>
        <v>0</v>
      </c>
      <c r="V21" s="11"/>
      <c r="W21" s="11"/>
      <c r="X21" s="11"/>
      <c r="Y21" s="11"/>
    </row>
    <row r="22" spans="1:25" ht="15.75" customHeight="1" x14ac:dyDescent="0.3">
      <c r="A22" s="267" t="s">
        <v>47</v>
      </c>
      <c r="B22" s="91">
        <f>SUM('Table 2.3'!B22,'Table 2.4'!B22,'Table 2.5'!B22,'Table 2.6'!B22,'Table 2.7'!B22,'Table 2.8'!B22,'Table 2.9'!B22,)</f>
        <v>0</v>
      </c>
      <c r="C22" s="300">
        <f>SUM('Table 2.3'!C22,'Table 2.4'!C22,'Table 2.5'!C22,'Table 2.6'!C22,'Table 2.7'!C22,'Table 2.8'!C22,'Table 2.9'!C22,)</f>
        <v>0</v>
      </c>
      <c r="D22" s="300">
        <f>SUM('Table 2.3'!D22,'Table 2.4'!D22,'Table 2.5'!D22,'Table 2.6'!D22,'Table 2.7'!D22,'Table 2.8'!D22,'Table 2.9'!D22,)</f>
        <v>0</v>
      </c>
      <c r="E22" s="303">
        <f>SUM('Table 2.3'!E22,'Table 2.4'!E22,'Table 2.5'!E22,'Table 2.6'!E22,'Table 2.7'!E22,'Table 2.8'!E22,'Table 2.9'!E22,)</f>
        <v>0</v>
      </c>
      <c r="F22" s="246">
        <f>SUM('Table 2.3'!F22,'Table 2.4'!F22,'Table 2.5'!F22,'Table 2.6'!F22,'Table 2.7'!F22,'Table 2.8'!F22,'Table 2.9'!F22,)</f>
        <v>3</v>
      </c>
      <c r="G22" s="5">
        <f>SUM('Table 2.3'!G22,'Table 2.4'!G22,'Table 2.5'!G22,'Table 2.6'!G22,'Table 2.7'!G22,'Table 2.8'!G22,'Table 2.9'!G22,)</f>
        <v>13</v>
      </c>
      <c r="H22" s="5">
        <f>SUM('Table 2.3'!H22,'Table 2.4'!H22,'Table 2.5'!H22,'Table 2.6'!H22,'Table 2.7'!H22,'Table 2.8'!H22,'Table 2.9'!H22,)</f>
        <v>0</v>
      </c>
      <c r="I22" s="272">
        <f>SUM('Table 2.3'!I22,'Table 2.4'!I22,'Table 2.5'!I22,'Table 2.6'!I22,'Table 2.7'!I22,'Table 2.8'!I22,'Table 2.9'!I22,)</f>
        <v>4</v>
      </c>
      <c r="J22" s="108">
        <f>SUM('Table 2.3'!J22,'Table 2.4'!J22,'Table 2.5'!J22,'Table 2.6'!J22,'Table 2.7'!J22,'Table 2.8'!J22,'Table 2.9'!J22,)</f>
        <v>4</v>
      </c>
      <c r="K22" s="5">
        <f>SUM('Table 2.3'!K22,'Table 2.4'!K22,'Table 2.5'!K22,'Table 2.6'!K22,'Table 2.7'!K22,'Table 2.8'!K22,'Table 2.9'!K22,)</f>
        <v>7</v>
      </c>
      <c r="L22" s="5">
        <f>SUM('Table 2.3'!L22,'Table 2.4'!L22,'Table 2.5'!L22,'Table 2.6'!L22,'Table 2.7'!L22,'Table 2.8'!L22,'Table 2.9'!L22,)</f>
        <v>1</v>
      </c>
      <c r="M22" s="264">
        <f>SUM('Table 2.3'!M22,'Table 2.4'!M22,'Table 2.5'!M22,'Table 2.6'!M22,'Table 2.7'!M22,'Table 2.8'!M22,'Table 2.9'!M22,)</f>
        <v>1</v>
      </c>
      <c r="N22" s="246">
        <f>SUM('Table 2.3'!N22,'Table 2.4'!N22,'Table 2.5'!N22,'Table 2.6'!N22,'Table 2.7'!N22,'Table 2.8'!N22,'Table 2.9'!N22,)</f>
        <v>0</v>
      </c>
      <c r="O22" s="5">
        <f>SUM('Table 2.3'!O22,'Table 2.4'!O22,'Table 2.5'!O22,'Table 2.6'!O22,'Table 2.7'!O22,'Table 2.8'!O22,'Table 2.9'!O22,)</f>
        <v>0</v>
      </c>
      <c r="P22" s="5">
        <f>SUM('Table 2.3'!P22,'Table 2.4'!P22,'Table 2.5'!P22,'Table 2.6'!P22,'Table 2.7'!P22,'Table 2.8'!P22,'Table 2.9'!P22,)</f>
        <v>0</v>
      </c>
      <c r="Q22" s="272">
        <f>SUM('Table 2.3'!Q22,'Table 2.4'!Q22,'Table 2.5'!Q22,'Table 2.6'!Q22,'Table 2.7'!Q22,'Table 2.8'!Q22,'Table 2.9'!Q22,)</f>
        <v>0</v>
      </c>
      <c r="R22" s="108">
        <f>SUM('Table 2.3'!R22,'Table 2.4'!R22,'Table 2.5'!R22,'Table 2.6'!R22,'Table 2.7'!R22,'Table 2.8'!R22,'Table 2.9'!R22,)</f>
        <v>0</v>
      </c>
      <c r="S22" s="5">
        <f>SUM('Table 2.3'!S22,'Table 2.4'!S22,'Table 2.5'!S22,'Table 2.6'!S22,'Table 2.7'!S22,'Table 2.8'!S22,'Table 2.9'!S22,)</f>
        <v>0</v>
      </c>
      <c r="T22" s="5">
        <f>SUM('Table 2.3'!T22,'Table 2.4'!T22,'Table 2.5'!T22,'Table 2.6'!T22,'Table 2.7'!T22,'Table 2.8'!T22,'Table 2.9'!T22,)</f>
        <v>0</v>
      </c>
      <c r="U22" s="264">
        <f>SUM('Table 2.3'!U22,'Table 2.4'!U22,'Table 2.5'!U22,'Table 2.6'!U22,'Table 2.7'!U22,'Table 2.8'!U22,'Table 2.9'!U22,)</f>
        <v>0</v>
      </c>
      <c r="V22" s="11"/>
      <c r="W22" s="11"/>
      <c r="X22" s="11"/>
      <c r="Y22" s="11"/>
    </row>
    <row r="23" spans="1:25" ht="15.75" customHeight="1" x14ac:dyDescent="0.3">
      <c r="A23" s="268" t="s">
        <v>48</v>
      </c>
      <c r="B23" s="307">
        <f>SUM('Table 2.3'!B23,'Table 2.4'!B23,'Table 2.5'!B23,'Table 2.6'!B23,'Table 2.7'!B23,'Table 2.8'!B23,'Table 2.9'!B23,)</f>
        <v>0</v>
      </c>
      <c r="C23" s="301">
        <f>SUM('Table 2.3'!C23,'Table 2.4'!C23,'Table 2.5'!C23,'Table 2.6'!C23,'Table 2.7'!C23,'Table 2.8'!C23,'Table 2.9'!C23,)</f>
        <v>0</v>
      </c>
      <c r="D23" s="301">
        <f>SUM('Table 2.3'!D23,'Table 2.4'!D23,'Table 2.5'!D23,'Table 2.6'!D23,'Table 2.7'!D23,'Table 2.8'!D23,'Table 2.9'!D23,)</f>
        <v>0</v>
      </c>
      <c r="E23" s="304">
        <f>SUM('Table 2.3'!E23,'Table 2.4'!E23,'Table 2.5'!E23,'Table 2.6'!E23,'Table 2.7'!E23,'Table 2.8'!E23,'Table 2.9'!E23,)</f>
        <v>0</v>
      </c>
      <c r="F23" s="269">
        <f>SUM('Table 2.3'!F23,'Table 2.4'!F23,'Table 2.5'!F23,'Table 2.6'!F23,'Table 2.7'!F23,'Table 2.8'!F23,'Table 2.9'!F23,)</f>
        <v>6</v>
      </c>
      <c r="G23" s="49">
        <f>SUM('Table 2.3'!G23,'Table 2.4'!G23,'Table 2.5'!G23,'Table 2.6'!G23,'Table 2.7'!G23,'Table 2.8'!G23,'Table 2.9'!G23,)</f>
        <v>23</v>
      </c>
      <c r="H23" s="49">
        <f>SUM('Table 2.3'!H23,'Table 2.4'!H23,'Table 2.5'!H23,'Table 2.6'!H23,'Table 2.7'!H23,'Table 2.8'!H23,'Table 2.9'!H23,)</f>
        <v>1</v>
      </c>
      <c r="I23" s="273">
        <f>SUM('Table 2.3'!I23,'Table 2.4'!I23,'Table 2.5'!I23,'Table 2.6'!I23,'Table 2.7'!I23,'Table 2.8'!I23,'Table 2.9'!I23,)</f>
        <v>3</v>
      </c>
      <c r="J23" s="270">
        <f>SUM('Table 2.3'!J23,'Table 2.4'!J23,'Table 2.5'!J23,'Table 2.6'!J23,'Table 2.7'!J23,'Table 2.8'!J23,'Table 2.9'!J23,)</f>
        <v>11</v>
      </c>
      <c r="K23" s="49">
        <f>SUM('Table 2.3'!K23,'Table 2.4'!K23,'Table 2.5'!K23,'Table 2.6'!K23,'Table 2.7'!K23,'Table 2.8'!K23,'Table 2.9'!K23,)</f>
        <v>17</v>
      </c>
      <c r="L23" s="49">
        <f>SUM('Table 2.3'!L23,'Table 2.4'!L23,'Table 2.5'!L23,'Table 2.6'!L23,'Table 2.7'!L23,'Table 2.8'!L23,'Table 2.9'!L23,)</f>
        <v>1</v>
      </c>
      <c r="M23" s="265">
        <f>SUM('Table 2.3'!M23,'Table 2.4'!M23,'Table 2.5'!M23,'Table 2.6'!M23,'Table 2.7'!M23,'Table 2.8'!M23,'Table 2.9'!M23,)</f>
        <v>2</v>
      </c>
      <c r="N23" s="269">
        <f>SUM('Table 2.3'!N23,'Table 2.4'!N23,'Table 2.5'!N23,'Table 2.6'!N23,'Table 2.7'!N23,'Table 2.8'!N23,'Table 2.9'!N23,)</f>
        <v>0</v>
      </c>
      <c r="O23" s="49">
        <f>SUM('Table 2.3'!O23,'Table 2.4'!O23,'Table 2.5'!O23,'Table 2.6'!O23,'Table 2.7'!O23,'Table 2.8'!O23,'Table 2.9'!O23,)</f>
        <v>0</v>
      </c>
      <c r="P23" s="49">
        <f>SUM('Table 2.3'!P23,'Table 2.4'!P23,'Table 2.5'!P23,'Table 2.6'!P23,'Table 2.7'!P23,'Table 2.8'!P23,'Table 2.9'!P23,)</f>
        <v>0</v>
      </c>
      <c r="Q23" s="273">
        <f>SUM('Table 2.3'!Q23,'Table 2.4'!Q23,'Table 2.5'!Q23,'Table 2.6'!Q23,'Table 2.7'!Q23,'Table 2.8'!Q23,'Table 2.9'!Q23,)</f>
        <v>0</v>
      </c>
      <c r="R23" s="270">
        <f>SUM('Table 2.3'!R23,'Table 2.4'!R23,'Table 2.5'!R23,'Table 2.6'!R23,'Table 2.7'!R23,'Table 2.8'!R23,'Table 2.9'!R23,)</f>
        <v>0</v>
      </c>
      <c r="S23" s="49">
        <f>SUM('Table 2.3'!S23,'Table 2.4'!S23,'Table 2.5'!S23,'Table 2.6'!S23,'Table 2.7'!S23,'Table 2.8'!S23,'Table 2.9'!S23,)</f>
        <v>1</v>
      </c>
      <c r="T23" s="49">
        <f>SUM('Table 2.3'!T23,'Table 2.4'!T23,'Table 2.5'!T23,'Table 2.6'!T23,'Table 2.7'!T23,'Table 2.8'!T23,'Table 2.9'!T23,)</f>
        <v>0</v>
      </c>
      <c r="U23" s="265">
        <f>SUM('Table 2.3'!U23,'Table 2.4'!U23,'Table 2.5'!U23,'Table 2.6'!U23,'Table 2.7'!U23,'Table 2.8'!U23,'Table 2.9'!U23,)</f>
        <v>0</v>
      </c>
      <c r="V23" s="11"/>
      <c r="W23" s="11"/>
      <c r="X23" s="11"/>
      <c r="Y23" s="11"/>
    </row>
    <row r="24" spans="1:25" ht="15.75" customHeight="1" x14ac:dyDescent="0.3">
      <c r="A24" s="267" t="s">
        <v>49</v>
      </c>
      <c r="B24" s="91">
        <f>SUM('Table 2.3'!B24,'Table 2.4'!B24,'Table 2.5'!B24,'Table 2.6'!B24,'Table 2.7'!B24,'Table 2.8'!B24,'Table 2.9'!B24,)</f>
        <v>0</v>
      </c>
      <c r="C24" s="300">
        <f>SUM('Table 2.3'!C24,'Table 2.4'!C24,'Table 2.5'!C24,'Table 2.6'!C24,'Table 2.7'!C24,'Table 2.8'!C24,'Table 2.9'!C24,)</f>
        <v>0</v>
      </c>
      <c r="D24" s="300">
        <f>SUM('Table 2.3'!D24,'Table 2.4'!D24,'Table 2.5'!D24,'Table 2.6'!D24,'Table 2.7'!D24,'Table 2.8'!D24,'Table 2.9'!D24,)</f>
        <v>0</v>
      </c>
      <c r="E24" s="303">
        <f>SUM('Table 2.3'!E24,'Table 2.4'!E24,'Table 2.5'!E24,'Table 2.6'!E24,'Table 2.7'!E24,'Table 2.8'!E24,'Table 2.9'!E24,)</f>
        <v>0</v>
      </c>
      <c r="F24" s="246">
        <f>SUM('Table 2.3'!F24,'Table 2.4'!F24,'Table 2.5'!F24,'Table 2.6'!F24,'Table 2.7'!F24,'Table 2.8'!F24,'Table 2.9'!F24,)</f>
        <v>6</v>
      </c>
      <c r="G24" s="5">
        <f>SUM('Table 2.3'!G24,'Table 2.4'!G24,'Table 2.5'!G24,'Table 2.6'!G24,'Table 2.7'!G24,'Table 2.8'!G24,'Table 2.9'!G24,)</f>
        <v>18</v>
      </c>
      <c r="H24" s="5">
        <f>SUM('Table 2.3'!H24,'Table 2.4'!H24,'Table 2.5'!H24,'Table 2.6'!H24,'Table 2.7'!H24,'Table 2.8'!H24,'Table 2.9'!H24,)</f>
        <v>1</v>
      </c>
      <c r="I24" s="272">
        <f>SUM('Table 2.3'!I24,'Table 2.4'!I24,'Table 2.5'!I24,'Table 2.6'!I24,'Table 2.7'!I24,'Table 2.8'!I24,'Table 2.9'!I24,)</f>
        <v>3</v>
      </c>
      <c r="J24" s="108">
        <f>SUM('Table 2.3'!J24,'Table 2.4'!J24,'Table 2.5'!J24,'Table 2.6'!J24,'Table 2.7'!J24,'Table 2.8'!J24,'Table 2.9'!J24,)</f>
        <v>7</v>
      </c>
      <c r="K24" s="5">
        <f>SUM('Table 2.3'!K24,'Table 2.4'!K24,'Table 2.5'!K24,'Table 2.6'!K24,'Table 2.7'!K24,'Table 2.8'!K24,'Table 2.9'!K24,)</f>
        <v>19</v>
      </c>
      <c r="L24" s="5">
        <f>SUM('Table 2.3'!L24,'Table 2.4'!L24,'Table 2.5'!L24,'Table 2.6'!L24,'Table 2.7'!L24,'Table 2.8'!L24,'Table 2.9'!L24,)</f>
        <v>2</v>
      </c>
      <c r="M24" s="264">
        <f>SUM('Table 2.3'!M24,'Table 2.4'!M24,'Table 2.5'!M24,'Table 2.6'!M24,'Table 2.7'!M24,'Table 2.8'!M24,'Table 2.9'!M24,)</f>
        <v>2</v>
      </c>
      <c r="N24" s="246">
        <f>SUM('Table 2.3'!N24,'Table 2.4'!N24,'Table 2.5'!N24,'Table 2.6'!N24,'Table 2.7'!N24,'Table 2.8'!N24,'Table 2.9'!N24,)</f>
        <v>0</v>
      </c>
      <c r="O24" s="5">
        <f>SUM('Table 2.3'!O24,'Table 2.4'!O24,'Table 2.5'!O24,'Table 2.6'!O24,'Table 2.7'!O24,'Table 2.8'!O24,'Table 2.9'!O24,)</f>
        <v>0</v>
      </c>
      <c r="P24" s="5">
        <f>SUM('Table 2.3'!P24,'Table 2.4'!P24,'Table 2.5'!P24,'Table 2.6'!P24,'Table 2.7'!P24,'Table 2.8'!P24,'Table 2.9'!P24,)</f>
        <v>0</v>
      </c>
      <c r="Q24" s="272">
        <f>SUM('Table 2.3'!Q24,'Table 2.4'!Q24,'Table 2.5'!Q24,'Table 2.6'!Q24,'Table 2.7'!Q24,'Table 2.8'!Q24,'Table 2.9'!Q24,)</f>
        <v>0</v>
      </c>
      <c r="R24" s="108">
        <f>SUM('Table 2.3'!R24,'Table 2.4'!R24,'Table 2.5'!R24,'Table 2.6'!R24,'Table 2.7'!R24,'Table 2.8'!R24,'Table 2.9'!R24,)</f>
        <v>0</v>
      </c>
      <c r="S24" s="5">
        <f>SUM('Table 2.3'!S24,'Table 2.4'!S24,'Table 2.5'!S24,'Table 2.6'!S24,'Table 2.7'!S24,'Table 2.8'!S24,'Table 2.9'!S24,)</f>
        <v>0</v>
      </c>
      <c r="T24" s="5">
        <f>SUM('Table 2.3'!T24,'Table 2.4'!T24,'Table 2.5'!T24,'Table 2.6'!T24,'Table 2.7'!T24,'Table 2.8'!T24,'Table 2.9'!T24,)</f>
        <v>0</v>
      </c>
      <c r="U24" s="264">
        <f>SUM('Table 2.3'!U24,'Table 2.4'!U24,'Table 2.5'!U24,'Table 2.6'!U24,'Table 2.7'!U24,'Table 2.8'!U24,'Table 2.9'!U24,)</f>
        <v>0</v>
      </c>
      <c r="V24" s="11"/>
      <c r="W24" s="11"/>
      <c r="X24" s="11"/>
      <c r="Y24" s="11"/>
    </row>
    <row r="25" spans="1:25" ht="15.75" customHeight="1" x14ac:dyDescent="0.3">
      <c r="A25" s="268" t="s">
        <v>50</v>
      </c>
      <c r="B25" s="307">
        <f>SUM('Table 2.3'!B25,'Table 2.4'!B25,'Table 2.5'!B25,'Table 2.6'!B25,'Table 2.7'!B25,'Table 2.8'!B25,'Table 2.9'!B25,)</f>
        <v>0</v>
      </c>
      <c r="C25" s="301">
        <f>SUM('Table 2.3'!C25,'Table 2.4'!C25,'Table 2.5'!C25,'Table 2.6'!C25,'Table 2.7'!C25,'Table 2.8'!C25,'Table 2.9'!C25,)</f>
        <v>0</v>
      </c>
      <c r="D25" s="301">
        <f>SUM('Table 2.3'!D25,'Table 2.4'!D25,'Table 2.5'!D25,'Table 2.6'!D25,'Table 2.7'!D25,'Table 2.8'!D25,'Table 2.9'!D25,)</f>
        <v>0</v>
      </c>
      <c r="E25" s="304">
        <f>SUM('Table 2.3'!E25,'Table 2.4'!E25,'Table 2.5'!E25,'Table 2.6'!E25,'Table 2.7'!E25,'Table 2.8'!E25,'Table 2.9'!E25,)</f>
        <v>0</v>
      </c>
      <c r="F25" s="269">
        <f>SUM('Table 2.3'!F25,'Table 2.4'!F25,'Table 2.5'!F25,'Table 2.6'!F25,'Table 2.7'!F25,'Table 2.8'!F25,'Table 2.9'!F25,)</f>
        <v>0</v>
      </c>
      <c r="G25" s="49">
        <f>SUM('Table 2.3'!G25,'Table 2.4'!G25,'Table 2.5'!G25,'Table 2.6'!G25,'Table 2.7'!G25,'Table 2.8'!G25,'Table 2.9'!G25,)</f>
        <v>0</v>
      </c>
      <c r="H25" s="49">
        <f>SUM('Table 2.3'!H25,'Table 2.4'!H25,'Table 2.5'!H25,'Table 2.6'!H25,'Table 2.7'!H25,'Table 2.8'!H25,'Table 2.9'!H25,)</f>
        <v>1</v>
      </c>
      <c r="I25" s="273">
        <f>SUM('Table 2.3'!I25,'Table 2.4'!I25,'Table 2.5'!I25,'Table 2.6'!I25,'Table 2.7'!I25,'Table 2.8'!I25,'Table 2.9'!I25,)</f>
        <v>1</v>
      </c>
      <c r="J25" s="270">
        <f>SUM('Table 2.3'!J25,'Table 2.4'!J25,'Table 2.5'!J25,'Table 2.6'!J25,'Table 2.7'!J25,'Table 2.8'!J25,'Table 2.9'!J25,)</f>
        <v>0</v>
      </c>
      <c r="K25" s="49">
        <f>SUM('Table 2.3'!K25,'Table 2.4'!K25,'Table 2.5'!K25,'Table 2.6'!K25,'Table 2.7'!K25,'Table 2.8'!K25,'Table 2.9'!K25,)</f>
        <v>0</v>
      </c>
      <c r="L25" s="49">
        <f>SUM('Table 2.3'!L25,'Table 2.4'!L25,'Table 2.5'!L25,'Table 2.6'!L25,'Table 2.7'!L25,'Table 2.8'!L25,'Table 2.9'!L25,)</f>
        <v>0</v>
      </c>
      <c r="M25" s="265">
        <f>SUM('Table 2.3'!M25,'Table 2.4'!M25,'Table 2.5'!M25,'Table 2.6'!M25,'Table 2.7'!M25,'Table 2.8'!M25,'Table 2.9'!M25,)</f>
        <v>2</v>
      </c>
      <c r="N25" s="269">
        <f>SUM('Table 2.3'!N25,'Table 2.4'!N25,'Table 2.5'!N25,'Table 2.6'!N25,'Table 2.7'!N25,'Table 2.8'!N25,'Table 2.9'!N25,)</f>
        <v>0</v>
      </c>
      <c r="O25" s="49">
        <f>SUM('Table 2.3'!O25,'Table 2.4'!O25,'Table 2.5'!O25,'Table 2.6'!O25,'Table 2.7'!O25,'Table 2.8'!O25,'Table 2.9'!O25,)</f>
        <v>0</v>
      </c>
      <c r="P25" s="49">
        <f>SUM('Table 2.3'!P25,'Table 2.4'!P25,'Table 2.5'!P25,'Table 2.6'!P25,'Table 2.7'!P25,'Table 2.8'!P25,'Table 2.9'!P25,)</f>
        <v>0</v>
      </c>
      <c r="Q25" s="273">
        <f>SUM('Table 2.3'!Q25,'Table 2.4'!Q25,'Table 2.5'!Q25,'Table 2.6'!Q25,'Table 2.7'!Q25,'Table 2.8'!Q25,'Table 2.9'!Q25,)</f>
        <v>0</v>
      </c>
      <c r="R25" s="270">
        <f>SUM('Table 2.3'!R25,'Table 2.4'!R25,'Table 2.5'!R25,'Table 2.6'!R25,'Table 2.7'!R25,'Table 2.8'!R25,'Table 2.9'!R25,)</f>
        <v>0</v>
      </c>
      <c r="S25" s="49">
        <f>SUM('Table 2.3'!S25,'Table 2.4'!S25,'Table 2.5'!S25,'Table 2.6'!S25,'Table 2.7'!S25,'Table 2.8'!S25,'Table 2.9'!S25,)</f>
        <v>0</v>
      </c>
      <c r="T25" s="49">
        <f>SUM('Table 2.3'!T25,'Table 2.4'!T25,'Table 2.5'!T25,'Table 2.6'!T25,'Table 2.7'!T25,'Table 2.8'!T25,'Table 2.9'!T25,)</f>
        <v>0</v>
      </c>
      <c r="U25" s="265">
        <f>SUM('Table 2.3'!U25,'Table 2.4'!U25,'Table 2.5'!U25,'Table 2.6'!U25,'Table 2.7'!U25,'Table 2.8'!U25,'Table 2.9'!U25,)</f>
        <v>0</v>
      </c>
      <c r="V25" s="11"/>
      <c r="W25" s="11"/>
      <c r="X25" s="11"/>
      <c r="Y25" s="11"/>
    </row>
    <row r="26" spans="1:25" ht="15.75" customHeight="1" x14ac:dyDescent="0.3">
      <c r="A26" s="267" t="s">
        <v>18</v>
      </c>
      <c r="B26" s="91">
        <f>SUM('Table 2.3'!B26,'Table 2.4'!B26,'Table 2.5'!B26,'Table 2.6'!B26,'Table 2.7'!B26,'Table 2.8'!B26,'Table 2.9'!B26,)</f>
        <v>0</v>
      </c>
      <c r="C26" s="300">
        <f>SUM('Table 2.3'!C26,'Table 2.4'!C26,'Table 2.5'!C26,'Table 2.6'!C26,'Table 2.7'!C26,'Table 2.8'!C26,'Table 2.9'!C26,)</f>
        <v>25</v>
      </c>
      <c r="D26" s="300">
        <f>SUM('Table 2.3'!D26,'Table 2.4'!D26,'Table 2.5'!D26,'Table 2.6'!D26,'Table 2.7'!D26,'Table 2.8'!D26,'Table 2.9'!D26,)</f>
        <v>0</v>
      </c>
      <c r="E26" s="303">
        <f>SUM('Table 2.3'!E26,'Table 2.4'!E26,'Table 2.5'!E26,'Table 2.6'!E26,'Table 2.7'!E26,'Table 2.8'!E26,'Table 2.9'!E26,)</f>
        <v>50</v>
      </c>
      <c r="F26" s="246">
        <f>SUM('Table 2.3'!F26,'Table 2.4'!F26,'Table 2.5'!F26,'Table 2.6'!F26,'Table 2.7'!F26,'Table 2.8'!F26,'Table 2.9'!F26,)</f>
        <v>2</v>
      </c>
      <c r="G26" s="5">
        <f>SUM('Table 2.3'!G26,'Table 2.4'!G26,'Table 2.5'!G26,'Table 2.6'!G26,'Table 2.7'!G26,'Table 2.8'!G26,'Table 2.9'!G26,)</f>
        <v>1</v>
      </c>
      <c r="H26" s="5">
        <f>SUM('Table 2.3'!H26,'Table 2.4'!H26,'Table 2.5'!H26,'Table 2.6'!H26,'Table 2.7'!H26,'Table 2.8'!H26,'Table 2.9'!H26,)</f>
        <v>0</v>
      </c>
      <c r="I26" s="272">
        <f>SUM('Table 2.3'!I26,'Table 2.4'!I26,'Table 2.5'!I26,'Table 2.6'!I26,'Table 2.7'!I26,'Table 2.8'!I26,'Table 2.9'!I26,)</f>
        <v>3</v>
      </c>
      <c r="J26" s="108">
        <f>SUM('Table 2.3'!J26,'Table 2.4'!J26,'Table 2.5'!J26,'Table 2.6'!J26,'Table 2.7'!J26,'Table 2.8'!J26,'Table 2.9'!J26,)</f>
        <v>3</v>
      </c>
      <c r="K26" s="5">
        <f>SUM('Table 2.3'!K26,'Table 2.4'!K26,'Table 2.5'!K26,'Table 2.6'!K26,'Table 2.7'!K26,'Table 2.8'!K26,'Table 2.9'!K26,)</f>
        <v>6</v>
      </c>
      <c r="L26" s="5">
        <f>SUM('Table 2.3'!L26,'Table 2.4'!L26,'Table 2.5'!L26,'Table 2.6'!L26,'Table 2.7'!L26,'Table 2.8'!L26,'Table 2.9'!L26,)</f>
        <v>0</v>
      </c>
      <c r="M26" s="264">
        <f>SUM('Table 2.3'!M26,'Table 2.4'!M26,'Table 2.5'!M26,'Table 2.6'!M26,'Table 2.7'!M26,'Table 2.8'!M26,'Table 2.9'!M26,)</f>
        <v>1</v>
      </c>
      <c r="N26" s="246">
        <f>SUM('Table 2.3'!N26,'Table 2.4'!N26,'Table 2.5'!N26,'Table 2.6'!N26,'Table 2.7'!N26,'Table 2.8'!N26,'Table 2.9'!N26,)</f>
        <v>0</v>
      </c>
      <c r="O26" s="5">
        <f>SUM('Table 2.3'!O26,'Table 2.4'!O26,'Table 2.5'!O26,'Table 2.6'!O26,'Table 2.7'!O26,'Table 2.8'!O26,'Table 2.9'!O26,)</f>
        <v>0</v>
      </c>
      <c r="P26" s="5">
        <f>SUM('Table 2.3'!P26,'Table 2.4'!P26,'Table 2.5'!P26,'Table 2.6'!P26,'Table 2.7'!P26,'Table 2.8'!P26,'Table 2.9'!P26,)</f>
        <v>0</v>
      </c>
      <c r="Q26" s="272">
        <f>SUM('Table 2.3'!Q26,'Table 2.4'!Q26,'Table 2.5'!Q26,'Table 2.6'!Q26,'Table 2.7'!Q26,'Table 2.8'!Q26,'Table 2.9'!Q26,)</f>
        <v>0</v>
      </c>
      <c r="R26" s="108">
        <f>SUM('Table 2.3'!R26,'Table 2.4'!R26,'Table 2.5'!R26,'Table 2.6'!R26,'Table 2.7'!R26,'Table 2.8'!R26,'Table 2.9'!R26,)</f>
        <v>1</v>
      </c>
      <c r="S26" s="5">
        <f>SUM('Table 2.3'!S26,'Table 2.4'!S26,'Table 2.5'!S26,'Table 2.6'!S26,'Table 2.7'!S26,'Table 2.8'!S26,'Table 2.9'!S26,)</f>
        <v>0</v>
      </c>
      <c r="T26" s="5">
        <f>SUM('Table 2.3'!T26,'Table 2.4'!T26,'Table 2.5'!T26,'Table 2.6'!T26,'Table 2.7'!T26,'Table 2.8'!T26,'Table 2.9'!T26,)</f>
        <v>1</v>
      </c>
      <c r="U26" s="264">
        <f>SUM('Table 2.3'!U26,'Table 2.4'!U26,'Table 2.5'!U26,'Table 2.6'!U26,'Table 2.7'!U26,'Table 2.8'!U26,'Table 2.9'!U26,)</f>
        <v>1</v>
      </c>
      <c r="V26" s="11"/>
      <c r="W26" s="11"/>
      <c r="X26" s="11"/>
      <c r="Y26" s="11"/>
    </row>
    <row r="27" spans="1:25" ht="15.75" customHeight="1" x14ac:dyDescent="0.3">
      <c r="A27" s="540" t="s">
        <v>27</v>
      </c>
      <c r="B27" s="308">
        <f t="shared" ref="B27" si="13">SUM(B20:B26)</f>
        <v>0</v>
      </c>
      <c r="C27" s="302">
        <f t="shared" ref="C27:F27" si="14">SUM(C20:C26)</f>
        <v>25</v>
      </c>
      <c r="D27" s="302">
        <f t="shared" si="14"/>
        <v>0</v>
      </c>
      <c r="E27" s="305">
        <f t="shared" si="14"/>
        <v>50</v>
      </c>
      <c r="F27" s="255">
        <f t="shared" si="14"/>
        <v>17</v>
      </c>
      <c r="G27" s="52">
        <f t="shared" ref="G27:U27" si="15">SUM(G20:G26)</f>
        <v>55</v>
      </c>
      <c r="H27" s="52">
        <f t="shared" si="15"/>
        <v>4</v>
      </c>
      <c r="I27" s="274">
        <f t="shared" si="15"/>
        <v>15</v>
      </c>
      <c r="J27" s="271">
        <f t="shared" si="15"/>
        <v>25</v>
      </c>
      <c r="K27" s="52">
        <f t="shared" si="15"/>
        <v>49</v>
      </c>
      <c r="L27" s="52">
        <f t="shared" si="15"/>
        <v>4</v>
      </c>
      <c r="M27" s="266">
        <f t="shared" si="15"/>
        <v>9</v>
      </c>
      <c r="N27" s="255">
        <f t="shared" si="15"/>
        <v>0</v>
      </c>
      <c r="O27" s="52">
        <f t="shared" si="15"/>
        <v>0</v>
      </c>
      <c r="P27" s="52">
        <f t="shared" si="15"/>
        <v>0</v>
      </c>
      <c r="Q27" s="274">
        <f t="shared" si="15"/>
        <v>0</v>
      </c>
      <c r="R27" s="271">
        <f t="shared" si="15"/>
        <v>1</v>
      </c>
      <c r="S27" s="52">
        <f t="shared" si="15"/>
        <v>1</v>
      </c>
      <c r="T27" s="52">
        <f t="shared" si="15"/>
        <v>1</v>
      </c>
      <c r="U27" s="266">
        <f t="shared" si="15"/>
        <v>1</v>
      </c>
      <c r="V27" s="11"/>
      <c r="W27" s="11"/>
      <c r="X27" s="11"/>
      <c r="Y27" s="11"/>
    </row>
    <row r="28" spans="1:25" ht="15.75" customHeight="1" x14ac:dyDescent="0.3">
      <c r="A28" s="541"/>
      <c r="B28" s="602">
        <f>SUM(B27+C27)</f>
        <v>25</v>
      </c>
      <c r="C28" s="603"/>
      <c r="D28" s="604">
        <f>SUM(D27+E27)</f>
        <v>50</v>
      </c>
      <c r="E28" s="558"/>
      <c r="F28" s="544">
        <f>SUM(F27+G27)</f>
        <v>72</v>
      </c>
      <c r="G28" s="543"/>
      <c r="H28" s="554">
        <f>SUM(H27+I27)</f>
        <v>19</v>
      </c>
      <c r="I28" s="555"/>
      <c r="J28" s="542">
        <f>SUM(J27+K27)</f>
        <v>74</v>
      </c>
      <c r="K28" s="543"/>
      <c r="L28" s="554">
        <f>SUM(L27+M27)</f>
        <v>13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2</v>
      </c>
      <c r="S28" s="543"/>
      <c r="T28" s="554">
        <f>SUM(T27+U27)</f>
        <v>2</v>
      </c>
      <c r="U28" s="558"/>
      <c r="V28" s="11"/>
      <c r="W28" s="11"/>
      <c r="X28" s="11"/>
      <c r="Y28" s="11"/>
    </row>
    <row r="29" spans="1:25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45" t="s">
        <v>42</v>
      </c>
      <c r="B31" s="559" t="s">
        <v>43</v>
      </c>
      <c r="C31" s="560"/>
      <c r="D31" s="560"/>
      <c r="E31" s="561"/>
      <c r="F31" s="556" t="s">
        <v>23</v>
      </c>
      <c r="G31" s="557"/>
      <c r="H31" s="557"/>
      <c r="I31" s="557"/>
      <c r="J31" s="549" t="s">
        <v>32</v>
      </c>
      <c r="K31" s="550"/>
      <c r="L31" s="550"/>
      <c r="M31" s="551"/>
      <c r="N31" s="552" t="s">
        <v>33</v>
      </c>
      <c r="O31" s="553"/>
      <c r="P31" s="553"/>
      <c r="Q31" s="553"/>
      <c r="R31" s="563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46"/>
      <c r="B32" s="536" t="s">
        <v>13</v>
      </c>
      <c r="C32" s="537"/>
      <c r="D32" s="538" t="s">
        <v>14</v>
      </c>
      <c r="E32" s="539"/>
      <c r="F32" s="548" t="s">
        <v>13</v>
      </c>
      <c r="G32" s="537"/>
      <c r="H32" s="538" t="s">
        <v>14</v>
      </c>
      <c r="I32" s="562"/>
      <c r="J32" s="536" t="s">
        <v>13</v>
      </c>
      <c r="K32" s="537"/>
      <c r="L32" s="538" t="s">
        <v>14</v>
      </c>
      <c r="M32" s="539"/>
      <c r="N32" s="548" t="s">
        <v>13</v>
      </c>
      <c r="O32" s="537"/>
      <c r="P32" s="538" t="s">
        <v>14</v>
      </c>
      <c r="Q32" s="562"/>
      <c r="R32" s="536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47"/>
      <c r="B33" s="275" t="s">
        <v>20</v>
      </c>
      <c r="C33" s="299" t="s">
        <v>21</v>
      </c>
      <c r="D33" s="299" t="s">
        <v>20</v>
      </c>
      <c r="E33" s="277" t="s">
        <v>21</v>
      </c>
      <c r="F33" s="278" t="s">
        <v>20</v>
      </c>
      <c r="G33" s="276" t="s">
        <v>21</v>
      </c>
      <c r="H33" s="276" t="s">
        <v>20</v>
      </c>
      <c r="I33" s="64" t="s">
        <v>21</v>
      </c>
      <c r="J33" s="275" t="s">
        <v>20</v>
      </c>
      <c r="K33" s="276" t="s">
        <v>21</v>
      </c>
      <c r="L33" s="276" t="s">
        <v>20</v>
      </c>
      <c r="M33" s="277" t="s">
        <v>21</v>
      </c>
      <c r="N33" s="278" t="s">
        <v>20</v>
      </c>
      <c r="O33" s="276" t="s">
        <v>21</v>
      </c>
      <c r="P33" s="276" t="s">
        <v>20</v>
      </c>
      <c r="Q33" s="64" t="s">
        <v>21</v>
      </c>
      <c r="R33" s="275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267" t="s">
        <v>45</v>
      </c>
      <c r="B34" s="296">
        <f>SUM('Table 2.3'!B34,'Table 2.4'!B34,'Table 2.5'!B34,'Table 2.6'!B34,'Table 2.7'!B34,'Table 2.8'!B34,'Table 2.9'!B34,)</f>
        <v>0</v>
      </c>
      <c r="C34" s="300">
        <f>SUM('Table 2.3'!C34,'Table 2.4'!C34,'Table 2.5'!C34,'Table 2.6'!C34,'Table 2.7'!C34,'Table 2.8'!C34,'Table 2.9'!C34,)</f>
        <v>3</v>
      </c>
      <c r="D34" s="300">
        <f>SUM('Table 2.3'!D34,'Table 2.4'!D34,'Table 2.5'!D34,'Table 2.6'!D34,'Table 2.7'!D34,'Table 2.8'!D34,'Table 2.9'!D34,)</f>
        <v>0</v>
      </c>
      <c r="E34" s="303">
        <f>SUM('Table 2.3'!E34,'Table 2.4'!E34,'Table 2.5'!E34,'Table 2.6'!E34,'Table 2.7'!E34,'Table 2.8'!E34,'Table 2.9'!E34,)</f>
        <v>4</v>
      </c>
      <c r="F34" s="246">
        <f>SUM('Table 2.3'!F34,'Table 2.4'!F34,'Table 2.5'!F34,'Table 2.6'!F34,'Table 2.7'!F34,'Table 2.8'!F34,'Table 2.9'!F34,)</f>
        <v>6</v>
      </c>
      <c r="G34" s="5">
        <f>SUM('Table 2.3'!G34,'Table 2.4'!G34,'Table 2.5'!G34,'Table 2.6'!G34,'Table 2.7'!G34,'Table 2.8'!G34,'Table 2.9'!G34,)</f>
        <v>34</v>
      </c>
      <c r="H34" s="5">
        <f>SUM('Table 2.3'!H34,'Table 2.4'!H34,'Table 2.5'!H34,'Table 2.6'!H34,'Table 2.7'!H34,'Table 2.8'!H34,'Table 2.9'!H34,)</f>
        <v>0</v>
      </c>
      <c r="I34" s="272">
        <f>SUM('Table 2.3'!I34,'Table 2.4'!I34,'Table 2.5'!I34,'Table 2.6'!I34,'Table 2.7'!I34,'Table 2.8'!I34,'Table 2.9'!I34,)</f>
        <v>8</v>
      </c>
      <c r="J34" s="108">
        <f>SUM('Table 2.3'!J34,'Table 2.4'!J34,'Table 2.5'!J34,'Table 2.6'!J34,'Table 2.7'!J34,'Table 2.8'!J34,'Table 2.9'!J34,)</f>
        <v>6</v>
      </c>
      <c r="K34" s="5">
        <f>SUM('Table 2.3'!K34,'Table 2.4'!K34,'Table 2.5'!K34,'Table 2.6'!K34,'Table 2.7'!K34,'Table 2.8'!K34,'Table 2.9'!K34,)</f>
        <v>2</v>
      </c>
      <c r="L34" s="5">
        <f>SUM('Table 2.3'!L34,'Table 2.4'!L34,'Table 2.5'!L34,'Table 2.6'!L34,'Table 2.7'!L34,'Table 2.8'!L34,'Table 2.9'!L34,)</f>
        <v>0</v>
      </c>
      <c r="M34" s="264">
        <f>SUM('Table 2.3'!M34,'Table 2.4'!M34,'Table 2.5'!M34,'Table 2.6'!M34,'Table 2.7'!M34,'Table 2.8'!M34,'Table 2.9'!M34,)</f>
        <v>0</v>
      </c>
      <c r="N34" s="246">
        <f>SUM('Table 2.3'!N34,'Table 2.4'!N34,'Table 2.5'!N34,'Table 2.6'!N34,'Table 2.7'!N34,'Table 2.8'!N34,'Table 2.9'!N34,)</f>
        <v>0</v>
      </c>
      <c r="O34" s="5">
        <f>SUM('Table 2.3'!O34,'Table 2.4'!O34,'Table 2.5'!O34,'Table 2.6'!O34,'Table 2.7'!O34,'Table 2.8'!O34,'Table 2.9'!O34,)</f>
        <v>0</v>
      </c>
      <c r="P34" s="5">
        <f>SUM('Table 2.3'!P34,'Table 2.4'!P34,'Table 2.5'!P34,'Table 2.6'!P34,'Table 2.7'!P34,'Table 2.8'!P34,'Table 2.9'!P34,)</f>
        <v>0</v>
      </c>
      <c r="Q34" s="272">
        <f>SUM('Table 2.3'!Q34,'Table 2.4'!Q34,'Table 2.5'!Q34,'Table 2.6'!Q34,'Table 2.7'!Q34,'Table 2.8'!Q34,'Table 2.9'!Q34,)</f>
        <v>0</v>
      </c>
      <c r="R34" s="108">
        <f>SUM('Table 2.3'!R34,'Table 2.4'!R34,'Table 2.5'!R34,'Table 2.6'!R34,'Table 2.7'!R34,'Table 2.8'!R34,'Table 2.9'!R34,)</f>
        <v>0</v>
      </c>
      <c r="S34" s="5">
        <f>SUM('Table 2.3'!S34,'Table 2.4'!S34,'Table 2.5'!S34,'Table 2.6'!S34,'Table 2.7'!S34,'Table 2.8'!S34,'Table 2.9'!S34,)</f>
        <v>0</v>
      </c>
      <c r="T34" s="5">
        <f>SUM('Table 2.3'!T34,'Table 2.4'!T34,'Table 2.5'!T34,'Table 2.6'!T34,'Table 2.7'!T34,'Table 2.8'!T34,'Table 2.9'!T34,)</f>
        <v>0</v>
      </c>
      <c r="U34" s="264">
        <f>SUM('Table 2.3'!U34,'Table 2.4'!U34,'Table 2.5'!U34,'Table 2.6'!U34,'Table 2.7'!U34,'Table 2.8'!U34,'Table 2.9'!U34,)</f>
        <v>0</v>
      </c>
      <c r="V34" s="11"/>
      <c r="W34" s="11"/>
      <c r="X34" s="11"/>
      <c r="Y34" s="11"/>
    </row>
    <row r="35" spans="1:25" ht="15.75" customHeight="1" x14ac:dyDescent="0.3">
      <c r="A35" s="268" t="s">
        <v>46</v>
      </c>
      <c r="B35" s="297">
        <f>SUM('Table 2.3'!B35,'Table 2.4'!B35,'Table 2.5'!B35,'Table 2.6'!B35,'Table 2.7'!B35,'Table 2.8'!B35,'Table 2.9'!B35,)</f>
        <v>0</v>
      </c>
      <c r="C35" s="301">
        <f>SUM('Table 2.3'!C35,'Table 2.4'!C35,'Table 2.5'!C35,'Table 2.6'!C35,'Table 2.7'!C35,'Table 2.8'!C35,'Table 2.9'!C35,)</f>
        <v>37</v>
      </c>
      <c r="D35" s="301">
        <f>SUM('Table 2.3'!D35,'Table 2.4'!D35,'Table 2.5'!D35,'Table 2.6'!D35,'Table 2.7'!D35,'Table 2.8'!D35,'Table 2.9'!D35,)</f>
        <v>0</v>
      </c>
      <c r="E35" s="304">
        <f>SUM('Table 2.3'!E35,'Table 2.4'!E35,'Table 2.5'!E35,'Table 2.6'!E35,'Table 2.7'!E35,'Table 2.8'!E35,'Table 2.9'!E35,)</f>
        <v>82</v>
      </c>
      <c r="F35" s="269">
        <f>SUM('Table 2.3'!F35,'Table 2.4'!F35,'Table 2.5'!F35,'Table 2.6'!F35,'Table 2.7'!F35,'Table 2.8'!F35,'Table 2.9'!F35,)</f>
        <v>97</v>
      </c>
      <c r="G35" s="49">
        <f>SUM('Table 2.3'!G35,'Table 2.4'!G35,'Table 2.5'!G35,'Table 2.6'!G35,'Table 2.7'!G35,'Table 2.8'!G35,'Table 2.9'!G35,)</f>
        <v>483</v>
      </c>
      <c r="H35" s="49">
        <f>SUM('Table 2.3'!H35,'Table 2.4'!H35,'Table 2.5'!H35,'Table 2.6'!H35,'Table 2.7'!H35,'Table 2.8'!H35,'Table 2.9'!H35,)</f>
        <v>9</v>
      </c>
      <c r="I35" s="273">
        <f>SUM('Table 2.3'!I35,'Table 2.4'!I35,'Table 2.5'!I35,'Table 2.6'!I35,'Table 2.7'!I35,'Table 2.8'!I35,'Table 2.9'!I35,)</f>
        <v>132</v>
      </c>
      <c r="J35" s="270">
        <f>SUM('Table 2.3'!J35,'Table 2.4'!J35,'Table 2.5'!J35,'Table 2.6'!J35,'Table 2.7'!J35,'Table 2.8'!J35,'Table 2.9'!J35,)</f>
        <v>164</v>
      </c>
      <c r="K35" s="49">
        <f>SUM('Table 2.3'!K35,'Table 2.4'!K35,'Table 2.5'!K35,'Table 2.6'!K35,'Table 2.7'!K35,'Table 2.8'!K35,'Table 2.9'!K35,)</f>
        <v>417</v>
      </c>
      <c r="L35" s="49">
        <f>SUM('Table 2.3'!L35,'Table 2.4'!L35,'Table 2.5'!L35,'Table 2.6'!L35,'Table 2.7'!L35,'Table 2.8'!L35,'Table 2.9'!L35,)</f>
        <v>18</v>
      </c>
      <c r="M35" s="265">
        <f>SUM('Table 2.3'!M35,'Table 2.4'!M35,'Table 2.5'!M35,'Table 2.6'!M35,'Table 2.7'!M35,'Table 2.8'!M35,'Table 2.9'!M35,)</f>
        <v>42</v>
      </c>
      <c r="N35" s="269">
        <f>SUM('Table 2.3'!N35,'Table 2.4'!N35,'Table 2.5'!N35,'Table 2.6'!N35,'Table 2.7'!N35,'Table 2.8'!N35,'Table 2.9'!N35,)</f>
        <v>0</v>
      </c>
      <c r="O35" s="49">
        <f>SUM('Table 2.3'!O35,'Table 2.4'!O35,'Table 2.5'!O35,'Table 2.6'!O35,'Table 2.7'!O35,'Table 2.8'!O35,'Table 2.9'!O35,)</f>
        <v>0</v>
      </c>
      <c r="P35" s="49">
        <f>SUM('Table 2.3'!P35,'Table 2.4'!P35,'Table 2.5'!P35,'Table 2.6'!P35,'Table 2.7'!P35,'Table 2.8'!P35,'Table 2.9'!P35,)</f>
        <v>0</v>
      </c>
      <c r="Q35" s="273">
        <f>SUM('Table 2.3'!Q35,'Table 2.4'!Q35,'Table 2.5'!Q35,'Table 2.6'!Q35,'Table 2.7'!Q35,'Table 2.8'!Q35,'Table 2.9'!Q35,)</f>
        <v>0</v>
      </c>
      <c r="R35" s="270">
        <f>SUM('Table 2.3'!R35,'Table 2.4'!R35,'Table 2.5'!R35,'Table 2.6'!R35,'Table 2.7'!R35,'Table 2.8'!R35,'Table 2.9'!R35,)</f>
        <v>2</v>
      </c>
      <c r="S35" s="49">
        <f>SUM('Table 2.3'!S35,'Table 2.4'!S35,'Table 2.5'!S35,'Table 2.6'!S35,'Table 2.7'!S35,'Table 2.8'!S35,'Table 2.9'!S35,)</f>
        <v>6</v>
      </c>
      <c r="T35" s="49">
        <f>SUM('Table 2.3'!T35,'Table 2.4'!T35,'Table 2.5'!T35,'Table 2.6'!T35,'Table 2.7'!T35,'Table 2.8'!T35,'Table 2.9'!T35,)</f>
        <v>0</v>
      </c>
      <c r="U35" s="265">
        <f>SUM('Table 2.3'!U35,'Table 2.4'!U35,'Table 2.5'!U35,'Table 2.6'!U35,'Table 2.7'!U35,'Table 2.8'!U35,'Table 2.9'!U35,)</f>
        <v>0</v>
      </c>
      <c r="V35" s="11"/>
      <c r="W35" s="11"/>
      <c r="X35" s="11"/>
      <c r="Y35" s="11"/>
    </row>
    <row r="36" spans="1:25" ht="15.75" customHeight="1" x14ac:dyDescent="0.3">
      <c r="A36" s="267" t="s">
        <v>47</v>
      </c>
      <c r="B36" s="296">
        <f>SUM('Table 2.3'!B36,'Table 2.4'!B36,'Table 2.5'!B36,'Table 2.6'!B36,'Table 2.7'!B36,'Table 2.8'!B36,'Table 2.9'!B36,)</f>
        <v>1</v>
      </c>
      <c r="C36" s="300">
        <f>SUM('Table 2.3'!C36,'Table 2.4'!C36,'Table 2.5'!C36,'Table 2.6'!C36,'Table 2.7'!C36,'Table 2.8'!C36,'Table 2.9'!C36,)</f>
        <v>69</v>
      </c>
      <c r="D36" s="300">
        <f>SUM('Table 2.3'!D36,'Table 2.4'!D36,'Table 2.5'!D36,'Table 2.6'!D36,'Table 2.7'!D36,'Table 2.8'!D36,'Table 2.9'!D36,)</f>
        <v>0</v>
      </c>
      <c r="E36" s="303">
        <f>SUM('Table 2.3'!E36,'Table 2.4'!E36,'Table 2.5'!E36,'Table 2.6'!E36,'Table 2.7'!E36,'Table 2.8'!E36,'Table 2.9'!E36,)</f>
        <v>117</v>
      </c>
      <c r="F36" s="246">
        <f>SUM('Table 2.3'!F36,'Table 2.4'!F36,'Table 2.5'!F36,'Table 2.6'!F36,'Table 2.7'!F36,'Table 2.8'!F36,'Table 2.9'!F36,)</f>
        <v>124</v>
      </c>
      <c r="G36" s="5">
        <f>SUM('Table 2.3'!G36,'Table 2.4'!G36,'Table 2.5'!G36,'Table 2.6'!G36,'Table 2.7'!G36,'Table 2.8'!G36,'Table 2.9'!G36,)</f>
        <v>842</v>
      </c>
      <c r="H36" s="5">
        <f>SUM('Table 2.3'!H36,'Table 2.4'!H36,'Table 2.5'!H36,'Table 2.6'!H36,'Table 2.7'!H36,'Table 2.8'!H36,'Table 2.9'!H36,)</f>
        <v>21</v>
      </c>
      <c r="I36" s="272">
        <f>SUM('Table 2.3'!I36,'Table 2.4'!I36,'Table 2.5'!I36,'Table 2.6'!I36,'Table 2.7'!I36,'Table 2.8'!I36,'Table 2.9'!I36,)</f>
        <v>170</v>
      </c>
      <c r="J36" s="108">
        <f>SUM('Table 2.3'!J36,'Table 2.4'!J36,'Table 2.5'!J36,'Table 2.6'!J36,'Table 2.7'!J36,'Table 2.8'!J36,'Table 2.9'!J36,)</f>
        <v>284</v>
      </c>
      <c r="K36" s="5">
        <f>SUM('Table 2.3'!K36,'Table 2.4'!K36,'Table 2.5'!K36,'Table 2.6'!K36,'Table 2.7'!K36,'Table 2.8'!K36,'Table 2.9'!K36,)</f>
        <v>853</v>
      </c>
      <c r="L36" s="5">
        <f>SUM('Table 2.3'!L36,'Table 2.4'!L36,'Table 2.5'!L36,'Table 2.6'!L36,'Table 2.7'!L36,'Table 2.8'!L36,'Table 2.9'!L36,)</f>
        <v>34</v>
      </c>
      <c r="M36" s="264">
        <f>SUM('Table 2.3'!M36,'Table 2.4'!M36,'Table 2.5'!M36,'Table 2.6'!M36,'Table 2.7'!M36,'Table 2.8'!M36,'Table 2.9'!M36,)</f>
        <v>87</v>
      </c>
      <c r="N36" s="246">
        <f>SUM('Table 2.3'!N36,'Table 2.4'!N36,'Table 2.5'!N36,'Table 2.6'!N36,'Table 2.7'!N36,'Table 2.8'!N36,'Table 2.9'!N36,)</f>
        <v>0</v>
      </c>
      <c r="O36" s="5">
        <f>SUM('Table 2.3'!O36,'Table 2.4'!O36,'Table 2.5'!O36,'Table 2.6'!O36,'Table 2.7'!O36,'Table 2.8'!O36,'Table 2.9'!O36,)</f>
        <v>0</v>
      </c>
      <c r="P36" s="5">
        <f>SUM('Table 2.3'!P36,'Table 2.4'!P36,'Table 2.5'!P36,'Table 2.6'!P36,'Table 2.7'!P36,'Table 2.8'!P36,'Table 2.9'!P36,)</f>
        <v>0</v>
      </c>
      <c r="Q36" s="272">
        <f>SUM('Table 2.3'!Q36,'Table 2.4'!Q36,'Table 2.5'!Q36,'Table 2.6'!Q36,'Table 2.7'!Q36,'Table 2.8'!Q36,'Table 2.9'!Q36,)</f>
        <v>0</v>
      </c>
      <c r="R36" s="108">
        <f>SUM('Table 2.3'!R36,'Table 2.4'!R36,'Table 2.5'!R36,'Table 2.6'!R36,'Table 2.7'!R36,'Table 2.8'!R36,'Table 2.9'!R36,)</f>
        <v>15</v>
      </c>
      <c r="S36" s="5">
        <f>SUM('Table 2.3'!S36,'Table 2.4'!S36,'Table 2.5'!S36,'Table 2.6'!S36,'Table 2.7'!S36,'Table 2.8'!S36,'Table 2.9'!S36,)</f>
        <v>24</v>
      </c>
      <c r="T36" s="5">
        <f>SUM('Table 2.3'!T36,'Table 2.4'!T36,'Table 2.5'!T36,'Table 2.6'!T36,'Table 2.7'!T36,'Table 2.8'!T36,'Table 2.9'!T36,)</f>
        <v>0</v>
      </c>
      <c r="U36" s="264">
        <f>SUM('Table 2.3'!U36,'Table 2.4'!U36,'Table 2.5'!U36,'Table 2.6'!U36,'Table 2.7'!U36,'Table 2.8'!U36,'Table 2.9'!U36,)</f>
        <v>0</v>
      </c>
      <c r="V36" s="11"/>
      <c r="W36" s="11"/>
      <c r="X36" s="11"/>
      <c r="Y36" s="11"/>
    </row>
    <row r="37" spans="1:25" ht="15.75" customHeight="1" x14ac:dyDescent="0.3">
      <c r="A37" s="268" t="s">
        <v>48</v>
      </c>
      <c r="B37" s="297">
        <f>SUM('Table 2.3'!B37,'Table 2.4'!B37,'Table 2.5'!B37,'Table 2.6'!B37,'Table 2.7'!B37,'Table 2.8'!B37,'Table 2.9'!B37,)</f>
        <v>0</v>
      </c>
      <c r="C37" s="301">
        <f>SUM('Table 2.3'!C37,'Table 2.4'!C37,'Table 2.5'!C37,'Table 2.6'!C37,'Table 2.7'!C37,'Table 2.8'!C37,'Table 2.9'!C37,)</f>
        <v>53</v>
      </c>
      <c r="D37" s="301">
        <f>SUM('Table 2.3'!D37,'Table 2.4'!D37,'Table 2.5'!D37,'Table 2.6'!D37,'Table 2.7'!D37,'Table 2.8'!D37,'Table 2.9'!D37,)</f>
        <v>0</v>
      </c>
      <c r="E37" s="304">
        <f>SUM('Table 2.3'!E37,'Table 2.4'!E37,'Table 2.5'!E37,'Table 2.6'!E37,'Table 2.7'!E37,'Table 2.8'!E37,'Table 2.9'!E37,)</f>
        <v>106</v>
      </c>
      <c r="F37" s="269">
        <f>SUM('Table 2.3'!F37,'Table 2.4'!F37,'Table 2.5'!F37,'Table 2.6'!F37,'Table 2.7'!F37,'Table 2.8'!F37,'Table 2.9'!F37,)</f>
        <v>79</v>
      </c>
      <c r="G37" s="49">
        <f>SUM('Table 2.3'!G37,'Table 2.4'!G37,'Table 2.5'!G37,'Table 2.6'!G37,'Table 2.7'!G37,'Table 2.8'!G37,'Table 2.9'!G37,)</f>
        <v>714</v>
      </c>
      <c r="H37" s="49">
        <f>SUM('Table 2.3'!H37,'Table 2.4'!H37,'Table 2.5'!H37,'Table 2.6'!H37,'Table 2.7'!H37,'Table 2.8'!H37,'Table 2.9'!H37,)</f>
        <v>8</v>
      </c>
      <c r="I37" s="273">
        <f>SUM('Table 2.3'!I37,'Table 2.4'!I37,'Table 2.5'!I37,'Table 2.6'!I37,'Table 2.7'!I37,'Table 2.8'!I37,'Table 2.9'!I37,)</f>
        <v>129</v>
      </c>
      <c r="J37" s="270">
        <f>SUM('Table 2.3'!J37,'Table 2.4'!J37,'Table 2.5'!J37,'Table 2.6'!J37,'Table 2.7'!J37,'Table 2.8'!J37,'Table 2.9'!J37,)</f>
        <v>244</v>
      </c>
      <c r="K37" s="49">
        <f>SUM('Table 2.3'!K37,'Table 2.4'!K37,'Table 2.5'!K37,'Table 2.6'!K37,'Table 2.7'!K37,'Table 2.8'!K37,'Table 2.9'!K37,)</f>
        <v>600</v>
      </c>
      <c r="L37" s="49">
        <f>SUM('Table 2.3'!L37,'Table 2.4'!L37,'Table 2.5'!L37,'Table 2.6'!L37,'Table 2.7'!L37,'Table 2.8'!L37,'Table 2.9'!L37,)</f>
        <v>20</v>
      </c>
      <c r="M37" s="265">
        <f>SUM('Table 2.3'!M37,'Table 2.4'!M37,'Table 2.5'!M37,'Table 2.6'!M37,'Table 2.7'!M37,'Table 2.8'!M37,'Table 2.9'!M37,)</f>
        <v>62</v>
      </c>
      <c r="N37" s="269">
        <f>SUM('Table 2.3'!N37,'Table 2.4'!N37,'Table 2.5'!N37,'Table 2.6'!N37,'Table 2.7'!N37,'Table 2.8'!N37,'Table 2.9'!N37,)</f>
        <v>0</v>
      </c>
      <c r="O37" s="49">
        <f>SUM('Table 2.3'!O37,'Table 2.4'!O37,'Table 2.5'!O37,'Table 2.6'!O37,'Table 2.7'!O37,'Table 2.8'!O37,'Table 2.9'!O37,)</f>
        <v>0</v>
      </c>
      <c r="P37" s="49">
        <f>SUM('Table 2.3'!P37,'Table 2.4'!P37,'Table 2.5'!P37,'Table 2.6'!P37,'Table 2.7'!P37,'Table 2.8'!P37,'Table 2.9'!P37,)</f>
        <v>0</v>
      </c>
      <c r="Q37" s="273">
        <f>SUM('Table 2.3'!Q37,'Table 2.4'!Q37,'Table 2.5'!Q37,'Table 2.6'!Q37,'Table 2.7'!Q37,'Table 2.8'!Q37,'Table 2.9'!Q37,)</f>
        <v>0</v>
      </c>
      <c r="R37" s="270">
        <f>SUM('Table 2.3'!R37,'Table 2.4'!R37,'Table 2.5'!R37,'Table 2.6'!R37,'Table 2.7'!R37,'Table 2.8'!R37,'Table 2.9'!R37,)</f>
        <v>18</v>
      </c>
      <c r="S37" s="49">
        <f>SUM('Table 2.3'!S37,'Table 2.4'!S37,'Table 2.5'!S37,'Table 2.6'!S37,'Table 2.7'!S37,'Table 2.8'!S37,'Table 2.9'!S37,)</f>
        <v>37</v>
      </c>
      <c r="T37" s="49">
        <f>SUM('Table 2.3'!T37,'Table 2.4'!T37,'Table 2.5'!T37,'Table 2.6'!T37,'Table 2.7'!T37,'Table 2.8'!T37,'Table 2.9'!T37,)</f>
        <v>0</v>
      </c>
      <c r="U37" s="265">
        <f>SUM('Table 2.3'!U37,'Table 2.4'!U37,'Table 2.5'!U37,'Table 2.6'!U37,'Table 2.7'!U37,'Table 2.8'!U37,'Table 2.9'!U37,)</f>
        <v>0</v>
      </c>
      <c r="V37" s="11"/>
      <c r="W37" s="11"/>
      <c r="X37" s="11"/>
      <c r="Y37" s="11"/>
    </row>
    <row r="38" spans="1:25" ht="15.75" customHeight="1" x14ac:dyDescent="0.3">
      <c r="A38" s="267" t="s">
        <v>49</v>
      </c>
      <c r="B38" s="296">
        <f>SUM('Table 2.3'!B38,'Table 2.4'!B38,'Table 2.5'!B38,'Table 2.6'!B38,'Table 2.7'!B38,'Table 2.8'!B38,'Table 2.9'!B38,)</f>
        <v>0</v>
      </c>
      <c r="C38" s="300">
        <f>SUM('Table 2.3'!C38,'Table 2.4'!C38,'Table 2.5'!C38,'Table 2.6'!C38,'Table 2.7'!C38,'Table 2.8'!C38,'Table 2.9'!C38,)</f>
        <v>80</v>
      </c>
      <c r="D38" s="300">
        <f>SUM('Table 2.3'!D38,'Table 2.4'!D38,'Table 2.5'!D38,'Table 2.6'!D38,'Table 2.7'!D38,'Table 2.8'!D38,'Table 2.9'!D38,)</f>
        <v>0</v>
      </c>
      <c r="E38" s="303">
        <f>SUM('Table 2.3'!E38,'Table 2.4'!E38,'Table 2.5'!E38,'Table 2.6'!E38,'Table 2.7'!E38,'Table 2.8'!E38,'Table 2.9'!E38,)</f>
        <v>56</v>
      </c>
      <c r="F38" s="246">
        <f>SUM('Table 2.3'!F38,'Table 2.4'!F38,'Table 2.5'!F38,'Table 2.6'!F38,'Table 2.7'!F38,'Table 2.8'!F38,'Table 2.9'!F38,)</f>
        <v>60</v>
      </c>
      <c r="G38" s="5">
        <f>SUM('Table 2.3'!G38,'Table 2.4'!G38,'Table 2.5'!G38,'Table 2.6'!G38,'Table 2.7'!G38,'Table 2.8'!G38,'Table 2.9'!G38,)</f>
        <v>373</v>
      </c>
      <c r="H38" s="5">
        <f>SUM('Table 2.3'!H38,'Table 2.4'!H38,'Table 2.5'!H38,'Table 2.6'!H38,'Table 2.7'!H38,'Table 2.8'!H38,'Table 2.9'!H38,)</f>
        <v>7</v>
      </c>
      <c r="I38" s="272">
        <f>SUM('Table 2.3'!I38,'Table 2.4'!I38,'Table 2.5'!I38,'Table 2.6'!I38,'Table 2.7'!I38,'Table 2.8'!I38,'Table 2.9'!I38,)</f>
        <v>86</v>
      </c>
      <c r="J38" s="108">
        <f>SUM('Table 2.3'!J38,'Table 2.4'!J38,'Table 2.5'!J38,'Table 2.6'!J38,'Table 2.7'!J38,'Table 2.8'!J38,'Table 2.9'!J38,)</f>
        <v>116</v>
      </c>
      <c r="K38" s="5">
        <f>SUM('Table 2.3'!K38,'Table 2.4'!K38,'Table 2.5'!K38,'Table 2.6'!K38,'Table 2.7'!K38,'Table 2.8'!K38,'Table 2.9'!K38,)</f>
        <v>234</v>
      </c>
      <c r="L38" s="5">
        <f>SUM('Table 2.3'!L38,'Table 2.4'!L38,'Table 2.5'!L38,'Table 2.6'!L38,'Table 2.7'!L38,'Table 2.8'!L38,'Table 2.9'!L38,)</f>
        <v>16</v>
      </c>
      <c r="M38" s="264">
        <f>SUM('Table 2.3'!M38,'Table 2.4'!M38,'Table 2.5'!M38,'Table 2.6'!M38,'Table 2.7'!M38,'Table 2.8'!M38,'Table 2.9'!M38,)</f>
        <v>21</v>
      </c>
      <c r="N38" s="246">
        <f>SUM('Table 2.3'!N38,'Table 2.4'!N38,'Table 2.5'!N38,'Table 2.6'!N38,'Table 2.7'!N38,'Table 2.8'!N38,'Table 2.9'!N38,)</f>
        <v>0</v>
      </c>
      <c r="O38" s="5">
        <f>SUM('Table 2.3'!O38,'Table 2.4'!O38,'Table 2.5'!O38,'Table 2.6'!O38,'Table 2.7'!O38,'Table 2.8'!O38,'Table 2.9'!O38,)</f>
        <v>0</v>
      </c>
      <c r="P38" s="5">
        <f>SUM('Table 2.3'!P38,'Table 2.4'!P38,'Table 2.5'!P38,'Table 2.6'!P38,'Table 2.7'!P38,'Table 2.8'!P38,'Table 2.9'!P38,)</f>
        <v>0</v>
      </c>
      <c r="Q38" s="272">
        <f>SUM('Table 2.3'!Q38,'Table 2.4'!Q38,'Table 2.5'!Q38,'Table 2.6'!Q38,'Table 2.7'!Q38,'Table 2.8'!Q38,'Table 2.9'!Q38,)</f>
        <v>0</v>
      </c>
      <c r="R38" s="108">
        <f>SUM('Table 2.3'!R38,'Table 2.4'!R38,'Table 2.5'!R38,'Table 2.6'!R38,'Table 2.7'!R38,'Table 2.8'!R38,'Table 2.9'!R38,)</f>
        <v>27</v>
      </c>
      <c r="S38" s="5">
        <f>SUM('Table 2.3'!S38,'Table 2.4'!S38,'Table 2.5'!S38,'Table 2.6'!S38,'Table 2.7'!S38,'Table 2.8'!S38,'Table 2.9'!S38,)</f>
        <v>16</v>
      </c>
      <c r="T38" s="5">
        <f>SUM('Table 2.3'!T38,'Table 2.4'!T38,'Table 2.5'!T38,'Table 2.6'!T38,'Table 2.7'!T38,'Table 2.8'!T38,'Table 2.9'!T38,)</f>
        <v>0</v>
      </c>
      <c r="U38" s="264">
        <f>SUM('Table 2.3'!U38,'Table 2.4'!U38,'Table 2.5'!U38,'Table 2.6'!U38,'Table 2.7'!U38,'Table 2.8'!U38,'Table 2.9'!U38,)</f>
        <v>0</v>
      </c>
      <c r="V38" s="11"/>
      <c r="W38" s="11"/>
      <c r="X38" s="11"/>
      <c r="Y38" s="11"/>
    </row>
    <row r="39" spans="1:25" ht="15.75" customHeight="1" x14ac:dyDescent="0.3">
      <c r="A39" s="268" t="s">
        <v>50</v>
      </c>
      <c r="B39" s="297">
        <f>SUM('Table 2.3'!B39,'Table 2.4'!B39,'Table 2.5'!B39,'Table 2.6'!B39,'Table 2.7'!B39,'Table 2.8'!B39,'Table 2.9'!B39,)</f>
        <v>0</v>
      </c>
      <c r="C39" s="301">
        <f>SUM('Table 2.3'!C39,'Table 2.4'!C39,'Table 2.5'!C39,'Table 2.6'!C39,'Table 2.7'!C39,'Table 2.8'!C39,'Table 2.9'!C39,)</f>
        <v>1</v>
      </c>
      <c r="D39" s="301">
        <f>SUM('Table 2.3'!D39,'Table 2.4'!D39,'Table 2.5'!D39,'Table 2.6'!D39,'Table 2.7'!D39,'Table 2.8'!D39,'Table 2.9'!D39,)</f>
        <v>0</v>
      </c>
      <c r="E39" s="304">
        <f>SUM('Table 2.3'!E39,'Table 2.4'!E39,'Table 2.5'!E39,'Table 2.6'!E39,'Table 2.7'!E39,'Table 2.8'!E39,'Table 2.9'!E39,)</f>
        <v>3</v>
      </c>
      <c r="F39" s="269">
        <f>SUM('Table 2.3'!F39,'Table 2.4'!F39,'Table 2.5'!F39,'Table 2.6'!F39,'Table 2.7'!F39,'Table 2.8'!F39,'Table 2.9'!F39,)</f>
        <v>0</v>
      </c>
      <c r="G39" s="49">
        <f>SUM('Table 2.3'!G39,'Table 2.4'!G39,'Table 2.5'!G39,'Table 2.6'!G39,'Table 2.7'!G39,'Table 2.8'!G39,'Table 2.9'!G39,)</f>
        <v>11</v>
      </c>
      <c r="H39" s="49">
        <f>SUM('Table 2.3'!H39,'Table 2.4'!H39,'Table 2.5'!H39,'Table 2.6'!H39,'Table 2.7'!H39,'Table 2.8'!H39,'Table 2.9'!H39,)</f>
        <v>2</v>
      </c>
      <c r="I39" s="273">
        <f>SUM('Table 2.3'!I39,'Table 2.4'!I39,'Table 2.5'!I39,'Table 2.6'!I39,'Table 2.7'!I39,'Table 2.8'!I39,'Table 2.9'!I39,)</f>
        <v>33</v>
      </c>
      <c r="J39" s="270">
        <f>SUM('Table 2.3'!J39,'Table 2.4'!J39,'Table 2.5'!J39,'Table 2.6'!J39,'Table 2.7'!J39,'Table 2.8'!J39,'Table 2.9'!J39,)</f>
        <v>11</v>
      </c>
      <c r="K39" s="49">
        <f>SUM('Table 2.3'!K39,'Table 2.4'!K39,'Table 2.5'!K39,'Table 2.6'!K39,'Table 2.7'!K39,'Table 2.8'!K39,'Table 2.9'!K39,)</f>
        <v>12</v>
      </c>
      <c r="L39" s="49">
        <f>SUM('Table 2.3'!L39,'Table 2.4'!L39,'Table 2.5'!L39,'Table 2.6'!L39,'Table 2.7'!L39,'Table 2.8'!L39,'Table 2.9'!L39,)</f>
        <v>3</v>
      </c>
      <c r="M39" s="265">
        <f>SUM('Table 2.3'!M39,'Table 2.4'!M39,'Table 2.5'!M39,'Table 2.6'!M39,'Table 2.7'!M39,'Table 2.8'!M39,'Table 2.9'!M39,)</f>
        <v>9</v>
      </c>
      <c r="N39" s="269">
        <f>SUM('Table 2.3'!N39,'Table 2.4'!N39,'Table 2.5'!N39,'Table 2.6'!N39,'Table 2.7'!N39,'Table 2.8'!N39,'Table 2.9'!N39,)</f>
        <v>0</v>
      </c>
      <c r="O39" s="49">
        <f>SUM('Table 2.3'!O39,'Table 2.4'!O39,'Table 2.5'!O39,'Table 2.6'!O39,'Table 2.7'!O39,'Table 2.8'!O39,'Table 2.9'!O39,)</f>
        <v>0</v>
      </c>
      <c r="P39" s="49">
        <f>SUM('Table 2.3'!P39,'Table 2.4'!P39,'Table 2.5'!P39,'Table 2.6'!P39,'Table 2.7'!P39,'Table 2.8'!P39,'Table 2.9'!P39,)</f>
        <v>0</v>
      </c>
      <c r="Q39" s="273">
        <f>SUM('Table 2.3'!Q39,'Table 2.4'!Q39,'Table 2.5'!Q39,'Table 2.6'!Q39,'Table 2.7'!Q39,'Table 2.8'!Q39,'Table 2.9'!Q39,)</f>
        <v>0</v>
      </c>
      <c r="R39" s="270">
        <f>SUM('Table 2.3'!R39,'Table 2.4'!R39,'Table 2.5'!R39,'Table 2.6'!R39,'Table 2.7'!R39,'Table 2.8'!R39,'Table 2.9'!R39,)</f>
        <v>7</v>
      </c>
      <c r="S39" s="49">
        <f>SUM('Table 2.3'!S39,'Table 2.4'!S39,'Table 2.5'!S39,'Table 2.6'!S39,'Table 2.7'!S39,'Table 2.8'!S39,'Table 2.9'!S39,)</f>
        <v>5</v>
      </c>
      <c r="T39" s="49">
        <f>SUM('Table 2.3'!T39,'Table 2.4'!T39,'Table 2.5'!T39,'Table 2.6'!T39,'Table 2.7'!T39,'Table 2.8'!T39,'Table 2.9'!T39,)</f>
        <v>0</v>
      </c>
      <c r="U39" s="265">
        <f>SUM('Table 2.3'!U39,'Table 2.4'!U39,'Table 2.5'!U39,'Table 2.6'!U39,'Table 2.7'!U39,'Table 2.8'!U39,'Table 2.9'!U39,)</f>
        <v>0</v>
      </c>
      <c r="V39" s="11"/>
      <c r="W39" s="11"/>
      <c r="X39" s="11"/>
      <c r="Y39" s="11"/>
    </row>
    <row r="40" spans="1:25" ht="15.75" customHeight="1" x14ac:dyDescent="0.3">
      <c r="A40" s="267" t="s">
        <v>18</v>
      </c>
      <c r="B40" s="296">
        <f>SUM('Table 2.3'!B40,'Table 2.4'!B40,'Table 2.5'!B40,'Table 2.6'!B40,'Table 2.7'!B40,'Table 2.8'!B40,'Table 2.9'!B40,)</f>
        <v>0</v>
      </c>
      <c r="C40" s="300">
        <f>SUM('Table 2.3'!C40,'Table 2.4'!C40,'Table 2.5'!C40,'Table 2.6'!C40,'Table 2.7'!C40,'Table 2.8'!C40,'Table 2.9'!C40,)</f>
        <v>125</v>
      </c>
      <c r="D40" s="300">
        <f>SUM('Table 2.3'!D40,'Table 2.4'!D40,'Table 2.5'!D40,'Table 2.6'!D40,'Table 2.7'!D40,'Table 2.8'!D40,'Table 2.9'!D40,)</f>
        <v>1</v>
      </c>
      <c r="E40" s="303">
        <f>SUM('Table 2.3'!E40,'Table 2.4'!E40,'Table 2.5'!E40,'Table 2.6'!E40,'Table 2.7'!E40,'Table 2.8'!E40,'Table 2.9'!E40,)</f>
        <v>520</v>
      </c>
      <c r="F40" s="246">
        <f>SUM('Table 2.3'!F40,'Table 2.4'!F40,'Table 2.5'!F40,'Table 2.6'!F40,'Table 2.7'!F40,'Table 2.8'!F40,'Table 2.9'!F40,)</f>
        <v>154</v>
      </c>
      <c r="G40" s="5">
        <f>SUM('Table 2.3'!G40,'Table 2.4'!G40,'Table 2.5'!G40,'Table 2.6'!G40,'Table 2.7'!G40,'Table 2.8'!G40,'Table 2.9'!G40,)</f>
        <v>1006</v>
      </c>
      <c r="H40" s="5">
        <f>SUM('Table 2.3'!H40,'Table 2.4'!H40,'Table 2.5'!H40,'Table 2.6'!H40,'Table 2.7'!H40,'Table 2.8'!H40,'Table 2.9'!H40,)</f>
        <v>22</v>
      </c>
      <c r="I40" s="272">
        <f>SUM('Table 2.3'!I40,'Table 2.4'!I40,'Table 2.5'!I40,'Table 2.6'!I40,'Table 2.7'!I40,'Table 2.8'!I40,'Table 2.9'!I40,)</f>
        <v>172</v>
      </c>
      <c r="J40" s="108">
        <f>SUM('Table 2.3'!J40,'Table 2.4'!J40,'Table 2.5'!J40,'Table 2.6'!J40,'Table 2.7'!J40,'Table 2.8'!J40,'Table 2.9'!J40,)</f>
        <v>336</v>
      </c>
      <c r="K40" s="5">
        <f>SUM('Table 2.3'!K40,'Table 2.4'!K40,'Table 2.5'!K40,'Table 2.6'!K40,'Table 2.7'!K40,'Table 2.8'!K40,'Table 2.9'!K40,)</f>
        <v>697</v>
      </c>
      <c r="L40" s="5">
        <f>SUM('Table 2.3'!L40,'Table 2.4'!L40,'Table 2.5'!L40,'Table 2.6'!L40,'Table 2.7'!L40,'Table 2.8'!L40,'Table 2.9'!L40,)</f>
        <v>85</v>
      </c>
      <c r="M40" s="264">
        <f>SUM('Table 2.3'!M40,'Table 2.4'!M40,'Table 2.5'!M40,'Table 2.6'!M40,'Table 2.7'!M40,'Table 2.8'!M40,'Table 2.9'!M40,)</f>
        <v>181</v>
      </c>
      <c r="N40" s="246">
        <f>SUM('Table 2.3'!N40,'Table 2.4'!N40,'Table 2.5'!N40,'Table 2.6'!N40,'Table 2.7'!N40,'Table 2.8'!N40,'Table 2.9'!N40,)</f>
        <v>28</v>
      </c>
      <c r="O40" s="5">
        <f>SUM('Table 2.3'!O40,'Table 2.4'!O40,'Table 2.5'!O40,'Table 2.6'!O40,'Table 2.7'!O40,'Table 2.8'!O40,'Table 2.9'!O40,)</f>
        <v>38</v>
      </c>
      <c r="P40" s="5">
        <f>SUM('Table 2.3'!P40,'Table 2.4'!P40,'Table 2.5'!P40,'Table 2.6'!P40,'Table 2.7'!P40,'Table 2.8'!P40,'Table 2.9'!P40,)</f>
        <v>0</v>
      </c>
      <c r="Q40" s="272">
        <f>SUM('Table 2.3'!Q40,'Table 2.4'!Q40,'Table 2.5'!Q40,'Table 2.6'!Q40,'Table 2.7'!Q40,'Table 2.8'!Q40,'Table 2.9'!Q40,)</f>
        <v>0</v>
      </c>
      <c r="R40" s="108">
        <f>SUM('Table 2.3'!R40,'Table 2.4'!R40,'Table 2.5'!R40,'Table 2.6'!R40,'Table 2.7'!R40,'Table 2.8'!R40,'Table 2.9'!R40,)</f>
        <v>123</v>
      </c>
      <c r="S40" s="5">
        <f>SUM('Table 2.3'!S40,'Table 2.4'!S40,'Table 2.5'!S40,'Table 2.6'!S40,'Table 2.7'!S40,'Table 2.8'!S40,'Table 2.9'!S40,)</f>
        <v>202</v>
      </c>
      <c r="T40" s="5">
        <f>SUM('Table 2.3'!T40,'Table 2.4'!T40,'Table 2.5'!T40,'Table 2.6'!T40,'Table 2.7'!T40,'Table 2.8'!T40,'Table 2.9'!T40,)</f>
        <v>0</v>
      </c>
      <c r="U40" s="264">
        <f>SUM('Table 2.3'!U40,'Table 2.4'!U40,'Table 2.5'!U40,'Table 2.6'!U40,'Table 2.7'!U40,'Table 2.8'!U40,'Table 2.9'!U40,)</f>
        <v>0</v>
      </c>
      <c r="V40" s="11"/>
      <c r="W40" s="11"/>
      <c r="X40" s="11"/>
      <c r="Y40" s="11"/>
    </row>
    <row r="41" spans="1:25" ht="15.75" customHeight="1" x14ac:dyDescent="0.3">
      <c r="A41" s="540" t="s">
        <v>27</v>
      </c>
      <c r="B41" s="271">
        <f t="shared" ref="B41:U41" si="16">SUM(B34:B40)</f>
        <v>1</v>
      </c>
      <c r="C41" s="189">
        <f t="shared" si="16"/>
        <v>368</v>
      </c>
      <c r="D41" s="189">
        <f t="shared" si="16"/>
        <v>1</v>
      </c>
      <c r="E41" s="266">
        <f t="shared" si="16"/>
        <v>888</v>
      </c>
      <c r="F41" s="255">
        <f t="shared" si="16"/>
        <v>520</v>
      </c>
      <c r="G41" s="52">
        <f t="shared" si="16"/>
        <v>3463</v>
      </c>
      <c r="H41" s="52">
        <f t="shared" si="16"/>
        <v>69</v>
      </c>
      <c r="I41" s="274">
        <f t="shared" si="16"/>
        <v>730</v>
      </c>
      <c r="J41" s="271">
        <f t="shared" si="16"/>
        <v>1161</v>
      </c>
      <c r="K41" s="52">
        <f t="shared" si="16"/>
        <v>2815</v>
      </c>
      <c r="L41" s="52">
        <f t="shared" si="16"/>
        <v>176</v>
      </c>
      <c r="M41" s="266">
        <f t="shared" si="16"/>
        <v>402</v>
      </c>
      <c r="N41" s="255">
        <f t="shared" si="16"/>
        <v>28</v>
      </c>
      <c r="O41" s="52">
        <f t="shared" si="16"/>
        <v>38</v>
      </c>
      <c r="P41" s="52">
        <f t="shared" si="16"/>
        <v>0</v>
      </c>
      <c r="Q41" s="274">
        <f t="shared" si="16"/>
        <v>0</v>
      </c>
      <c r="R41" s="271">
        <f t="shared" si="16"/>
        <v>192</v>
      </c>
      <c r="S41" s="52">
        <f t="shared" si="16"/>
        <v>290</v>
      </c>
      <c r="T41" s="52">
        <f t="shared" si="16"/>
        <v>0</v>
      </c>
      <c r="U41" s="266">
        <f t="shared" si="16"/>
        <v>0</v>
      </c>
      <c r="V41" s="11"/>
      <c r="W41" s="11"/>
      <c r="X41" s="11"/>
      <c r="Y41" s="11"/>
    </row>
    <row r="42" spans="1:25" ht="15.75" customHeight="1" x14ac:dyDescent="0.3">
      <c r="A42" s="541"/>
      <c r="B42" s="542">
        <f>SUM(B41+C41)</f>
        <v>369</v>
      </c>
      <c r="C42" s="543"/>
      <c r="D42" s="554">
        <f>SUM(D41+E41)</f>
        <v>889</v>
      </c>
      <c r="E42" s="558"/>
      <c r="F42" s="544">
        <f>SUM(F41+G41)</f>
        <v>3983</v>
      </c>
      <c r="G42" s="543"/>
      <c r="H42" s="554">
        <f>SUM(H41+I41)</f>
        <v>799</v>
      </c>
      <c r="I42" s="555"/>
      <c r="J42" s="542">
        <f>SUM(J41+K41)</f>
        <v>3976</v>
      </c>
      <c r="K42" s="543"/>
      <c r="L42" s="554">
        <f>SUM(L41+M41)</f>
        <v>578</v>
      </c>
      <c r="M42" s="558"/>
      <c r="N42" s="544">
        <f>SUM(N41+O41)</f>
        <v>66</v>
      </c>
      <c r="O42" s="543"/>
      <c r="P42" s="554">
        <f>SUM(P41+Q41)</f>
        <v>0</v>
      </c>
      <c r="Q42" s="555"/>
      <c r="R42" s="542">
        <f>SUM(R41+S41)</f>
        <v>482</v>
      </c>
      <c r="S42" s="543"/>
      <c r="T42" s="554">
        <f>SUM(T41+U41)</f>
        <v>0</v>
      </c>
      <c r="U42" s="558"/>
      <c r="V42" s="11"/>
      <c r="W42" s="11"/>
      <c r="X42" s="11"/>
      <c r="Y42" s="11"/>
    </row>
    <row r="43" spans="1:25" ht="15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A1:Q1"/>
    <mergeCell ref="A2:U2"/>
    <mergeCell ref="A3:A5"/>
    <mergeCell ref="B3:E3"/>
    <mergeCell ref="F3:I3"/>
    <mergeCell ref="J3:M3"/>
    <mergeCell ref="N3:Q3"/>
    <mergeCell ref="R3:U3"/>
    <mergeCell ref="B4:C4"/>
    <mergeCell ref="D4:E4"/>
    <mergeCell ref="R4:S4"/>
    <mergeCell ref="T4:U4"/>
    <mergeCell ref="A13:A14"/>
    <mergeCell ref="B14:C14"/>
    <mergeCell ref="D14:E14"/>
    <mergeCell ref="F14:G14"/>
    <mergeCell ref="H14:I14"/>
    <mergeCell ref="J14:K14"/>
    <mergeCell ref="L14:M14"/>
    <mergeCell ref="N14:O14"/>
    <mergeCell ref="F4:G4"/>
    <mergeCell ref="H4:I4"/>
    <mergeCell ref="J4:K4"/>
    <mergeCell ref="L4:M4"/>
    <mergeCell ref="N4:O4"/>
    <mergeCell ref="P4:Q4"/>
    <mergeCell ref="L18:M18"/>
    <mergeCell ref="P14:Q14"/>
    <mergeCell ref="R14:S14"/>
    <mergeCell ref="T14:U14"/>
    <mergeCell ref="A16:U16"/>
    <mergeCell ref="A17:A19"/>
    <mergeCell ref="B17:E17"/>
    <mergeCell ref="F17:I17"/>
    <mergeCell ref="J17:M17"/>
    <mergeCell ref="N17:Q17"/>
    <mergeCell ref="R17:U17"/>
    <mergeCell ref="A30:U30"/>
    <mergeCell ref="N18:O18"/>
    <mergeCell ref="P18:Q18"/>
    <mergeCell ref="R18:S18"/>
    <mergeCell ref="T18:U18"/>
    <mergeCell ref="A27:A28"/>
    <mergeCell ref="B28:C28"/>
    <mergeCell ref="D28:E28"/>
    <mergeCell ref="F28:G28"/>
    <mergeCell ref="H28:I28"/>
    <mergeCell ref="J28:K28"/>
    <mergeCell ref="B18:C18"/>
    <mergeCell ref="D18:E18"/>
    <mergeCell ref="F18:G18"/>
    <mergeCell ref="H18:I18"/>
    <mergeCell ref="J18:K18"/>
    <mergeCell ref="L28:M28"/>
    <mergeCell ref="N28:O28"/>
    <mergeCell ref="P28:Q28"/>
    <mergeCell ref="R28:S28"/>
    <mergeCell ref="T28:U28"/>
    <mergeCell ref="R32:S32"/>
    <mergeCell ref="T32:U32"/>
    <mergeCell ref="A31:A33"/>
    <mergeCell ref="B31:E31"/>
    <mergeCell ref="F31:I31"/>
    <mergeCell ref="J31:M31"/>
    <mergeCell ref="N31:Q31"/>
    <mergeCell ref="R31:U31"/>
    <mergeCell ref="B32:C32"/>
    <mergeCell ref="D32:E32"/>
    <mergeCell ref="F32:G32"/>
    <mergeCell ref="H32:I32"/>
    <mergeCell ref="J42:K42"/>
    <mergeCell ref="J32:K32"/>
    <mergeCell ref="L32:M32"/>
    <mergeCell ref="N32:O32"/>
    <mergeCell ref="P32:Q32"/>
    <mergeCell ref="A41:A42"/>
    <mergeCell ref="B42:C42"/>
    <mergeCell ref="D42:E42"/>
    <mergeCell ref="F42:G42"/>
    <mergeCell ref="H42:I42"/>
    <mergeCell ref="L42:M42"/>
    <mergeCell ref="N42:O42"/>
    <mergeCell ref="P42:Q42"/>
    <mergeCell ref="R42:S42"/>
    <mergeCell ref="T42:U42"/>
  </mergeCells>
  <pageMargins left="0.7" right="0.7" top="0.75" bottom="0.75" header="0" footer="0"/>
  <pageSetup scale="63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2"/>
  <sheetViews>
    <sheetView workbookViewId="0">
      <selection activeCell="F9" sqref="F9"/>
    </sheetView>
  </sheetViews>
  <sheetFormatPr defaultColWidth="14.44140625" defaultRowHeight="15" customHeight="1" x14ac:dyDescent="0.3"/>
  <cols>
    <col min="1" max="1" width="12" customWidth="1"/>
    <col min="2" max="4" width="4.6640625" customWidth="1"/>
    <col min="5" max="5" width="6.33203125" customWidth="1"/>
    <col min="6" max="6" width="4.6640625" customWidth="1"/>
    <col min="7" max="7" width="5.33203125" customWidth="1"/>
    <col min="8" max="8" width="4.6640625" customWidth="1"/>
    <col min="9" max="9" width="6.109375" customWidth="1"/>
    <col min="10" max="11" width="6.6640625" customWidth="1"/>
    <col min="12" max="12" width="4.6640625" customWidth="1"/>
    <col min="13" max="13" width="5.6640625" customWidth="1"/>
    <col min="14" max="21" width="4.6640625" customWidth="1"/>
    <col min="22" max="25" width="8.6640625" customWidth="1"/>
  </cols>
  <sheetData>
    <row r="1" spans="1:26" ht="14.4" x14ac:dyDescent="0.3">
      <c r="A1" s="419" t="s">
        <v>86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570" t="s">
        <v>74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11"/>
      <c r="W2" s="11"/>
      <c r="X2" s="11"/>
      <c r="Y2" s="11"/>
      <c r="Z2" s="11"/>
    </row>
    <row r="3" spans="1:26" ht="15" customHeight="1" x14ac:dyDescent="0.3">
      <c r="A3" s="545" t="s">
        <v>57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  <c r="Z3" s="11"/>
    </row>
    <row r="4" spans="1:26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  <c r="Z4" s="11"/>
    </row>
    <row r="5" spans="1:26" ht="14.4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  <c r="Z5" s="11"/>
    </row>
    <row r="6" spans="1:26" ht="14.4" x14ac:dyDescent="0.3">
      <c r="A6" s="283" t="s">
        <v>58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  <c r="Z6" s="11"/>
    </row>
    <row r="7" spans="1:26" ht="14.4" x14ac:dyDescent="0.3">
      <c r="A7" s="284" t="s">
        <v>59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0</v>
      </c>
      <c r="H7" s="49">
        <v>0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  <c r="Z7" s="11"/>
    </row>
    <row r="8" spans="1:26" ht="15.75" customHeight="1" x14ac:dyDescent="0.3">
      <c r="A8" s="283" t="s">
        <v>60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0</v>
      </c>
      <c r="H8" s="5">
        <v>0</v>
      </c>
      <c r="I8" s="272">
        <v>1</v>
      </c>
      <c r="J8" s="108">
        <v>0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  <c r="Z8" s="11"/>
    </row>
    <row r="9" spans="1:26" ht="21" customHeight="1" x14ac:dyDescent="0.3">
      <c r="A9" s="284" t="s">
        <v>61</v>
      </c>
      <c r="B9" s="270">
        <v>0</v>
      </c>
      <c r="C9" s="49">
        <v>0</v>
      </c>
      <c r="D9" s="49">
        <v>0</v>
      </c>
      <c r="E9" s="265">
        <v>0</v>
      </c>
      <c r="F9" s="269">
        <v>0</v>
      </c>
      <c r="G9" s="49">
        <v>0</v>
      </c>
      <c r="H9" s="49">
        <v>3</v>
      </c>
      <c r="I9" s="273">
        <v>1</v>
      </c>
      <c r="J9" s="270">
        <v>0</v>
      </c>
      <c r="K9" s="49">
        <v>0</v>
      </c>
      <c r="L9" s="49">
        <v>0</v>
      </c>
      <c r="M9" s="265">
        <v>0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  <c r="Z9" s="11"/>
    </row>
    <row r="10" spans="1:26" ht="14.4" x14ac:dyDescent="0.3">
      <c r="A10" s="283" t="s">
        <v>62</v>
      </c>
      <c r="B10" s="108">
        <v>0</v>
      </c>
      <c r="C10" s="5">
        <v>0</v>
      </c>
      <c r="D10" s="5">
        <v>0</v>
      </c>
      <c r="E10" s="264">
        <v>0</v>
      </c>
      <c r="F10" s="246">
        <v>0</v>
      </c>
      <c r="G10" s="5">
        <v>1</v>
      </c>
      <c r="H10" s="5">
        <v>3</v>
      </c>
      <c r="I10" s="272">
        <v>1</v>
      </c>
      <c r="J10" s="108">
        <v>1</v>
      </c>
      <c r="K10" s="5">
        <v>0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  <c r="Z10" s="11"/>
    </row>
    <row r="11" spans="1:26" ht="14.4" x14ac:dyDescent="0.3">
      <c r="A11" s="284" t="s">
        <v>63</v>
      </c>
      <c r="B11" s="270">
        <v>0</v>
      </c>
      <c r="C11" s="49">
        <v>0</v>
      </c>
      <c r="D11" s="49">
        <v>0</v>
      </c>
      <c r="E11" s="265">
        <v>0</v>
      </c>
      <c r="F11" s="269">
        <v>2</v>
      </c>
      <c r="G11" s="49">
        <v>0</v>
      </c>
      <c r="H11" s="49">
        <v>1</v>
      </c>
      <c r="I11" s="273">
        <v>3</v>
      </c>
      <c r="J11" s="270">
        <v>0</v>
      </c>
      <c r="K11" s="49">
        <v>0</v>
      </c>
      <c r="L11" s="49">
        <v>0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  <c r="Z11" s="11"/>
    </row>
    <row r="12" spans="1:26" ht="14.4" x14ac:dyDescent="0.3">
      <c r="A12" s="283" t="s">
        <v>64</v>
      </c>
      <c r="B12" s="108">
        <v>0</v>
      </c>
      <c r="C12" s="5">
        <v>0</v>
      </c>
      <c r="D12" s="5">
        <v>0</v>
      </c>
      <c r="E12" s="264">
        <v>0</v>
      </c>
      <c r="F12" s="246">
        <v>4</v>
      </c>
      <c r="G12" s="5">
        <v>0</v>
      </c>
      <c r="H12" s="5">
        <v>1</v>
      </c>
      <c r="I12" s="272">
        <v>1</v>
      </c>
      <c r="J12" s="108">
        <v>1</v>
      </c>
      <c r="K12" s="5">
        <v>0</v>
      </c>
      <c r="L12" s="5">
        <v>0</v>
      </c>
      <c r="M12" s="264">
        <v>0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11"/>
      <c r="W12" s="11"/>
      <c r="X12" s="11"/>
      <c r="Y12" s="11"/>
      <c r="Z12" s="11"/>
    </row>
    <row r="13" spans="1:26" ht="14.4" x14ac:dyDescent="0.3">
      <c r="A13" s="284" t="s">
        <v>65</v>
      </c>
      <c r="B13" s="270">
        <v>0</v>
      </c>
      <c r="C13" s="49">
        <v>0</v>
      </c>
      <c r="D13" s="49">
        <v>0</v>
      </c>
      <c r="E13" s="265">
        <v>1</v>
      </c>
      <c r="F13" s="269">
        <v>7</v>
      </c>
      <c r="G13" s="49">
        <v>0</v>
      </c>
      <c r="H13" s="49">
        <v>1</v>
      </c>
      <c r="I13" s="273">
        <v>2</v>
      </c>
      <c r="J13" s="270">
        <v>1</v>
      </c>
      <c r="K13" s="49">
        <v>2</v>
      </c>
      <c r="L13" s="49">
        <v>0</v>
      </c>
      <c r="M13" s="265">
        <v>0</v>
      </c>
      <c r="N13" s="269">
        <v>0</v>
      </c>
      <c r="O13" s="49">
        <v>0</v>
      </c>
      <c r="P13" s="49">
        <v>0</v>
      </c>
      <c r="Q13" s="273">
        <v>0</v>
      </c>
      <c r="R13" s="270">
        <v>0</v>
      </c>
      <c r="S13" s="49">
        <v>0</v>
      </c>
      <c r="T13" s="49">
        <v>0</v>
      </c>
      <c r="U13" s="265">
        <v>0</v>
      </c>
      <c r="V13" s="11"/>
      <c r="W13" s="11"/>
      <c r="X13" s="11"/>
      <c r="Y13" s="11"/>
      <c r="Z13" s="11"/>
    </row>
    <row r="14" spans="1:26" ht="14.4" x14ac:dyDescent="0.3">
      <c r="A14" s="283" t="s">
        <v>66</v>
      </c>
      <c r="B14" s="108">
        <v>0</v>
      </c>
      <c r="C14" s="5">
        <v>0</v>
      </c>
      <c r="D14" s="5">
        <v>0</v>
      </c>
      <c r="E14" s="264">
        <v>0</v>
      </c>
      <c r="F14" s="246">
        <v>3</v>
      </c>
      <c r="G14" s="5">
        <v>1</v>
      </c>
      <c r="H14" s="5">
        <v>5</v>
      </c>
      <c r="I14" s="272">
        <v>4</v>
      </c>
      <c r="J14" s="108">
        <v>1</v>
      </c>
      <c r="K14" s="5">
        <v>1</v>
      </c>
      <c r="L14" s="5">
        <v>0</v>
      </c>
      <c r="M14" s="264">
        <v>0</v>
      </c>
      <c r="N14" s="246">
        <v>0</v>
      </c>
      <c r="O14" s="5">
        <v>0</v>
      </c>
      <c r="P14" s="5">
        <v>0</v>
      </c>
      <c r="Q14" s="272">
        <v>0</v>
      </c>
      <c r="R14" s="108">
        <v>0</v>
      </c>
      <c r="S14" s="5">
        <v>0</v>
      </c>
      <c r="T14" s="5">
        <v>0</v>
      </c>
      <c r="U14" s="264">
        <v>0</v>
      </c>
      <c r="V14" s="11"/>
      <c r="W14" s="11"/>
      <c r="X14" s="11"/>
      <c r="Y14" s="11"/>
      <c r="Z14" s="11"/>
    </row>
    <row r="15" spans="1:26" ht="14.4" x14ac:dyDescent="0.3">
      <c r="A15" s="284" t="s">
        <v>18</v>
      </c>
      <c r="B15" s="270">
        <v>0</v>
      </c>
      <c r="C15" s="49">
        <v>25</v>
      </c>
      <c r="D15" s="49"/>
      <c r="E15" s="265">
        <v>3</v>
      </c>
      <c r="F15" s="269">
        <v>9</v>
      </c>
      <c r="G15" s="49">
        <v>2</v>
      </c>
      <c r="H15" s="49">
        <v>5</v>
      </c>
      <c r="I15" s="273">
        <v>1</v>
      </c>
      <c r="J15" s="270">
        <v>4</v>
      </c>
      <c r="K15" s="49">
        <v>4</v>
      </c>
      <c r="L15" s="49">
        <v>0</v>
      </c>
      <c r="M15" s="265">
        <v>0</v>
      </c>
      <c r="N15" s="269">
        <v>0</v>
      </c>
      <c r="O15" s="49">
        <v>0</v>
      </c>
      <c r="P15" s="49">
        <v>0</v>
      </c>
      <c r="Q15" s="273">
        <v>0</v>
      </c>
      <c r="R15" s="270">
        <v>0</v>
      </c>
      <c r="S15" s="49">
        <v>0</v>
      </c>
      <c r="T15" s="49">
        <v>0</v>
      </c>
      <c r="U15" s="265">
        <v>0</v>
      </c>
      <c r="V15" s="11"/>
      <c r="W15" s="11"/>
      <c r="X15" s="11"/>
      <c r="Y15" s="11"/>
      <c r="Z15" s="11"/>
    </row>
    <row r="16" spans="1:26" ht="14.4" x14ac:dyDescent="0.3">
      <c r="A16" s="605" t="s">
        <v>27</v>
      </c>
      <c r="B16" s="288">
        <f t="shared" ref="B16:U16" si="0">SUM(B6:B15)</f>
        <v>0</v>
      </c>
      <c r="C16" s="50">
        <f t="shared" si="0"/>
        <v>25</v>
      </c>
      <c r="D16" s="50">
        <f t="shared" si="0"/>
        <v>0</v>
      </c>
      <c r="E16" s="282">
        <f t="shared" si="0"/>
        <v>4</v>
      </c>
      <c r="F16" s="287">
        <f t="shared" si="0"/>
        <v>25</v>
      </c>
      <c r="G16" s="50">
        <f t="shared" si="0"/>
        <v>4</v>
      </c>
      <c r="H16" s="50">
        <f t="shared" si="0"/>
        <v>19</v>
      </c>
      <c r="I16" s="289">
        <f t="shared" si="0"/>
        <v>14</v>
      </c>
      <c r="J16" s="288">
        <f t="shared" si="0"/>
        <v>8</v>
      </c>
      <c r="K16" s="50">
        <f t="shared" si="0"/>
        <v>7</v>
      </c>
      <c r="L16" s="50">
        <f t="shared" si="0"/>
        <v>0</v>
      </c>
      <c r="M16" s="282">
        <f t="shared" si="0"/>
        <v>0</v>
      </c>
      <c r="N16" s="287">
        <f t="shared" si="0"/>
        <v>0</v>
      </c>
      <c r="O16" s="50">
        <f t="shared" si="0"/>
        <v>0</v>
      </c>
      <c r="P16" s="50">
        <f t="shared" si="0"/>
        <v>0</v>
      </c>
      <c r="Q16" s="289">
        <f t="shared" si="0"/>
        <v>0</v>
      </c>
      <c r="R16" s="288">
        <f t="shared" si="0"/>
        <v>0</v>
      </c>
      <c r="S16" s="50">
        <f t="shared" si="0"/>
        <v>0</v>
      </c>
      <c r="T16" s="50">
        <f t="shared" si="0"/>
        <v>0</v>
      </c>
      <c r="U16" s="282">
        <f t="shared" si="0"/>
        <v>0</v>
      </c>
      <c r="V16" s="11"/>
      <c r="W16" s="11"/>
      <c r="X16" s="11"/>
      <c r="Y16" s="11"/>
      <c r="Z16" s="11"/>
    </row>
    <row r="17" spans="1:26" ht="14.4" x14ac:dyDescent="0.3">
      <c r="A17" s="541"/>
      <c r="B17" s="606">
        <f>SUM(B16+C16)</f>
        <v>25</v>
      </c>
      <c r="C17" s="607"/>
      <c r="D17" s="609">
        <f>SUM(D16+E16)</f>
        <v>4</v>
      </c>
      <c r="E17" s="611"/>
      <c r="F17" s="608">
        <f>SUM(F16+G16)</f>
        <v>29</v>
      </c>
      <c r="G17" s="607"/>
      <c r="H17" s="609">
        <f>SUM(H16+I16)</f>
        <v>33</v>
      </c>
      <c r="I17" s="610"/>
      <c r="J17" s="606">
        <f>SUM(J16+K16)</f>
        <v>15</v>
      </c>
      <c r="K17" s="607"/>
      <c r="L17" s="609">
        <f>SUM(L16+M16)</f>
        <v>0</v>
      </c>
      <c r="M17" s="611"/>
      <c r="N17" s="608">
        <f>SUM(N16+O16)</f>
        <v>0</v>
      </c>
      <c r="O17" s="607"/>
      <c r="P17" s="609">
        <f>SUM(P16+Q16)</f>
        <v>0</v>
      </c>
      <c r="Q17" s="610"/>
      <c r="R17" s="606">
        <f>SUM(R16+S16)</f>
        <v>0</v>
      </c>
      <c r="S17" s="607"/>
      <c r="T17" s="609">
        <f>SUM(T16+U16)</f>
        <v>0</v>
      </c>
      <c r="U17" s="611"/>
      <c r="V17" s="11"/>
      <c r="W17" s="11"/>
      <c r="X17" s="11"/>
      <c r="Y17" s="11"/>
      <c r="Z17" s="11"/>
    </row>
    <row r="18" spans="1:26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11"/>
      <c r="W18" s="11"/>
      <c r="X18" s="11"/>
      <c r="Y18" s="11"/>
      <c r="Z18" s="11"/>
    </row>
    <row r="19" spans="1:26" ht="14.4" x14ac:dyDescent="0.3">
      <c r="A19" s="566" t="s">
        <v>76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11"/>
      <c r="W19" s="11"/>
      <c r="X19" s="11"/>
      <c r="Y19" s="11"/>
      <c r="Z19" s="11"/>
    </row>
    <row r="20" spans="1:26" ht="15.75" customHeight="1" x14ac:dyDescent="0.3">
      <c r="A20" s="545" t="s">
        <v>57</v>
      </c>
      <c r="B20" s="559" t="s">
        <v>43</v>
      </c>
      <c r="C20" s="560"/>
      <c r="D20" s="560"/>
      <c r="E20" s="561"/>
      <c r="F20" s="556" t="s">
        <v>23</v>
      </c>
      <c r="G20" s="557"/>
      <c r="H20" s="557"/>
      <c r="I20" s="557"/>
      <c r="J20" s="549" t="s">
        <v>32</v>
      </c>
      <c r="K20" s="550"/>
      <c r="L20" s="550"/>
      <c r="M20" s="551"/>
      <c r="N20" s="552" t="s">
        <v>33</v>
      </c>
      <c r="O20" s="553"/>
      <c r="P20" s="553"/>
      <c r="Q20" s="553"/>
      <c r="R20" s="563" t="s">
        <v>44</v>
      </c>
      <c r="S20" s="564"/>
      <c r="T20" s="564"/>
      <c r="U20" s="565"/>
      <c r="V20" s="11"/>
      <c r="W20" s="11"/>
      <c r="X20" s="11"/>
      <c r="Y20" s="11"/>
      <c r="Z20" s="11"/>
    </row>
    <row r="21" spans="1:26" ht="15.75" customHeight="1" x14ac:dyDescent="0.3">
      <c r="A21" s="546"/>
      <c r="B21" s="536" t="s">
        <v>13</v>
      </c>
      <c r="C21" s="537"/>
      <c r="D21" s="538" t="s">
        <v>14</v>
      </c>
      <c r="E21" s="539"/>
      <c r="F21" s="548" t="s">
        <v>13</v>
      </c>
      <c r="G21" s="537"/>
      <c r="H21" s="538" t="s">
        <v>14</v>
      </c>
      <c r="I21" s="562"/>
      <c r="J21" s="536" t="s">
        <v>13</v>
      </c>
      <c r="K21" s="537"/>
      <c r="L21" s="538" t="s">
        <v>14</v>
      </c>
      <c r="M21" s="539"/>
      <c r="N21" s="548" t="s">
        <v>13</v>
      </c>
      <c r="O21" s="537"/>
      <c r="P21" s="538" t="s">
        <v>14</v>
      </c>
      <c r="Q21" s="562"/>
      <c r="R21" s="536" t="s">
        <v>13</v>
      </c>
      <c r="S21" s="537"/>
      <c r="T21" s="538" t="s">
        <v>14</v>
      </c>
      <c r="U21" s="539"/>
      <c r="V21" s="11"/>
      <c r="W21" s="11"/>
      <c r="X21" s="11"/>
      <c r="Y21" s="11"/>
      <c r="Z21" s="11"/>
    </row>
    <row r="22" spans="1:26" ht="15.75" customHeight="1" x14ac:dyDescent="0.3">
      <c r="A22" s="547"/>
      <c r="B22" s="275" t="s">
        <v>20</v>
      </c>
      <c r="C22" s="276" t="s">
        <v>21</v>
      </c>
      <c r="D22" s="276" t="s">
        <v>20</v>
      </c>
      <c r="E22" s="277" t="s">
        <v>21</v>
      </c>
      <c r="F22" s="278" t="s">
        <v>20</v>
      </c>
      <c r="G22" s="276" t="s">
        <v>21</v>
      </c>
      <c r="H22" s="276" t="s">
        <v>20</v>
      </c>
      <c r="I22" s="64" t="s">
        <v>21</v>
      </c>
      <c r="J22" s="275" t="s">
        <v>20</v>
      </c>
      <c r="K22" s="276" t="s">
        <v>21</v>
      </c>
      <c r="L22" s="276" t="s">
        <v>20</v>
      </c>
      <c r="M22" s="277" t="s">
        <v>21</v>
      </c>
      <c r="N22" s="278" t="s">
        <v>20</v>
      </c>
      <c r="O22" s="276" t="s">
        <v>21</v>
      </c>
      <c r="P22" s="276" t="s">
        <v>20</v>
      </c>
      <c r="Q22" s="64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11"/>
      <c r="W22" s="11"/>
      <c r="X22" s="11"/>
      <c r="Y22" s="11"/>
      <c r="Z22" s="11"/>
    </row>
    <row r="23" spans="1:26" ht="15.75" customHeight="1" x14ac:dyDescent="0.3">
      <c r="A23" s="283" t="s">
        <v>58</v>
      </c>
      <c r="B23" s="108">
        <v>0</v>
      </c>
      <c r="C23" s="5">
        <v>0</v>
      </c>
      <c r="D23" s="5">
        <v>0</v>
      </c>
      <c r="E23" s="264">
        <v>0</v>
      </c>
      <c r="F23" s="246">
        <v>0</v>
      </c>
      <c r="G23" s="5">
        <v>0</v>
      </c>
      <c r="H23" s="5">
        <v>0</v>
      </c>
      <c r="I23" s="272">
        <v>0</v>
      </c>
      <c r="J23" s="108">
        <v>0</v>
      </c>
      <c r="K23" s="5">
        <v>0</v>
      </c>
      <c r="L23" s="5">
        <v>0</v>
      </c>
      <c r="M23" s="264">
        <v>0</v>
      </c>
      <c r="N23" s="246">
        <v>0</v>
      </c>
      <c r="O23" s="5">
        <v>0</v>
      </c>
      <c r="P23" s="5">
        <v>0</v>
      </c>
      <c r="Q23" s="272">
        <v>0</v>
      </c>
      <c r="R23" s="108">
        <v>0</v>
      </c>
      <c r="S23" s="5">
        <v>0</v>
      </c>
      <c r="T23" s="5">
        <v>0</v>
      </c>
      <c r="U23" s="264">
        <v>0</v>
      </c>
      <c r="V23" s="11"/>
      <c r="W23" s="11"/>
      <c r="X23" s="11"/>
      <c r="Y23" s="11"/>
      <c r="Z23" s="11"/>
    </row>
    <row r="24" spans="1:26" ht="15.75" customHeight="1" x14ac:dyDescent="0.3">
      <c r="A24" s="284" t="s">
        <v>59</v>
      </c>
      <c r="B24" s="270">
        <v>0</v>
      </c>
      <c r="C24" s="49">
        <v>0</v>
      </c>
      <c r="D24" s="49">
        <v>0</v>
      </c>
      <c r="E24" s="265">
        <v>0</v>
      </c>
      <c r="F24" s="269">
        <v>0</v>
      </c>
      <c r="G24" s="49">
        <v>0</v>
      </c>
      <c r="H24" s="49">
        <v>0</v>
      </c>
      <c r="I24" s="273">
        <v>0</v>
      </c>
      <c r="J24" s="270">
        <v>0</v>
      </c>
      <c r="K24" s="49">
        <v>0</v>
      </c>
      <c r="L24" s="49">
        <v>1</v>
      </c>
      <c r="M24" s="265">
        <v>0</v>
      </c>
      <c r="N24" s="269">
        <v>0</v>
      </c>
      <c r="O24" s="49">
        <v>0</v>
      </c>
      <c r="P24" s="49">
        <v>0</v>
      </c>
      <c r="Q24" s="273">
        <v>0</v>
      </c>
      <c r="R24" s="270">
        <v>0</v>
      </c>
      <c r="S24" s="49">
        <v>0</v>
      </c>
      <c r="T24" s="49">
        <v>0</v>
      </c>
      <c r="U24" s="265">
        <v>0</v>
      </c>
      <c r="V24" s="11"/>
      <c r="W24" s="11"/>
      <c r="X24" s="11"/>
      <c r="Y24" s="11"/>
      <c r="Z24" s="11"/>
    </row>
    <row r="25" spans="1:26" ht="15.75" customHeight="1" x14ac:dyDescent="0.3">
      <c r="A25" s="283" t="s">
        <v>60</v>
      </c>
      <c r="B25" s="108">
        <v>0</v>
      </c>
      <c r="C25" s="5">
        <v>0</v>
      </c>
      <c r="D25" s="5">
        <v>0</v>
      </c>
      <c r="E25" s="264">
        <v>0</v>
      </c>
      <c r="F25" s="246">
        <v>0</v>
      </c>
      <c r="G25" s="5">
        <v>0</v>
      </c>
      <c r="H25" s="5">
        <v>0</v>
      </c>
      <c r="I25" s="272">
        <v>0</v>
      </c>
      <c r="J25" s="108">
        <v>0</v>
      </c>
      <c r="K25" s="5">
        <v>0</v>
      </c>
      <c r="L25" s="5">
        <v>0</v>
      </c>
      <c r="M25" s="264">
        <v>0</v>
      </c>
      <c r="N25" s="246">
        <v>0</v>
      </c>
      <c r="O25" s="5">
        <v>0</v>
      </c>
      <c r="P25" s="5">
        <v>0</v>
      </c>
      <c r="Q25" s="272">
        <v>0</v>
      </c>
      <c r="R25" s="108">
        <v>0</v>
      </c>
      <c r="S25" s="5">
        <v>0</v>
      </c>
      <c r="T25" s="5">
        <v>0</v>
      </c>
      <c r="U25" s="264">
        <v>0</v>
      </c>
      <c r="V25" s="11"/>
      <c r="W25" s="11"/>
      <c r="X25" s="11"/>
      <c r="Y25" s="11"/>
      <c r="Z25" s="11"/>
    </row>
    <row r="26" spans="1:26" ht="15.75" customHeight="1" x14ac:dyDescent="0.3">
      <c r="A26" s="284" t="s">
        <v>61</v>
      </c>
      <c r="B26" s="270">
        <v>0</v>
      </c>
      <c r="C26" s="49">
        <v>0</v>
      </c>
      <c r="D26" s="49">
        <v>0</v>
      </c>
      <c r="E26" s="265">
        <v>0</v>
      </c>
      <c r="F26" s="269">
        <v>0</v>
      </c>
      <c r="G26" s="49">
        <v>3</v>
      </c>
      <c r="H26" s="49">
        <v>0</v>
      </c>
      <c r="I26" s="273">
        <v>0</v>
      </c>
      <c r="J26" s="270">
        <v>0</v>
      </c>
      <c r="K26" s="49">
        <v>2</v>
      </c>
      <c r="L26" s="49">
        <v>0</v>
      </c>
      <c r="M26" s="265">
        <v>0</v>
      </c>
      <c r="N26" s="269">
        <v>0</v>
      </c>
      <c r="O26" s="49">
        <v>0</v>
      </c>
      <c r="P26" s="49">
        <v>0</v>
      </c>
      <c r="Q26" s="273">
        <v>0</v>
      </c>
      <c r="R26" s="270">
        <v>0</v>
      </c>
      <c r="S26" s="49">
        <v>0</v>
      </c>
      <c r="T26" s="49">
        <v>0</v>
      </c>
      <c r="U26" s="265">
        <v>0</v>
      </c>
      <c r="V26" s="11"/>
      <c r="W26" s="11"/>
      <c r="X26" s="11"/>
      <c r="Y26" s="11"/>
      <c r="Z26" s="11"/>
    </row>
    <row r="27" spans="1:26" ht="15.75" customHeight="1" x14ac:dyDescent="0.3">
      <c r="A27" s="283" t="s">
        <v>62</v>
      </c>
      <c r="B27" s="108">
        <v>0</v>
      </c>
      <c r="C27" s="5">
        <v>0</v>
      </c>
      <c r="D27" s="5">
        <v>0</v>
      </c>
      <c r="E27" s="264">
        <v>0</v>
      </c>
      <c r="F27" s="246">
        <v>1</v>
      </c>
      <c r="G27" s="5">
        <v>3</v>
      </c>
      <c r="H27" s="5">
        <v>0</v>
      </c>
      <c r="I27" s="272">
        <v>0</v>
      </c>
      <c r="J27" s="108">
        <v>0</v>
      </c>
      <c r="K27" s="5">
        <v>0</v>
      </c>
      <c r="L27" s="5">
        <v>0</v>
      </c>
      <c r="M27" s="264">
        <v>0</v>
      </c>
      <c r="N27" s="246">
        <v>0</v>
      </c>
      <c r="O27" s="5">
        <v>0</v>
      </c>
      <c r="P27" s="5">
        <v>0</v>
      </c>
      <c r="Q27" s="272">
        <v>0</v>
      </c>
      <c r="R27" s="108">
        <v>0</v>
      </c>
      <c r="S27" s="5">
        <v>0</v>
      </c>
      <c r="T27" s="5">
        <v>0</v>
      </c>
      <c r="U27" s="264">
        <v>0</v>
      </c>
      <c r="V27" s="11"/>
      <c r="W27" s="11"/>
      <c r="X27" s="11"/>
      <c r="Y27" s="11"/>
      <c r="Z27" s="11"/>
    </row>
    <row r="28" spans="1:26" ht="15.75" customHeight="1" x14ac:dyDescent="0.3">
      <c r="A28" s="284" t="s">
        <v>63</v>
      </c>
      <c r="B28" s="270">
        <v>0</v>
      </c>
      <c r="C28" s="49">
        <v>0</v>
      </c>
      <c r="D28" s="49">
        <v>0</v>
      </c>
      <c r="E28" s="265">
        <v>0</v>
      </c>
      <c r="F28" s="269">
        <v>0</v>
      </c>
      <c r="G28" s="49">
        <v>1</v>
      </c>
      <c r="H28" s="49">
        <v>0</v>
      </c>
      <c r="I28" s="273">
        <v>0</v>
      </c>
      <c r="J28" s="270">
        <v>1</v>
      </c>
      <c r="K28" s="49">
        <v>0</v>
      </c>
      <c r="L28" s="49">
        <v>0</v>
      </c>
      <c r="M28" s="265">
        <v>0</v>
      </c>
      <c r="N28" s="269">
        <v>0</v>
      </c>
      <c r="O28" s="49">
        <v>0</v>
      </c>
      <c r="P28" s="49">
        <v>0</v>
      </c>
      <c r="Q28" s="273">
        <v>0</v>
      </c>
      <c r="R28" s="270">
        <v>0</v>
      </c>
      <c r="S28" s="49">
        <v>0</v>
      </c>
      <c r="T28" s="49">
        <v>0</v>
      </c>
      <c r="U28" s="265">
        <v>0</v>
      </c>
      <c r="V28" s="11"/>
      <c r="W28" s="11"/>
      <c r="X28" s="11"/>
      <c r="Y28" s="11"/>
      <c r="Z28" s="11"/>
    </row>
    <row r="29" spans="1:26" ht="15.75" customHeight="1" x14ac:dyDescent="0.3">
      <c r="A29" s="283" t="s">
        <v>64</v>
      </c>
      <c r="B29" s="108">
        <v>0</v>
      </c>
      <c r="C29" s="5">
        <v>0</v>
      </c>
      <c r="D29" s="5">
        <v>0</v>
      </c>
      <c r="E29" s="264">
        <v>0</v>
      </c>
      <c r="F29" s="246">
        <v>0</v>
      </c>
      <c r="G29" s="5">
        <v>1</v>
      </c>
      <c r="H29" s="5">
        <v>0</v>
      </c>
      <c r="I29" s="272">
        <v>0</v>
      </c>
      <c r="J29" s="108">
        <v>0</v>
      </c>
      <c r="K29" s="5">
        <v>0</v>
      </c>
      <c r="L29" s="5">
        <v>0</v>
      </c>
      <c r="M29" s="264">
        <v>0</v>
      </c>
      <c r="N29" s="246">
        <v>0</v>
      </c>
      <c r="O29" s="5">
        <v>0</v>
      </c>
      <c r="P29" s="5">
        <v>0</v>
      </c>
      <c r="Q29" s="272">
        <v>0</v>
      </c>
      <c r="R29" s="108">
        <v>0</v>
      </c>
      <c r="S29" s="5">
        <v>0</v>
      </c>
      <c r="T29" s="5">
        <v>0</v>
      </c>
      <c r="U29" s="264">
        <v>0</v>
      </c>
      <c r="V29" s="11"/>
      <c r="W29" s="11"/>
      <c r="X29" s="11"/>
      <c r="Y29" s="11"/>
      <c r="Z29" s="11"/>
    </row>
    <row r="30" spans="1:26" ht="15.75" customHeight="1" x14ac:dyDescent="0.3">
      <c r="A30" s="284" t="s">
        <v>65</v>
      </c>
      <c r="B30" s="270">
        <v>0</v>
      </c>
      <c r="C30" s="49">
        <v>0</v>
      </c>
      <c r="D30" s="49">
        <v>0</v>
      </c>
      <c r="E30" s="265">
        <v>0</v>
      </c>
      <c r="F30" s="269">
        <v>0</v>
      </c>
      <c r="G30" s="49">
        <v>1</v>
      </c>
      <c r="H30" s="49">
        <v>0</v>
      </c>
      <c r="I30" s="273">
        <v>0</v>
      </c>
      <c r="J30" s="270">
        <v>0</v>
      </c>
      <c r="K30" s="49">
        <v>1</v>
      </c>
      <c r="L30" s="49">
        <v>0</v>
      </c>
      <c r="M30" s="265">
        <v>0</v>
      </c>
      <c r="N30" s="269">
        <v>0</v>
      </c>
      <c r="O30" s="49">
        <v>0</v>
      </c>
      <c r="P30" s="49">
        <v>0</v>
      </c>
      <c r="Q30" s="273">
        <v>0</v>
      </c>
      <c r="R30" s="270">
        <v>0</v>
      </c>
      <c r="S30" s="49">
        <v>0</v>
      </c>
      <c r="T30" s="49">
        <v>0</v>
      </c>
      <c r="U30" s="265">
        <v>0</v>
      </c>
      <c r="V30" s="11"/>
      <c r="W30" s="11"/>
      <c r="X30" s="11"/>
      <c r="Y30" s="11"/>
      <c r="Z30" s="11"/>
    </row>
    <row r="31" spans="1:26" ht="15.75" customHeight="1" x14ac:dyDescent="0.3">
      <c r="A31" s="283" t="s">
        <v>66</v>
      </c>
      <c r="B31" s="108">
        <v>0</v>
      </c>
      <c r="C31" s="5">
        <v>0</v>
      </c>
      <c r="D31" s="5">
        <v>0</v>
      </c>
      <c r="E31" s="264">
        <v>0</v>
      </c>
      <c r="F31" s="246">
        <v>1</v>
      </c>
      <c r="G31" s="5">
        <v>5</v>
      </c>
      <c r="H31" s="5">
        <v>0</v>
      </c>
      <c r="I31" s="272">
        <v>0</v>
      </c>
      <c r="J31" s="108">
        <v>0</v>
      </c>
      <c r="K31" s="5">
        <v>0</v>
      </c>
      <c r="L31" s="5">
        <v>1</v>
      </c>
      <c r="M31" s="264">
        <v>0</v>
      </c>
      <c r="N31" s="246">
        <v>0</v>
      </c>
      <c r="O31" s="5">
        <v>0</v>
      </c>
      <c r="P31" s="5">
        <v>0</v>
      </c>
      <c r="Q31" s="272">
        <v>0</v>
      </c>
      <c r="R31" s="108">
        <v>0</v>
      </c>
      <c r="S31" s="5">
        <v>0</v>
      </c>
      <c r="T31" s="5">
        <v>0</v>
      </c>
      <c r="U31" s="264">
        <v>0</v>
      </c>
      <c r="V31" s="11"/>
      <c r="W31" s="11"/>
      <c r="X31" s="11"/>
      <c r="Y31" s="11"/>
      <c r="Z31" s="11"/>
    </row>
    <row r="32" spans="1:26" ht="15.75" customHeight="1" x14ac:dyDescent="0.3">
      <c r="A32" s="283" t="s">
        <v>18</v>
      </c>
      <c r="B32" s="270">
        <v>0</v>
      </c>
      <c r="C32" s="49">
        <v>0</v>
      </c>
      <c r="D32" s="49"/>
      <c r="E32" s="265">
        <v>0</v>
      </c>
      <c r="F32" s="269">
        <v>2</v>
      </c>
      <c r="G32" s="49">
        <v>5</v>
      </c>
      <c r="H32" s="49">
        <v>0</v>
      </c>
      <c r="I32" s="273">
        <v>0</v>
      </c>
      <c r="J32" s="270">
        <v>2</v>
      </c>
      <c r="K32" s="49">
        <v>7</v>
      </c>
      <c r="L32" s="49">
        <v>0</v>
      </c>
      <c r="M32" s="265">
        <v>0</v>
      </c>
      <c r="N32" s="269">
        <v>0</v>
      </c>
      <c r="O32" s="49">
        <v>0</v>
      </c>
      <c r="P32" s="49">
        <v>0</v>
      </c>
      <c r="Q32" s="273">
        <v>0</v>
      </c>
      <c r="R32" s="270">
        <v>0</v>
      </c>
      <c r="S32" s="49">
        <v>0</v>
      </c>
      <c r="T32" s="49">
        <v>0</v>
      </c>
      <c r="U32" s="265">
        <v>0</v>
      </c>
      <c r="V32" s="11"/>
      <c r="W32" s="11"/>
      <c r="X32" s="11"/>
      <c r="Y32" s="11"/>
      <c r="Z32" s="11"/>
    </row>
    <row r="33" spans="1:26" ht="15.75" customHeight="1" x14ac:dyDescent="0.3">
      <c r="A33" s="605" t="s">
        <v>27</v>
      </c>
      <c r="B33" s="288">
        <f t="shared" ref="B33:Q33" si="1">SUM(B23:B32)</f>
        <v>0</v>
      </c>
      <c r="C33" s="50">
        <f t="shared" si="1"/>
        <v>0</v>
      </c>
      <c r="D33" s="50">
        <f t="shared" si="1"/>
        <v>0</v>
      </c>
      <c r="E33" s="282">
        <f t="shared" si="1"/>
        <v>0</v>
      </c>
      <c r="F33" s="287">
        <f t="shared" si="1"/>
        <v>4</v>
      </c>
      <c r="G33" s="50">
        <f t="shared" si="1"/>
        <v>19</v>
      </c>
      <c r="H33" s="50">
        <f t="shared" si="1"/>
        <v>0</v>
      </c>
      <c r="I33" s="289">
        <f t="shared" si="1"/>
        <v>0</v>
      </c>
      <c r="J33" s="288">
        <f t="shared" si="1"/>
        <v>3</v>
      </c>
      <c r="K33" s="50">
        <f t="shared" si="1"/>
        <v>10</v>
      </c>
      <c r="L33" s="50">
        <f t="shared" si="1"/>
        <v>2</v>
      </c>
      <c r="M33" s="282">
        <f t="shared" si="1"/>
        <v>0</v>
      </c>
      <c r="N33" s="287">
        <f t="shared" si="1"/>
        <v>0</v>
      </c>
      <c r="O33" s="50">
        <f t="shared" si="1"/>
        <v>0</v>
      </c>
      <c r="P33" s="50">
        <f t="shared" si="1"/>
        <v>0</v>
      </c>
      <c r="Q33" s="289">
        <f t="shared" si="1"/>
        <v>0</v>
      </c>
      <c r="R33" s="288">
        <v>0</v>
      </c>
      <c r="S33" s="50">
        <f t="shared" ref="S33:U33" si="2">SUM(S23:S32)</f>
        <v>0</v>
      </c>
      <c r="T33" s="50">
        <f t="shared" si="2"/>
        <v>0</v>
      </c>
      <c r="U33" s="282">
        <f t="shared" si="2"/>
        <v>0</v>
      </c>
      <c r="V33" s="11"/>
      <c r="W33" s="11"/>
      <c r="X33" s="11"/>
      <c r="Y33" s="11"/>
      <c r="Z33" s="11"/>
    </row>
    <row r="34" spans="1:26" ht="15.75" customHeight="1" x14ac:dyDescent="0.3">
      <c r="A34" s="541"/>
      <c r="B34" s="606">
        <f>SUM(B33+C33)</f>
        <v>0</v>
      </c>
      <c r="C34" s="607"/>
      <c r="D34" s="609">
        <f>SUM(D33+E33)</f>
        <v>0</v>
      </c>
      <c r="E34" s="611"/>
      <c r="F34" s="608">
        <f>SUM(F33+G33)</f>
        <v>23</v>
      </c>
      <c r="G34" s="607"/>
      <c r="H34" s="609">
        <f>SUM(H33+I33)</f>
        <v>0</v>
      </c>
      <c r="I34" s="610"/>
      <c r="J34" s="606">
        <f>SUM(J33+K33)</f>
        <v>13</v>
      </c>
      <c r="K34" s="607"/>
      <c r="L34" s="609">
        <f>SUM(L33+M33)</f>
        <v>2</v>
      </c>
      <c r="M34" s="611"/>
      <c r="N34" s="608">
        <f>SUM(N33+O33)</f>
        <v>0</v>
      </c>
      <c r="O34" s="607"/>
      <c r="P34" s="609">
        <f>SUM(P33+Q33)</f>
        <v>0</v>
      </c>
      <c r="Q34" s="610"/>
      <c r="R34" s="606">
        <f>SUM(R33+S33)</f>
        <v>0</v>
      </c>
      <c r="S34" s="607"/>
      <c r="T34" s="609">
        <f>SUM(T33+U33)</f>
        <v>0</v>
      </c>
      <c r="U34" s="611"/>
      <c r="V34" s="11"/>
      <c r="W34" s="11"/>
      <c r="X34" s="11"/>
      <c r="Y34" s="11"/>
      <c r="Z34" s="11"/>
    </row>
    <row r="35" spans="1:26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11"/>
      <c r="W35" s="11"/>
      <c r="X35" s="11"/>
      <c r="Y35" s="11"/>
      <c r="Z35" s="11"/>
    </row>
    <row r="36" spans="1:26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11"/>
      <c r="W36" s="11"/>
      <c r="X36" s="11"/>
      <c r="Y36" s="11"/>
      <c r="Z36" s="11"/>
    </row>
    <row r="37" spans="1:26" ht="15.75" customHeight="1" x14ac:dyDescent="0.3">
      <c r="A37" s="545" t="s">
        <v>57</v>
      </c>
      <c r="B37" s="559" t="s">
        <v>43</v>
      </c>
      <c r="C37" s="560"/>
      <c r="D37" s="560"/>
      <c r="E37" s="560"/>
      <c r="F37" s="575" t="s">
        <v>23</v>
      </c>
      <c r="G37" s="557"/>
      <c r="H37" s="557"/>
      <c r="I37" s="576"/>
      <c r="J37" s="572" t="s">
        <v>32</v>
      </c>
      <c r="K37" s="550"/>
      <c r="L37" s="550"/>
      <c r="M37" s="551"/>
      <c r="N37" s="552" t="s">
        <v>33</v>
      </c>
      <c r="O37" s="553"/>
      <c r="P37" s="553"/>
      <c r="Q37" s="553"/>
      <c r="R37" s="563" t="s">
        <v>44</v>
      </c>
      <c r="S37" s="564"/>
      <c r="T37" s="564"/>
      <c r="U37" s="565"/>
      <c r="V37" s="11"/>
      <c r="W37" s="11"/>
      <c r="X37" s="11"/>
      <c r="Y37" s="11"/>
      <c r="Z37" s="11"/>
    </row>
    <row r="38" spans="1:26" ht="15.75" customHeight="1" x14ac:dyDescent="0.3">
      <c r="A38" s="546"/>
      <c r="B38" s="536" t="s">
        <v>13</v>
      </c>
      <c r="C38" s="537"/>
      <c r="D38" s="538" t="s">
        <v>14</v>
      </c>
      <c r="E38" s="562"/>
      <c r="F38" s="536" t="s">
        <v>13</v>
      </c>
      <c r="G38" s="537"/>
      <c r="H38" s="538" t="s">
        <v>14</v>
      </c>
      <c r="I38" s="539"/>
      <c r="J38" s="548" t="s">
        <v>13</v>
      </c>
      <c r="K38" s="537"/>
      <c r="L38" s="538" t="s">
        <v>14</v>
      </c>
      <c r="M38" s="539"/>
      <c r="N38" s="548" t="s">
        <v>13</v>
      </c>
      <c r="O38" s="537"/>
      <c r="P38" s="538" t="s">
        <v>14</v>
      </c>
      <c r="Q38" s="562"/>
      <c r="R38" s="536" t="s">
        <v>13</v>
      </c>
      <c r="S38" s="537"/>
      <c r="T38" s="538" t="s">
        <v>14</v>
      </c>
      <c r="U38" s="539"/>
      <c r="V38" s="11"/>
      <c r="W38" s="11"/>
      <c r="X38" s="11"/>
      <c r="Y38" s="11"/>
      <c r="Z38" s="11"/>
    </row>
    <row r="39" spans="1:26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64" t="s">
        <v>21</v>
      </c>
      <c r="F39" s="275" t="s">
        <v>20</v>
      </c>
      <c r="G39" s="276" t="s">
        <v>21</v>
      </c>
      <c r="H39" s="276" t="s">
        <v>20</v>
      </c>
      <c r="I39" s="277" t="s">
        <v>21</v>
      </c>
      <c r="J39" s="278" t="s">
        <v>20</v>
      </c>
      <c r="K39" s="276" t="s">
        <v>21</v>
      </c>
      <c r="L39" s="276" t="s">
        <v>20</v>
      </c>
      <c r="M39" s="277" t="s">
        <v>21</v>
      </c>
      <c r="N39" s="278" t="s">
        <v>20</v>
      </c>
      <c r="O39" s="276" t="s">
        <v>21</v>
      </c>
      <c r="P39" s="276" t="s">
        <v>20</v>
      </c>
      <c r="Q39" s="64" t="s">
        <v>21</v>
      </c>
      <c r="R39" s="275" t="s">
        <v>20</v>
      </c>
      <c r="S39" s="276" t="s">
        <v>21</v>
      </c>
      <c r="T39" s="276" t="s">
        <v>20</v>
      </c>
      <c r="U39" s="277" t="s">
        <v>21</v>
      </c>
      <c r="V39" s="11"/>
      <c r="W39" s="11"/>
      <c r="X39" s="11"/>
      <c r="Y39" s="11"/>
      <c r="Z39" s="11"/>
    </row>
    <row r="40" spans="1:26" ht="15.75" customHeight="1" x14ac:dyDescent="0.3">
      <c r="A40" s="283" t="str">
        <f t="shared" ref="A40:A49" si="3">A6</f>
        <v>&lt;1</v>
      </c>
      <c r="B40" s="108"/>
      <c r="C40" s="5"/>
      <c r="D40" s="5"/>
      <c r="E40" s="272"/>
      <c r="F40" s="108">
        <v>21</v>
      </c>
      <c r="G40" s="5">
        <v>226</v>
      </c>
      <c r="H40" s="5">
        <v>12</v>
      </c>
      <c r="I40" s="264">
        <v>102</v>
      </c>
      <c r="J40" s="246">
        <v>0</v>
      </c>
      <c r="K40" s="5">
        <v>0</v>
      </c>
      <c r="L40" s="5">
        <v>0</v>
      </c>
      <c r="M40" s="264">
        <v>0</v>
      </c>
      <c r="N40" s="246">
        <v>0</v>
      </c>
      <c r="O40" s="5">
        <v>0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11"/>
      <c r="W40" s="11"/>
      <c r="X40" s="11"/>
      <c r="Y40" s="11"/>
      <c r="Z40" s="11"/>
    </row>
    <row r="41" spans="1:26" ht="15.75" customHeight="1" x14ac:dyDescent="0.3">
      <c r="A41" s="284" t="str">
        <f t="shared" si="3"/>
        <v>1 – 5</v>
      </c>
      <c r="B41" s="270"/>
      <c r="C41" s="49"/>
      <c r="D41" s="49"/>
      <c r="E41" s="273"/>
      <c r="F41" s="270">
        <v>16</v>
      </c>
      <c r="G41" s="49">
        <v>68</v>
      </c>
      <c r="H41" s="49">
        <v>1</v>
      </c>
      <c r="I41" s="265">
        <v>33</v>
      </c>
      <c r="J41" s="269">
        <v>27</v>
      </c>
      <c r="K41" s="49">
        <v>85</v>
      </c>
      <c r="L41" s="49">
        <v>1</v>
      </c>
      <c r="M41" s="265">
        <v>15</v>
      </c>
      <c r="N41" s="269">
        <v>0</v>
      </c>
      <c r="O41" s="49">
        <v>0</v>
      </c>
      <c r="P41" s="49">
        <v>0</v>
      </c>
      <c r="Q41" s="273">
        <v>0</v>
      </c>
      <c r="R41" s="270">
        <v>0</v>
      </c>
      <c r="S41" s="49">
        <v>0</v>
      </c>
      <c r="T41" s="49">
        <v>0</v>
      </c>
      <c r="U41" s="265">
        <v>0</v>
      </c>
      <c r="V41" s="11"/>
      <c r="W41" s="11"/>
      <c r="X41" s="11"/>
      <c r="Y41" s="11"/>
      <c r="Z41" s="11"/>
    </row>
    <row r="42" spans="1:26" ht="15.75" customHeight="1" x14ac:dyDescent="0.3">
      <c r="A42" s="283" t="str">
        <f t="shared" si="3"/>
        <v>6 – 10</v>
      </c>
      <c r="B42" s="108"/>
      <c r="C42" s="5"/>
      <c r="D42" s="5"/>
      <c r="E42" s="272"/>
      <c r="F42" s="108">
        <v>7</v>
      </c>
      <c r="G42" s="5">
        <v>60</v>
      </c>
      <c r="H42" s="5">
        <v>3</v>
      </c>
      <c r="I42" s="264">
        <v>30</v>
      </c>
      <c r="J42" s="246">
        <v>23</v>
      </c>
      <c r="K42" s="5">
        <v>59</v>
      </c>
      <c r="L42" s="5">
        <v>2</v>
      </c>
      <c r="M42" s="264">
        <v>11</v>
      </c>
      <c r="N42" s="246">
        <v>0</v>
      </c>
      <c r="O42" s="5"/>
      <c r="P42" s="5">
        <v>0</v>
      </c>
      <c r="Q42" s="272">
        <v>0</v>
      </c>
      <c r="R42" s="108">
        <v>0</v>
      </c>
      <c r="S42" s="5"/>
      <c r="T42" s="5">
        <v>0</v>
      </c>
      <c r="U42" s="264">
        <v>0</v>
      </c>
      <c r="V42" s="11"/>
      <c r="W42" s="11"/>
      <c r="X42" s="11"/>
      <c r="Y42" s="11"/>
      <c r="Z42" s="11"/>
    </row>
    <row r="43" spans="1:26" ht="15.75" customHeight="1" x14ac:dyDescent="0.3">
      <c r="A43" s="285" t="str">
        <f t="shared" si="3"/>
        <v>11 – 15</v>
      </c>
      <c r="B43" s="270"/>
      <c r="C43" s="49"/>
      <c r="D43" s="49"/>
      <c r="E43" s="273"/>
      <c r="F43" s="270">
        <v>1</v>
      </c>
      <c r="G43" s="49">
        <v>59</v>
      </c>
      <c r="H43" s="49">
        <v>5</v>
      </c>
      <c r="I43" s="265">
        <v>24</v>
      </c>
      <c r="J43" s="269">
        <v>19</v>
      </c>
      <c r="K43" s="49">
        <v>68</v>
      </c>
      <c r="L43" s="49">
        <v>4</v>
      </c>
      <c r="M43" s="265">
        <v>4</v>
      </c>
      <c r="N43" s="269">
        <v>0</v>
      </c>
      <c r="O43" s="49"/>
      <c r="P43" s="49">
        <v>0</v>
      </c>
      <c r="Q43" s="273">
        <v>0</v>
      </c>
      <c r="R43" s="270">
        <v>0</v>
      </c>
      <c r="S43" s="49"/>
      <c r="T43" s="49">
        <v>0</v>
      </c>
      <c r="U43" s="265">
        <v>0</v>
      </c>
      <c r="V43" s="11"/>
      <c r="W43" s="11"/>
      <c r="X43" s="11"/>
      <c r="Y43" s="11"/>
      <c r="Z43" s="11"/>
    </row>
    <row r="44" spans="1:26" ht="15.75" customHeight="1" x14ac:dyDescent="0.3">
      <c r="A44" s="283" t="str">
        <f t="shared" si="3"/>
        <v>16 – 20</v>
      </c>
      <c r="B44" s="108"/>
      <c r="C44" s="5"/>
      <c r="D44" s="5"/>
      <c r="E44" s="272"/>
      <c r="F44" s="108">
        <v>1</v>
      </c>
      <c r="G44" s="5">
        <v>69</v>
      </c>
      <c r="H44" s="5">
        <v>4</v>
      </c>
      <c r="I44" s="264">
        <v>20</v>
      </c>
      <c r="J44" s="246">
        <v>11</v>
      </c>
      <c r="K44" s="5">
        <v>46</v>
      </c>
      <c r="L44" s="5">
        <v>1</v>
      </c>
      <c r="M44" s="264">
        <v>7</v>
      </c>
      <c r="N44" s="246">
        <v>0</v>
      </c>
      <c r="O44" s="5"/>
      <c r="P44" s="5">
        <v>0</v>
      </c>
      <c r="Q44" s="272">
        <v>0</v>
      </c>
      <c r="R44" s="108">
        <v>0</v>
      </c>
      <c r="S44" s="5"/>
      <c r="T44" s="5">
        <v>0</v>
      </c>
      <c r="U44" s="264">
        <v>0</v>
      </c>
      <c r="V44" s="11"/>
      <c r="W44" s="11"/>
      <c r="X44" s="11"/>
      <c r="Y44" s="11"/>
      <c r="Z44" s="11"/>
    </row>
    <row r="45" spans="1:26" ht="15.75" customHeight="1" x14ac:dyDescent="0.3">
      <c r="A45" s="284" t="str">
        <f t="shared" si="3"/>
        <v>21 – 25</v>
      </c>
      <c r="B45" s="270"/>
      <c r="C45" s="49"/>
      <c r="D45" s="49"/>
      <c r="E45" s="273"/>
      <c r="F45" s="270">
        <v>0</v>
      </c>
      <c r="G45" s="49">
        <v>60</v>
      </c>
      <c r="H45" s="49">
        <v>0</v>
      </c>
      <c r="I45" s="265">
        <v>16</v>
      </c>
      <c r="J45" s="269">
        <v>10</v>
      </c>
      <c r="K45" s="49">
        <v>38</v>
      </c>
      <c r="L45" s="49">
        <v>3</v>
      </c>
      <c r="M45" s="265">
        <v>5</v>
      </c>
      <c r="N45" s="269">
        <v>0</v>
      </c>
      <c r="O45" s="49"/>
      <c r="P45" s="49">
        <v>0</v>
      </c>
      <c r="Q45" s="273">
        <v>0</v>
      </c>
      <c r="R45" s="270">
        <v>0</v>
      </c>
      <c r="S45" s="49"/>
      <c r="T45" s="49">
        <v>0</v>
      </c>
      <c r="U45" s="265">
        <v>0</v>
      </c>
      <c r="V45" s="11"/>
      <c r="W45" s="11"/>
      <c r="X45" s="11"/>
      <c r="Y45" s="11"/>
      <c r="Z45" s="11"/>
    </row>
    <row r="46" spans="1:26" ht="15.75" customHeight="1" x14ac:dyDescent="0.3">
      <c r="A46" s="283" t="str">
        <f t="shared" si="3"/>
        <v>26 – 30</v>
      </c>
      <c r="B46" s="108"/>
      <c r="C46" s="5"/>
      <c r="D46" s="5"/>
      <c r="E46" s="272"/>
      <c r="F46" s="108">
        <v>2</v>
      </c>
      <c r="G46" s="5">
        <v>30</v>
      </c>
      <c r="H46" s="5">
        <v>0</v>
      </c>
      <c r="I46" s="264">
        <v>11</v>
      </c>
      <c r="J46" s="246">
        <v>2</v>
      </c>
      <c r="K46" s="5">
        <v>15</v>
      </c>
      <c r="L46" s="5">
        <v>3</v>
      </c>
      <c r="M46" s="264">
        <v>2</v>
      </c>
      <c r="N46" s="246">
        <v>0</v>
      </c>
      <c r="O46" s="5"/>
      <c r="P46" s="5">
        <v>0</v>
      </c>
      <c r="Q46" s="272">
        <v>0</v>
      </c>
      <c r="R46" s="108">
        <v>0</v>
      </c>
      <c r="S46" s="5"/>
      <c r="T46" s="5">
        <v>0</v>
      </c>
      <c r="U46" s="264">
        <v>0</v>
      </c>
      <c r="V46" s="11"/>
      <c r="W46" s="11"/>
      <c r="X46" s="11"/>
      <c r="Y46" s="11"/>
      <c r="Z46" s="11"/>
    </row>
    <row r="47" spans="1:26" ht="15.75" customHeight="1" x14ac:dyDescent="0.3">
      <c r="A47" s="284" t="str">
        <f t="shared" si="3"/>
        <v>31 – 35</v>
      </c>
      <c r="B47" s="270"/>
      <c r="C47" s="49"/>
      <c r="D47" s="49"/>
      <c r="E47" s="273"/>
      <c r="F47" s="270">
        <v>5</v>
      </c>
      <c r="G47" s="49">
        <v>21</v>
      </c>
      <c r="H47" s="49">
        <v>1</v>
      </c>
      <c r="I47" s="265">
        <v>5</v>
      </c>
      <c r="J47" s="269">
        <v>5</v>
      </c>
      <c r="K47" s="49">
        <v>17</v>
      </c>
      <c r="L47" s="49">
        <v>1</v>
      </c>
      <c r="M47" s="265">
        <v>1</v>
      </c>
      <c r="N47" s="269">
        <v>0</v>
      </c>
      <c r="O47" s="49"/>
      <c r="P47" s="49">
        <v>0</v>
      </c>
      <c r="Q47" s="273">
        <v>0</v>
      </c>
      <c r="R47" s="270">
        <v>0</v>
      </c>
      <c r="S47" s="49"/>
      <c r="T47" s="49">
        <v>0</v>
      </c>
      <c r="U47" s="265">
        <v>0</v>
      </c>
      <c r="V47" s="11"/>
      <c r="W47" s="11"/>
      <c r="X47" s="11"/>
      <c r="Y47" s="11"/>
      <c r="Z47" s="11"/>
    </row>
    <row r="48" spans="1:26" ht="15.75" customHeight="1" x14ac:dyDescent="0.3">
      <c r="A48" s="283" t="str">
        <f t="shared" si="3"/>
        <v>35+</v>
      </c>
      <c r="B48" s="108"/>
      <c r="C48" s="5"/>
      <c r="D48" s="5"/>
      <c r="E48" s="272"/>
      <c r="F48" s="108">
        <v>0</v>
      </c>
      <c r="G48" s="5">
        <v>14</v>
      </c>
      <c r="H48" s="5">
        <v>0</v>
      </c>
      <c r="I48" s="264">
        <v>15</v>
      </c>
      <c r="J48" s="246">
        <v>1</v>
      </c>
      <c r="K48" s="5">
        <v>3</v>
      </c>
      <c r="L48" s="5">
        <v>3</v>
      </c>
      <c r="M48" s="264">
        <v>1</v>
      </c>
      <c r="N48" s="246">
        <v>0</v>
      </c>
      <c r="O48" s="5">
        <v>0</v>
      </c>
      <c r="P48" s="5">
        <v>0</v>
      </c>
      <c r="Q48" s="272">
        <v>0</v>
      </c>
      <c r="R48" s="108">
        <v>0</v>
      </c>
      <c r="S48" s="5">
        <v>0</v>
      </c>
      <c r="T48" s="5">
        <v>0</v>
      </c>
      <c r="U48" s="264">
        <v>0</v>
      </c>
      <c r="V48" s="11"/>
      <c r="W48" s="11"/>
      <c r="X48" s="11"/>
      <c r="Y48" s="11"/>
      <c r="Z48" s="11"/>
    </row>
    <row r="49" spans="1:26" ht="15.75" customHeight="1" x14ac:dyDescent="0.3">
      <c r="A49" s="286" t="str">
        <f t="shared" si="3"/>
        <v>Unknown</v>
      </c>
      <c r="B49" s="270"/>
      <c r="C49" s="49">
        <v>0</v>
      </c>
      <c r="D49" s="49"/>
      <c r="E49" s="273">
        <v>0</v>
      </c>
      <c r="F49" s="270">
        <v>16</v>
      </c>
      <c r="G49" s="49">
        <v>78</v>
      </c>
      <c r="H49" s="49">
        <v>7</v>
      </c>
      <c r="I49" s="265">
        <v>50</v>
      </c>
      <c r="J49" s="269">
        <v>60</v>
      </c>
      <c r="K49" s="49">
        <v>160</v>
      </c>
      <c r="L49" s="49">
        <v>12</v>
      </c>
      <c r="M49" s="265">
        <v>30</v>
      </c>
      <c r="N49" s="269">
        <v>0</v>
      </c>
      <c r="O49" s="49">
        <v>0</v>
      </c>
      <c r="P49" s="49">
        <v>0</v>
      </c>
      <c r="Q49" s="273">
        <v>0</v>
      </c>
      <c r="R49" s="270">
        <v>0</v>
      </c>
      <c r="S49" s="49">
        <v>0</v>
      </c>
      <c r="T49" s="49">
        <v>0</v>
      </c>
      <c r="U49" s="265">
        <v>0</v>
      </c>
      <c r="V49" s="11"/>
      <c r="W49" s="11"/>
      <c r="X49" s="11"/>
      <c r="Y49" s="11"/>
      <c r="Z49" s="11"/>
    </row>
    <row r="50" spans="1:26" ht="15.75" customHeight="1" x14ac:dyDescent="0.3">
      <c r="A50" s="605" t="s">
        <v>27</v>
      </c>
      <c r="B50" s="288">
        <f t="shared" ref="B50:U50" si="4">SUM(B40:B49)</f>
        <v>0</v>
      </c>
      <c r="C50" s="50">
        <f t="shared" si="4"/>
        <v>0</v>
      </c>
      <c r="D50" s="50">
        <f t="shared" si="4"/>
        <v>0</v>
      </c>
      <c r="E50" s="289">
        <f t="shared" si="4"/>
        <v>0</v>
      </c>
      <c r="F50" s="288">
        <f t="shared" si="4"/>
        <v>69</v>
      </c>
      <c r="G50" s="50">
        <f t="shared" si="4"/>
        <v>685</v>
      </c>
      <c r="H50" s="50">
        <f t="shared" si="4"/>
        <v>33</v>
      </c>
      <c r="I50" s="282">
        <f t="shared" si="4"/>
        <v>306</v>
      </c>
      <c r="J50" s="287">
        <f t="shared" si="4"/>
        <v>158</v>
      </c>
      <c r="K50" s="50">
        <f t="shared" si="4"/>
        <v>491</v>
      </c>
      <c r="L50" s="50">
        <f t="shared" si="4"/>
        <v>30</v>
      </c>
      <c r="M50" s="282">
        <f t="shared" si="4"/>
        <v>76</v>
      </c>
      <c r="N50" s="287">
        <f t="shared" si="4"/>
        <v>0</v>
      </c>
      <c r="O50" s="50">
        <f t="shared" si="4"/>
        <v>0</v>
      </c>
      <c r="P50" s="50">
        <f t="shared" si="4"/>
        <v>0</v>
      </c>
      <c r="Q50" s="289">
        <f t="shared" si="4"/>
        <v>0</v>
      </c>
      <c r="R50" s="288">
        <f t="shared" si="4"/>
        <v>0</v>
      </c>
      <c r="S50" s="50">
        <f t="shared" si="4"/>
        <v>0</v>
      </c>
      <c r="T50" s="50">
        <f t="shared" si="4"/>
        <v>0</v>
      </c>
      <c r="U50" s="282">
        <f t="shared" si="4"/>
        <v>0</v>
      </c>
      <c r="V50" s="11"/>
      <c r="W50" s="11"/>
      <c r="X50" s="11"/>
      <c r="Y50" s="11"/>
      <c r="Z50" s="11"/>
    </row>
    <row r="51" spans="1:26" ht="15.75" customHeight="1" x14ac:dyDescent="0.3">
      <c r="A51" s="541"/>
      <c r="B51" s="606">
        <f>SUM(B50+C50)</f>
        <v>0</v>
      </c>
      <c r="C51" s="607"/>
      <c r="D51" s="609">
        <f>SUM(D50+E50)</f>
        <v>0</v>
      </c>
      <c r="E51" s="610"/>
      <c r="F51" s="606">
        <f>SUM(F50+G50)</f>
        <v>754</v>
      </c>
      <c r="G51" s="607"/>
      <c r="H51" s="609">
        <f>SUM(H50+I50)</f>
        <v>339</v>
      </c>
      <c r="I51" s="611"/>
      <c r="J51" s="608">
        <f>SUM(J50+K50)</f>
        <v>649</v>
      </c>
      <c r="K51" s="607"/>
      <c r="L51" s="609">
        <f>SUM(L50+M50)</f>
        <v>106</v>
      </c>
      <c r="M51" s="611"/>
      <c r="N51" s="608">
        <f>SUM(N50+O50)</f>
        <v>0</v>
      </c>
      <c r="O51" s="607"/>
      <c r="P51" s="609">
        <f>SUM(P50+Q50)</f>
        <v>0</v>
      </c>
      <c r="Q51" s="610"/>
      <c r="R51" s="606">
        <f>SUM(R50+S50)</f>
        <v>0</v>
      </c>
      <c r="S51" s="607"/>
      <c r="T51" s="609">
        <f>SUM(T50+U50)</f>
        <v>0</v>
      </c>
      <c r="U51" s="6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" customHeight="1" x14ac:dyDescent="0.3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</row>
    <row r="1002" spans="1:26" ht="15" customHeight="1" x14ac:dyDescent="0.3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</row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7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>
      <selection sqref="A1:Q1"/>
    </sheetView>
  </sheetViews>
  <sheetFormatPr defaultColWidth="14.44140625" defaultRowHeight="15" customHeight="1" x14ac:dyDescent="0.3"/>
  <cols>
    <col min="1" max="1" width="12" customWidth="1"/>
    <col min="2" max="4" width="4.6640625" customWidth="1"/>
    <col min="5" max="5" width="6.33203125" customWidth="1"/>
    <col min="6" max="6" width="4.6640625" customWidth="1"/>
    <col min="7" max="7" width="5.33203125" customWidth="1"/>
    <col min="8" max="8" width="4.6640625" customWidth="1"/>
    <col min="9" max="9" width="6.109375" customWidth="1"/>
    <col min="10" max="11" width="6.6640625" customWidth="1"/>
    <col min="12" max="12" width="4.6640625" customWidth="1"/>
    <col min="13" max="13" width="5.6640625" customWidth="1"/>
    <col min="14" max="21" width="4.6640625" customWidth="1"/>
    <col min="22" max="25" width="8.6640625" customWidth="1"/>
  </cols>
  <sheetData>
    <row r="1" spans="1:25" ht="14.4" x14ac:dyDescent="0.3">
      <c r="A1" s="419" t="s">
        <v>87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70" t="s">
        <v>74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11"/>
      <c r="W2" s="11"/>
      <c r="X2" s="11"/>
      <c r="Y2" s="11"/>
    </row>
    <row r="3" spans="1:25" ht="15" customHeight="1" x14ac:dyDescent="0.3">
      <c r="A3" s="545" t="s">
        <v>57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283" t="s">
        <v>58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1</v>
      </c>
      <c r="T6" s="5">
        <v>0</v>
      </c>
      <c r="U6" s="264">
        <v>0</v>
      </c>
      <c r="V6" s="11"/>
      <c r="W6" s="11"/>
      <c r="X6" s="11"/>
      <c r="Y6" s="11"/>
    </row>
    <row r="7" spans="1:25" ht="14.4" x14ac:dyDescent="0.3">
      <c r="A7" s="284" t="s">
        <v>59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2</v>
      </c>
      <c r="H7" s="49">
        <v>0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</row>
    <row r="8" spans="1:25" ht="15.75" customHeight="1" x14ac:dyDescent="0.3">
      <c r="A8" s="283" t="s">
        <v>60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2</v>
      </c>
      <c r="H8" s="5">
        <v>0</v>
      </c>
      <c r="I8" s="272">
        <v>0</v>
      </c>
      <c r="J8" s="108">
        <v>0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</row>
    <row r="9" spans="1:25" ht="21" customHeight="1" x14ac:dyDescent="0.3">
      <c r="A9" s="284" t="s">
        <v>61</v>
      </c>
      <c r="B9" s="270">
        <v>0</v>
      </c>
      <c r="C9" s="49">
        <v>0</v>
      </c>
      <c r="D9" s="49">
        <v>0</v>
      </c>
      <c r="E9" s="265">
        <v>0</v>
      </c>
      <c r="F9" s="269">
        <v>0</v>
      </c>
      <c r="G9" s="49">
        <v>2</v>
      </c>
      <c r="H9" s="49">
        <v>0</v>
      </c>
      <c r="I9" s="273">
        <v>0</v>
      </c>
      <c r="J9" s="270">
        <v>0</v>
      </c>
      <c r="K9" s="49">
        <v>0</v>
      </c>
      <c r="L9" s="49">
        <v>0</v>
      </c>
      <c r="M9" s="265">
        <v>1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</row>
    <row r="10" spans="1:25" ht="14.4" x14ac:dyDescent="0.3">
      <c r="A10" s="283" t="s">
        <v>62</v>
      </c>
      <c r="B10" s="108">
        <v>0</v>
      </c>
      <c r="C10" s="5">
        <v>0</v>
      </c>
      <c r="D10" s="5">
        <v>0</v>
      </c>
      <c r="E10" s="264">
        <v>0</v>
      </c>
      <c r="F10" s="246">
        <v>0</v>
      </c>
      <c r="G10" s="5">
        <v>2</v>
      </c>
      <c r="H10" s="5">
        <v>0</v>
      </c>
      <c r="I10" s="272">
        <v>1</v>
      </c>
      <c r="J10" s="108">
        <v>0</v>
      </c>
      <c r="K10" s="5">
        <v>0</v>
      </c>
      <c r="L10" s="5">
        <v>0</v>
      </c>
      <c r="M10" s="264">
        <v>1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</row>
    <row r="11" spans="1:25" ht="14.4" x14ac:dyDescent="0.3">
      <c r="A11" s="284" t="s">
        <v>63</v>
      </c>
      <c r="B11" s="270">
        <v>0</v>
      </c>
      <c r="C11" s="49">
        <v>0</v>
      </c>
      <c r="D11" s="49">
        <v>0</v>
      </c>
      <c r="E11" s="265">
        <v>0</v>
      </c>
      <c r="F11" s="269">
        <v>0</v>
      </c>
      <c r="G11" s="49">
        <v>9</v>
      </c>
      <c r="H11" s="49">
        <v>0</v>
      </c>
      <c r="I11" s="273">
        <v>2</v>
      </c>
      <c r="J11" s="270">
        <v>1</v>
      </c>
      <c r="K11" s="49">
        <v>1</v>
      </c>
      <c r="L11" s="49">
        <v>0</v>
      </c>
      <c r="M11" s="265">
        <v>1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</row>
    <row r="12" spans="1:25" ht="14.4" x14ac:dyDescent="0.3">
      <c r="A12" s="283" t="s">
        <v>64</v>
      </c>
      <c r="B12" s="108">
        <v>0</v>
      </c>
      <c r="C12" s="5">
        <v>0</v>
      </c>
      <c r="D12" s="5">
        <v>0</v>
      </c>
      <c r="E12" s="264">
        <v>0</v>
      </c>
      <c r="F12" s="246">
        <v>3</v>
      </c>
      <c r="G12" s="5">
        <v>14</v>
      </c>
      <c r="H12" s="5">
        <v>0</v>
      </c>
      <c r="I12" s="272">
        <v>3</v>
      </c>
      <c r="J12" s="108">
        <v>1</v>
      </c>
      <c r="K12" s="5">
        <v>1</v>
      </c>
      <c r="L12" s="5">
        <v>0</v>
      </c>
      <c r="M12" s="264">
        <v>1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11"/>
      <c r="W12" s="11"/>
      <c r="X12" s="11"/>
      <c r="Y12" s="11"/>
    </row>
    <row r="13" spans="1:25" ht="14.4" x14ac:dyDescent="0.3">
      <c r="A13" s="284" t="s">
        <v>65</v>
      </c>
      <c r="B13" s="270">
        <v>0</v>
      </c>
      <c r="C13" s="49">
        <v>0</v>
      </c>
      <c r="D13" s="49">
        <v>0</v>
      </c>
      <c r="E13" s="265">
        <v>0</v>
      </c>
      <c r="F13" s="269">
        <v>3</v>
      </c>
      <c r="G13" s="49">
        <v>5</v>
      </c>
      <c r="H13" s="49">
        <v>0</v>
      </c>
      <c r="I13" s="273">
        <v>3</v>
      </c>
      <c r="J13" s="270">
        <v>1</v>
      </c>
      <c r="K13" s="49">
        <v>2</v>
      </c>
      <c r="L13" s="49">
        <v>0</v>
      </c>
      <c r="M13" s="265">
        <v>2</v>
      </c>
      <c r="N13" s="269">
        <v>0</v>
      </c>
      <c r="O13" s="49">
        <v>0</v>
      </c>
      <c r="P13" s="49">
        <v>0</v>
      </c>
      <c r="Q13" s="273">
        <v>0</v>
      </c>
      <c r="R13" s="270">
        <v>0</v>
      </c>
      <c r="S13" s="49">
        <v>0</v>
      </c>
      <c r="T13" s="49">
        <v>0</v>
      </c>
      <c r="U13" s="265">
        <v>0</v>
      </c>
      <c r="V13" s="11"/>
      <c r="W13" s="11"/>
      <c r="X13" s="11"/>
      <c r="Y13" s="11"/>
    </row>
    <row r="14" spans="1:25" ht="14.4" x14ac:dyDescent="0.3">
      <c r="A14" s="283" t="s">
        <v>66</v>
      </c>
      <c r="B14" s="108">
        <v>0</v>
      </c>
      <c r="C14" s="5">
        <v>0</v>
      </c>
      <c r="D14" s="5">
        <v>0</v>
      </c>
      <c r="E14" s="264">
        <v>0</v>
      </c>
      <c r="F14" s="246">
        <v>0</v>
      </c>
      <c r="G14" s="5">
        <v>3</v>
      </c>
      <c r="H14" s="5">
        <v>1</v>
      </c>
      <c r="I14" s="272">
        <v>2</v>
      </c>
      <c r="J14" s="108">
        <v>0</v>
      </c>
      <c r="K14" s="5">
        <v>0</v>
      </c>
      <c r="L14" s="5">
        <v>0</v>
      </c>
      <c r="M14" s="264">
        <v>2</v>
      </c>
      <c r="N14" s="246">
        <v>0</v>
      </c>
      <c r="O14" s="5">
        <v>0</v>
      </c>
      <c r="P14" s="5">
        <v>0</v>
      </c>
      <c r="Q14" s="272">
        <v>0</v>
      </c>
      <c r="R14" s="108">
        <v>0</v>
      </c>
      <c r="S14" s="5">
        <v>0</v>
      </c>
      <c r="T14" s="5">
        <v>0</v>
      </c>
      <c r="U14" s="264">
        <v>0</v>
      </c>
      <c r="V14" s="11"/>
      <c r="W14" s="11"/>
      <c r="X14" s="11"/>
      <c r="Y14" s="11"/>
    </row>
    <row r="15" spans="1:25" ht="14.4" x14ac:dyDescent="0.3">
      <c r="A15" s="284" t="s">
        <v>18</v>
      </c>
      <c r="B15" s="270">
        <v>0</v>
      </c>
      <c r="C15" s="49">
        <v>29</v>
      </c>
      <c r="D15" s="49"/>
      <c r="E15" s="265">
        <v>45</v>
      </c>
      <c r="F15" s="269">
        <v>0</v>
      </c>
      <c r="G15" s="49">
        <v>0</v>
      </c>
      <c r="H15" s="49">
        <v>0</v>
      </c>
      <c r="I15" s="273">
        <v>0</v>
      </c>
      <c r="J15" s="270">
        <v>0</v>
      </c>
      <c r="K15" s="49">
        <v>0</v>
      </c>
      <c r="L15" s="49">
        <v>0</v>
      </c>
      <c r="M15" s="265">
        <v>0</v>
      </c>
      <c r="N15" s="269">
        <v>0</v>
      </c>
      <c r="O15" s="49">
        <v>0</v>
      </c>
      <c r="P15" s="49">
        <v>0</v>
      </c>
      <c r="Q15" s="273">
        <v>0</v>
      </c>
      <c r="R15" s="270">
        <v>0</v>
      </c>
      <c r="S15" s="49">
        <v>0</v>
      </c>
      <c r="T15" s="49">
        <v>0</v>
      </c>
      <c r="U15" s="265">
        <v>0</v>
      </c>
      <c r="V15" s="11"/>
      <c r="W15" s="11"/>
      <c r="X15" s="11"/>
      <c r="Y15" s="11"/>
    </row>
    <row r="16" spans="1:25" ht="14.4" x14ac:dyDescent="0.3">
      <c r="A16" s="605" t="s">
        <v>27</v>
      </c>
      <c r="B16" s="288">
        <f t="shared" ref="B16:U16" si="0">SUM(B6:B15)</f>
        <v>0</v>
      </c>
      <c r="C16" s="50">
        <f t="shared" si="0"/>
        <v>29</v>
      </c>
      <c r="D16" s="50">
        <f t="shared" si="0"/>
        <v>0</v>
      </c>
      <c r="E16" s="282">
        <f t="shared" si="0"/>
        <v>45</v>
      </c>
      <c r="F16" s="287">
        <f t="shared" si="0"/>
        <v>6</v>
      </c>
      <c r="G16" s="50">
        <f t="shared" si="0"/>
        <v>39</v>
      </c>
      <c r="H16" s="50">
        <f t="shared" si="0"/>
        <v>1</v>
      </c>
      <c r="I16" s="289">
        <f t="shared" si="0"/>
        <v>11</v>
      </c>
      <c r="J16" s="288">
        <f t="shared" si="0"/>
        <v>3</v>
      </c>
      <c r="K16" s="50">
        <f t="shared" si="0"/>
        <v>4</v>
      </c>
      <c r="L16" s="50">
        <f t="shared" si="0"/>
        <v>0</v>
      </c>
      <c r="M16" s="282">
        <f t="shared" si="0"/>
        <v>8</v>
      </c>
      <c r="N16" s="287">
        <f t="shared" si="0"/>
        <v>0</v>
      </c>
      <c r="O16" s="50">
        <f t="shared" si="0"/>
        <v>0</v>
      </c>
      <c r="P16" s="50">
        <f t="shared" si="0"/>
        <v>0</v>
      </c>
      <c r="Q16" s="289">
        <f t="shared" si="0"/>
        <v>0</v>
      </c>
      <c r="R16" s="288">
        <f t="shared" si="0"/>
        <v>0</v>
      </c>
      <c r="S16" s="50">
        <f t="shared" si="0"/>
        <v>1</v>
      </c>
      <c r="T16" s="50">
        <f t="shared" si="0"/>
        <v>0</v>
      </c>
      <c r="U16" s="282">
        <f t="shared" si="0"/>
        <v>0</v>
      </c>
      <c r="V16" s="11"/>
      <c r="W16" s="11"/>
      <c r="X16" s="11"/>
      <c r="Y16" s="11"/>
    </row>
    <row r="17" spans="1:25" ht="14.4" x14ac:dyDescent="0.3">
      <c r="A17" s="541"/>
      <c r="B17" s="606">
        <f>SUM(B16+C16)</f>
        <v>29</v>
      </c>
      <c r="C17" s="607"/>
      <c r="D17" s="609">
        <f>SUM(D16+E16)</f>
        <v>45</v>
      </c>
      <c r="E17" s="611"/>
      <c r="F17" s="608">
        <f>SUM(F16+G16)</f>
        <v>45</v>
      </c>
      <c r="G17" s="607"/>
      <c r="H17" s="609">
        <f>SUM(H16+I16)</f>
        <v>12</v>
      </c>
      <c r="I17" s="610"/>
      <c r="J17" s="606">
        <f>SUM(J16+K16)</f>
        <v>7</v>
      </c>
      <c r="K17" s="607"/>
      <c r="L17" s="609">
        <f>SUM(L16+M16)</f>
        <v>8</v>
      </c>
      <c r="M17" s="611"/>
      <c r="N17" s="608">
        <f>SUM(N16+O16)</f>
        <v>0</v>
      </c>
      <c r="O17" s="607"/>
      <c r="P17" s="609">
        <f>SUM(P16+Q16)</f>
        <v>0</v>
      </c>
      <c r="Q17" s="610"/>
      <c r="R17" s="606">
        <f>SUM(R16+S16)</f>
        <v>1</v>
      </c>
      <c r="S17" s="607"/>
      <c r="T17" s="609">
        <f>SUM(T16+U16)</f>
        <v>0</v>
      </c>
      <c r="U17" s="611"/>
      <c r="V17" s="11"/>
      <c r="W17" s="11"/>
      <c r="X17" s="11"/>
      <c r="Y17" s="11"/>
    </row>
    <row r="18" spans="1:25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11"/>
      <c r="W18" s="11"/>
      <c r="X18" s="11"/>
      <c r="Y18" s="11"/>
    </row>
    <row r="19" spans="1:25" ht="14.4" x14ac:dyDescent="0.3">
      <c r="A19" s="566" t="s">
        <v>76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11"/>
      <c r="W19" s="11"/>
      <c r="X19" s="11"/>
      <c r="Y19" s="11"/>
    </row>
    <row r="20" spans="1:25" ht="15.75" customHeight="1" x14ac:dyDescent="0.3">
      <c r="A20" s="545" t="s">
        <v>57</v>
      </c>
      <c r="B20" s="559" t="s">
        <v>43</v>
      </c>
      <c r="C20" s="560"/>
      <c r="D20" s="560"/>
      <c r="E20" s="561"/>
      <c r="F20" s="556" t="s">
        <v>23</v>
      </c>
      <c r="G20" s="557"/>
      <c r="H20" s="557"/>
      <c r="I20" s="557"/>
      <c r="J20" s="549" t="s">
        <v>32</v>
      </c>
      <c r="K20" s="550"/>
      <c r="L20" s="550"/>
      <c r="M20" s="551"/>
      <c r="N20" s="552" t="s">
        <v>33</v>
      </c>
      <c r="O20" s="553"/>
      <c r="P20" s="553"/>
      <c r="Q20" s="553"/>
      <c r="R20" s="563" t="s">
        <v>44</v>
      </c>
      <c r="S20" s="564"/>
      <c r="T20" s="564"/>
      <c r="U20" s="565"/>
      <c r="V20" s="11"/>
      <c r="W20" s="11"/>
      <c r="X20" s="11"/>
      <c r="Y20" s="11"/>
    </row>
    <row r="21" spans="1:25" ht="15.75" customHeight="1" x14ac:dyDescent="0.3">
      <c r="A21" s="546"/>
      <c r="B21" s="536" t="s">
        <v>13</v>
      </c>
      <c r="C21" s="537"/>
      <c r="D21" s="538" t="s">
        <v>14</v>
      </c>
      <c r="E21" s="539"/>
      <c r="F21" s="548" t="s">
        <v>13</v>
      </c>
      <c r="G21" s="537"/>
      <c r="H21" s="538" t="s">
        <v>14</v>
      </c>
      <c r="I21" s="562"/>
      <c r="J21" s="536" t="s">
        <v>13</v>
      </c>
      <c r="K21" s="537"/>
      <c r="L21" s="538" t="s">
        <v>14</v>
      </c>
      <c r="M21" s="539"/>
      <c r="N21" s="548" t="s">
        <v>13</v>
      </c>
      <c r="O21" s="537"/>
      <c r="P21" s="538" t="s">
        <v>14</v>
      </c>
      <c r="Q21" s="562"/>
      <c r="R21" s="536" t="s">
        <v>13</v>
      </c>
      <c r="S21" s="537"/>
      <c r="T21" s="538" t="s">
        <v>14</v>
      </c>
      <c r="U21" s="539"/>
      <c r="V21" s="11"/>
      <c r="W21" s="11"/>
      <c r="X21" s="11"/>
      <c r="Y21" s="11"/>
    </row>
    <row r="22" spans="1:25" ht="15.75" customHeight="1" x14ac:dyDescent="0.3">
      <c r="A22" s="547"/>
      <c r="B22" s="275" t="s">
        <v>20</v>
      </c>
      <c r="C22" s="276" t="s">
        <v>21</v>
      </c>
      <c r="D22" s="276" t="s">
        <v>20</v>
      </c>
      <c r="E22" s="277" t="s">
        <v>21</v>
      </c>
      <c r="F22" s="278" t="s">
        <v>20</v>
      </c>
      <c r="G22" s="276" t="s">
        <v>21</v>
      </c>
      <c r="H22" s="276" t="s">
        <v>20</v>
      </c>
      <c r="I22" s="64" t="s">
        <v>21</v>
      </c>
      <c r="J22" s="275" t="s">
        <v>20</v>
      </c>
      <c r="K22" s="276" t="s">
        <v>21</v>
      </c>
      <c r="L22" s="276" t="s">
        <v>20</v>
      </c>
      <c r="M22" s="277" t="s">
        <v>21</v>
      </c>
      <c r="N22" s="278" t="s">
        <v>20</v>
      </c>
      <c r="O22" s="276" t="s">
        <v>21</v>
      </c>
      <c r="P22" s="276" t="s">
        <v>20</v>
      </c>
      <c r="Q22" s="64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11"/>
      <c r="W22" s="11"/>
      <c r="X22" s="11"/>
      <c r="Y22" s="11"/>
    </row>
    <row r="23" spans="1:25" ht="15.75" customHeight="1" x14ac:dyDescent="0.3">
      <c r="A23" s="283" t="s">
        <v>58</v>
      </c>
      <c r="B23" s="108">
        <v>0</v>
      </c>
      <c r="C23" s="5">
        <v>0</v>
      </c>
      <c r="D23" s="5">
        <v>0</v>
      </c>
      <c r="E23" s="264">
        <v>0</v>
      </c>
      <c r="F23" s="246">
        <v>0</v>
      </c>
      <c r="G23" s="5">
        <v>0</v>
      </c>
      <c r="H23" s="5">
        <v>0</v>
      </c>
      <c r="I23" s="272">
        <v>0</v>
      </c>
      <c r="J23" s="108">
        <v>0</v>
      </c>
      <c r="K23" s="5">
        <v>0</v>
      </c>
      <c r="L23" s="5">
        <v>0</v>
      </c>
      <c r="M23" s="264">
        <v>0</v>
      </c>
      <c r="N23" s="246">
        <v>0</v>
      </c>
      <c r="O23" s="5">
        <v>0</v>
      </c>
      <c r="P23" s="5">
        <v>0</v>
      </c>
      <c r="Q23" s="272">
        <v>0</v>
      </c>
      <c r="R23" s="108">
        <v>0</v>
      </c>
      <c r="S23" s="5">
        <v>0</v>
      </c>
      <c r="T23" s="5">
        <v>0</v>
      </c>
      <c r="U23" s="264">
        <v>0</v>
      </c>
      <c r="V23" s="11"/>
      <c r="W23" s="11"/>
      <c r="X23" s="11"/>
      <c r="Y23" s="11"/>
    </row>
    <row r="24" spans="1:25" ht="15.75" customHeight="1" x14ac:dyDescent="0.3">
      <c r="A24" s="284" t="s">
        <v>59</v>
      </c>
      <c r="B24" s="270">
        <v>0</v>
      </c>
      <c r="C24" s="49">
        <v>0</v>
      </c>
      <c r="D24" s="49">
        <v>0</v>
      </c>
      <c r="E24" s="265">
        <v>0</v>
      </c>
      <c r="F24" s="269">
        <v>0</v>
      </c>
      <c r="G24" s="49">
        <v>0</v>
      </c>
      <c r="H24" s="49">
        <v>0</v>
      </c>
      <c r="I24" s="273">
        <v>0</v>
      </c>
      <c r="J24" s="270">
        <v>0</v>
      </c>
      <c r="K24" s="49">
        <v>0</v>
      </c>
      <c r="L24" s="49">
        <v>0</v>
      </c>
      <c r="M24" s="265">
        <v>0</v>
      </c>
      <c r="N24" s="269">
        <v>0</v>
      </c>
      <c r="O24" s="49">
        <v>0</v>
      </c>
      <c r="P24" s="49">
        <v>0</v>
      </c>
      <c r="Q24" s="273">
        <v>0</v>
      </c>
      <c r="R24" s="270">
        <v>0</v>
      </c>
      <c r="S24" s="49">
        <v>0</v>
      </c>
      <c r="T24" s="49">
        <v>0</v>
      </c>
      <c r="U24" s="265">
        <v>0</v>
      </c>
      <c r="V24" s="11"/>
      <c r="W24" s="11"/>
      <c r="X24" s="11"/>
      <c r="Y24" s="11"/>
    </row>
    <row r="25" spans="1:25" ht="15.75" customHeight="1" x14ac:dyDescent="0.3">
      <c r="A25" s="283" t="s">
        <v>60</v>
      </c>
      <c r="B25" s="108">
        <v>0</v>
      </c>
      <c r="C25" s="5">
        <v>0</v>
      </c>
      <c r="D25" s="5">
        <v>0</v>
      </c>
      <c r="E25" s="264">
        <v>0</v>
      </c>
      <c r="F25" s="246">
        <v>0</v>
      </c>
      <c r="G25" s="5">
        <v>0</v>
      </c>
      <c r="H25" s="5">
        <v>0</v>
      </c>
      <c r="I25" s="272">
        <v>0</v>
      </c>
      <c r="J25" s="108">
        <v>1</v>
      </c>
      <c r="K25" s="5">
        <v>1</v>
      </c>
      <c r="L25" s="5">
        <v>0</v>
      </c>
      <c r="M25" s="264">
        <v>0</v>
      </c>
      <c r="N25" s="246">
        <v>0</v>
      </c>
      <c r="O25" s="5">
        <v>0</v>
      </c>
      <c r="P25" s="5">
        <v>0</v>
      </c>
      <c r="Q25" s="272">
        <v>0</v>
      </c>
      <c r="R25" s="108">
        <v>0</v>
      </c>
      <c r="S25" s="5">
        <v>0</v>
      </c>
      <c r="T25" s="5">
        <v>0</v>
      </c>
      <c r="U25" s="264">
        <v>0</v>
      </c>
      <c r="V25" s="11"/>
      <c r="W25" s="11"/>
      <c r="X25" s="11"/>
      <c r="Y25" s="11"/>
    </row>
    <row r="26" spans="1:25" ht="15.75" customHeight="1" x14ac:dyDescent="0.3">
      <c r="A26" s="284" t="s">
        <v>61</v>
      </c>
      <c r="B26" s="270">
        <v>0</v>
      </c>
      <c r="C26" s="49">
        <v>0</v>
      </c>
      <c r="D26" s="49">
        <v>0</v>
      </c>
      <c r="E26" s="265">
        <v>0</v>
      </c>
      <c r="F26" s="269">
        <v>0</v>
      </c>
      <c r="G26" s="49">
        <v>0</v>
      </c>
      <c r="H26" s="49">
        <v>0</v>
      </c>
      <c r="I26" s="273">
        <v>0</v>
      </c>
      <c r="J26" s="270">
        <v>1</v>
      </c>
      <c r="K26" s="49">
        <v>1</v>
      </c>
      <c r="L26" s="49">
        <v>0</v>
      </c>
      <c r="M26" s="265">
        <v>0</v>
      </c>
      <c r="N26" s="269">
        <v>0</v>
      </c>
      <c r="O26" s="49">
        <v>0</v>
      </c>
      <c r="P26" s="49">
        <v>0</v>
      </c>
      <c r="Q26" s="273">
        <v>0</v>
      </c>
      <c r="R26" s="270">
        <v>0</v>
      </c>
      <c r="S26" s="49">
        <v>0</v>
      </c>
      <c r="T26" s="49">
        <v>0</v>
      </c>
      <c r="U26" s="265">
        <v>0</v>
      </c>
      <c r="V26" s="11"/>
      <c r="W26" s="11"/>
      <c r="X26" s="11"/>
      <c r="Y26" s="11"/>
    </row>
    <row r="27" spans="1:25" ht="15.75" customHeight="1" x14ac:dyDescent="0.3">
      <c r="A27" s="283" t="s">
        <v>62</v>
      </c>
      <c r="B27" s="108">
        <v>0</v>
      </c>
      <c r="C27" s="5">
        <v>0</v>
      </c>
      <c r="D27" s="5">
        <v>0</v>
      </c>
      <c r="E27" s="264">
        <v>0</v>
      </c>
      <c r="F27" s="246">
        <v>0</v>
      </c>
      <c r="G27" s="5">
        <v>0</v>
      </c>
      <c r="H27" s="5">
        <v>0</v>
      </c>
      <c r="I27" s="272">
        <v>0</v>
      </c>
      <c r="J27" s="108">
        <v>1</v>
      </c>
      <c r="K27" s="5">
        <v>0</v>
      </c>
      <c r="L27" s="5">
        <v>0</v>
      </c>
      <c r="M27" s="264">
        <v>0</v>
      </c>
      <c r="N27" s="246">
        <v>0</v>
      </c>
      <c r="O27" s="5">
        <v>0</v>
      </c>
      <c r="P27" s="5">
        <v>0</v>
      </c>
      <c r="Q27" s="272">
        <v>0</v>
      </c>
      <c r="R27" s="108">
        <v>0</v>
      </c>
      <c r="S27" s="5">
        <v>0</v>
      </c>
      <c r="T27" s="5">
        <v>0</v>
      </c>
      <c r="U27" s="264">
        <v>0</v>
      </c>
      <c r="V27" s="11"/>
      <c r="W27" s="11"/>
      <c r="X27" s="11"/>
      <c r="Y27" s="11"/>
    </row>
    <row r="28" spans="1:25" ht="15.75" customHeight="1" x14ac:dyDescent="0.3">
      <c r="A28" s="284" t="s">
        <v>63</v>
      </c>
      <c r="B28" s="270">
        <v>0</v>
      </c>
      <c r="C28" s="49">
        <v>0</v>
      </c>
      <c r="D28" s="49">
        <v>0</v>
      </c>
      <c r="E28" s="265">
        <v>0</v>
      </c>
      <c r="F28" s="269">
        <v>0</v>
      </c>
      <c r="G28" s="49">
        <v>0</v>
      </c>
      <c r="H28" s="49">
        <v>0</v>
      </c>
      <c r="I28" s="273">
        <v>0</v>
      </c>
      <c r="J28" s="270">
        <v>1</v>
      </c>
      <c r="K28" s="49">
        <v>2</v>
      </c>
      <c r="L28" s="49">
        <v>0</v>
      </c>
      <c r="M28" s="265">
        <v>0</v>
      </c>
      <c r="N28" s="269">
        <v>0</v>
      </c>
      <c r="O28" s="49">
        <v>0</v>
      </c>
      <c r="P28" s="49">
        <v>0</v>
      </c>
      <c r="Q28" s="273">
        <v>0</v>
      </c>
      <c r="R28" s="270">
        <v>0</v>
      </c>
      <c r="S28" s="49">
        <v>0</v>
      </c>
      <c r="T28" s="49">
        <v>0</v>
      </c>
      <c r="U28" s="265">
        <v>0</v>
      </c>
      <c r="V28" s="11"/>
      <c r="W28" s="11"/>
      <c r="X28" s="11"/>
      <c r="Y28" s="11"/>
    </row>
    <row r="29" spans="1:25" ht="15.75" customHeight="1" x14ac:dyDescent="0.3">
      <c r="A29" s="283" t="s">
        <v>64</v>
      </c>
      <c r="B29" s="108">
        <v>0</v>
      </c>
      <c r="C29" s="5">
        <v>0</v>
      </c>
      <c r="D29" s="5">
        <v>0</v>
      </c>
      <c r="E29" s="264">
        <v>0</v>
      </c>
      <c r="F29" s="246">
        <v>0</v>
      </c>
      <c r="G29" s="5">
        <v>1</v>
      </c>
      <c r="H29" s="5">
        <v>0</v>
      </c>
      <c r="I29" s="272">
        <v>1</v>
      </c>
      <c r="J29" s="108">
        <v>2</v>
      </c>
      <c r="K29" s="5">
        <v>2</v>
      </c>
      <c r="L29" s="5">
        <v>0</v>
      </c>
      <c r="M29" s="264">
        <v>2</v>
      </c>
      <c r="N29" s="246">
        <v>0</v>
      </c>
      <c r="O29" s="5">
        <v>0</v>
      </c>
      <c r="P29" s="5">
        <v>0</v>
      </c>
      <c r="Q29" s="272">
        <v>0</v>
      </c>
      <c r="R29" s="108">
        <v>0</v>
      </c>
      <c r="S29" s="5">
        <v>0</v>
      </c>
      <c r="T29" s="5">
        <v>0</v>
      </c>
      <c r="U29" s="264">
        <v>0</v>
      </c>
      <c r="V29" s="11"/>
      <c r="W29" s="11"/>
      <c r="X29" s="11"/>
      <c r="Y29" s="11"/>
    </row>
    <row r="30" spans="1:25" ht="15.75" customHeight="1" x14ac:dyDescent="0.3">
      <c r="A30" s="284" t="s">
        <v>65</v>
      </c>
      <c r="B30" s="270">
        <v>0</v>
      </c>
      <c r="C30" s="49">
        <v>0</v>
      </c>
      <c r="D30" s="49">
        <v>0</v>
      </c>
      <c r="E30" s="265">
        <v>0</v>
      </c>
      <c r="F30" s="269">
        <v>1</v>
      </c>
      <c r="G30" s="49">
        <v>2</v>
      </c>
      <c r="H30" s="49">
        <v>0</v>
      </c>
      <c r="I30" s="273">
        <v>2</v>
      </c>
      <c r="J30" s="270">
        <v>0</v>
      </c>
      <c r="K30" s="49">
        <v>4</v>
      </c>
      <c r="L30" s="49">
        <v>1</v>
      </c>
      <c r="M30" s="265">
        <v>1</v>
      </c>
      <c r="N30" s="269">
        <v>0</v>
      </c>
      <c r="O30" s="49">
        <v>0</v>
      </c>
      <c r="P30" s="49">
        <v>0</v>
      </c>
      <c r="Q30" s="273">
        <v>0</v>
      </c>
      <c r="R30" s="270">
        <v>0</v>
      </c>
      <c r="S30" s="49">
        <v>0</v>
      </c>
      <c r="T30" s="49">
        <v>0</v>
      </c>
      <c r="U30" s="265">
        <v>0</v>
      </c>
      <c r="V30" s="11"/>
      <c r="W30" s="11"/>
      <c r="X30" s="11"/>
      <c r="Y30" s="11"/>
    </row>
    <row r="31" spans="1:25" ht="15.75" customHeight="1" x14ac:dyDescent="0.3">
      <c r="A31" s="283" t="s">
        <v>66</v>
      </c>
      <c r="B31" s="108">
        <v>0</v>
      </c>
      <c r="C31" s="5">
        <v>0</v>
      </c>
      <c r="D31" s="5">
        <v>0</v>
      </c>
      <c r="E31" s="264">
        <v>0</v>
      </c>
      <c r="F31" s="246">
        <v>0</v>
      </c>
      <c r="G31" s="5">
        <v>0</v>
      </c>
      <c r="H31" s="5">
        <v>0</v>
      </c>
      <c r="I31" s="272">
        <v>0</v>
      </c>
      <c r="J31" s="108">
        <v>0</v>
      </c>
      <c r="K31" s="5">
        <v>0</v>
      </c>
      <c r="L31" s="5">
        <v>1</v>
      </c>
      <c r="M31" s="264">
        <v>0</v>
      </c>
      <c r="N31" s="246">
        <v>0</v>
      </c>
      <c r="O31" s="5">
        <v>0</v>
      </c>
      <c r="P31" s="5">
        <v>0</v>
      </c>
      <c r="Q31" s="272">
        <v>0</v>
      </c>
      <c r="R31" s="108">
        <v>0</v>
      </c>
      <c r="S31" s="5">
        <v>0</v>
      </c>
      <c r="T31" s="5">
        <v>0</v>
      </c>
      <c r="U31" s="264">
        <v>0</v>
      </c>
      <c r="V31" s="11"/>
      <c r="W31" s="11"/>
      <c r="X31" s="11"/>
      <c r="Y31" s="11"/>
    </row>
    <row r="32" spans="1:25" ht="15.75" customHeight="1" x14ac:dyDescent="0.3">
      <c r="A32" s="284" t="s">
        <v>18</v>
      </c>
      <c r="B32" s="270">
        <v>0</v>
      </c>
      <c r="C32" s="49">
        <v>25</v>
      </c>
      <c r="D32" s="49"/>
      <c r="E32" s="265">
        <v>50</v>
      </c>
      <c r="F32" s="269">
        <v>0</v>
      </c>
      <c r="G32" s="49">
        <v>0</v>
      </c>
      <c r="H32" s="49">
        <v>0</v>
      </c>
      <c r="I32" s="273">
        <v>0</v>
      </c>
      <c r="J32" s="270">
        <v>0</v>
      </c>
      <c r="K32" s="49">
        <v>0</v>
      </c>
      <c r="L32" s="49">
        <v>0</v>
      </c>
      <c r="M32" s="265">
        <v>0</v>
      </c>
      <c r="N32" s="269">
        <v>0</v>
      </c>
      <c r="O32" s="49">
        <v>0</v>
      </c>
      <c r="P32" s="49">
        <v>0</v>
      </c>
      <c r="Q32" s="273">
        <v>0</v>
      </c>
      <c r="R32" s="270">
        <v>0</v>
      </c>
      <c r="S32" s="49">
        <v>0</v>
      </c>
      <c r="T32" s="49">
        <v>0</v>
      </c>
      <c r="U32" s="265">
        <v>0</v>
      </c>
      <c r="V32" s="11"/>
      <c r="W32" s="11"/>
      <c r="X32" s="11"/>
      <c r="Y32" s="11"/>
    </row>
    <row r="33" spans="1:25" ht="15.75" customHeight="1" x14ac:dyDescent="0.3">
      <c r="A33" s="605" t="s">
        <v>27</v>
      </c>
      <c r="B33" s="288">
        <f t="shared" ref="B33:Q33" si="1">SUM(B23:B32)</f>
        <v>0</v>
      </c>
      <c r="C33" s="50">
        <f t="shared" si="1"/>
        <v>25</v>
      </c>
      <c r="D33" s="50">
        <f t="shared" si="1"/>
        <v>0</v>
      </c>
      <c r="E33" s="282">
        <f t="shared" si="1"/>
        <v>50</v>
      </c>
      <c r="F33" s="287">
        <f t="shared" si="1"/>
        <v>1</v>
      </c>
      <c r="G33" s="50">
        <f t="shared" si="1"/>
        <v>3</v>
      </c>
      <c r="H33" s="50">
        <f t="shared" si="1"/>
        <v>0</v>
      </c>
      <c r="I33" s="289">
        <f t="shared" si="1"/>
        <v>3</v>
      </c>
      <c r="J33" s="288">
        <f t="shared" si="1"/>
        <v>6</v>
      </c>
      <c r="K33" s="50">
        <f t="shared" si="1"/>
        <v>10</v>
      </c>
      <c r="L33" s="50">
        <f t="shared" si="1"/>
        <v>2</v>
      </c>
      <c r="M33" s="282">
        <f t="shared" si="1"/>
        <v>3</v>
      </c>
      <c r="N33" s="287">
        <f t="shared" si="1"/>
        <v>0</v>
      </c>
      <c r="O33" s="50">
        <f t="shared" si="1"/>
        <v>0</v>
      </c>
      <c r="P33" s="50">
        <f t="shared" si="1"/>
        <v>0</v>
      </c>
      <c r="Q33" s="289">
        <f t="shared" si="1"/>
        <v>0</v>
      </c>
      <c r="R33" s="288">
        <v>0</v>
      </c>
      <c r="S33" s="50">
        <f t="shared" ref="S33:U33" si="2">SUM(S23:S32)</f>
        <v>0</v>
      </c>
      <c r="T33" s="50">
        <f t="shared" si="2"/>
        <v>0</v>
      </c>
      <c r="U33" s="282">
        <f t="shared" si="2"/>
        <v>0</v>
      </c>
      <c r="V33" s="11"/>
      <c r="W33" s="11"/>
      <c r="X33" s="11"/>
      <c r="Y33" s="11"/>
    </row>
    <row r="34" spans="1:25" ht="15.75" customHeight="1" x14ac:dyDescent="0.3">
      <c r="A34" s="541"/>
      <c r="B34" s="606">
        <f>SUM(B33+C33)</f>
        <v>25</v>
      </c>
      <c r="C34" s="607"/>
      <c r="D34" s="609">
        <f>SUM(D33+E33)</f>
        <v>50</v>
      </c>
      <c r="E34" s="611"/>
      <c r="F34" s="608">
        <f>SUM(F33+G33)</f>
        <v>4</v>
      </c>
      <c r="G34" s="607"/>
      <c r="H34" s="609">
        <f>SUM(H33+I33)</f>
        <v>3</v>
      </c>
      <c r="I34" s="610"/>
      <c r="J34" s="606">
        <f>SUM(J33+K33)</f>
        <v>16</v>
      </c>
      <c r="K34" s="607"/>
      <c r="L34" s="609">
        <f>SUM(L33+M33)</f>
        <v>5</v>
      </c>
      <c r="M34" s="611"/>
      <c r="N34" s="608">
        <f>SUM(N33+O33)</f>
        <v>0</v>
      </c>
      <c r="O34" s="607"/>
      <c r="P34" s="609">
        <f>SUM(P33+Q33)</f>
        <v>0</v>
      </c>
      <c r="Q34" s="610"/>
      <c r="R34" s="606">
        <f>SUM(R33+S33)</f>
        <v>0</v>
      </c>
      <c r="S34" s="607"/>
      <c r="T34" s="609">
        <f>SUM(T33+U33)</f>
        <v>0</v>
      </c>
      <c r="U34" s="611"/>
      <c r="V34" s="11"/>
      <c r="W34" s="11"/>
      <c r="X34" s="11"/>
      <c r="Y34" s="11"/>
    </row>
    <row r="35" spans="1:25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11"/>
      <c r="W35" s="11"/>
      <c r="X35" s="11"/>
      <c r="Y35" s="11"/>
    </row>
    <row r="36" spans="1:25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11"/>
      <c r="W36" s="11"/>
      <c r="X36" s="11"/>
      <c r="Y36" s="11"/>
    </row>
    <row r="37" spans="1:25" ht="15.75" customHeight="1" x14ac:dyDescent="0.3">
      <c r="A37" s="545" t="s">
        <v>57</v>
      </c>
      <c r="B37" s="559" t="s">
        <v>43</v>
      </c>
      <c r="C37" s="560"/>
      <c r="D37" s="560"/>
      <c r="E37" s="561"/>
      <c r="F37" s="556" t="s">
        <v>23</v>
      </c>
      <c r="G37" s="557"/>
      <c r="H37" s="557"/>
      <c r="I37" s="557"/>
      <c r="J37" s="549" t="s">
        <v>32</v>
      </c>
      <c r="K37" s="550"/>
      <c r="L37" s="550"/>
      <c r="M37" s="551"/>
      <c r="N37" s="552" t="s">
        <v>33</v>
      </c>
      <c r="O37" s="553"/>
      <c r="P37" s="553"/>
      <c r="Q37" s="553"/>
      <c r="R37" s="563" t="s">
        <v>44</v>
      </c>
      <c r="S37" s="564"/>
      <c r="T37" s="564"/>
      <c r="U37" s="565"/>
      <c r="V37" s="11"/>
      <c r="W37" s="11"/>
      <c r="X37" s="11"/>
      <c r="Y37" s="11"/>
    </row>
    <row r="38" spans="1:25" ht="15.75" customHeight="1" x14ac:dyDescent="0.3">
      <c r="A38" s="546"/>
      <c r="B38" s="536" t="s">
        <v>13</v>
      </c>
      <c r="C38" s="537"/>
      <c r="D38" s="538" t="s">
        <v>14</v>
      </c>
      <c r="E38" s="539"/>
      <c r="F38" s="548" t="s">
        <v>13</v>
      </c>
      <c r="G38" s="537"/>
      <c r="H38" s="538" t="s">
        <v>14</v>
      </c>
      <c r="I38" s="562"/>
      <c r="J38" s="536" t="s">
        <v>13</v>
      </c>
      <c r="K38" s="537"/>
      <c r="L38" s="538" t="s">
        <v>14</v>
      </c>
      <c r="M38" s="539"/>
      <c r="N38" s="548" t="s">
        <v>13</v>
      </c>
      <c r="O38" s="537"/>
      <c r="P38" s="538" t="s">
        <v>14</v>
      </c>
      <c r="Q38" s="562"/>
      <c r="R38" s="536" t="s">
        <v>13</v>
      </c>
      <c r="S38" s="537"/>
      <c r="T38" s="538" t="s">
        <v>14</v>
      </c>
      <c r="U38" s="539"/>
      <c r="V38" s="11"/>
      <c r="W38" s="11"/>
      <c r="X38" s="11"/>
      <c r="Y38" s="11"/>
    </row>
    <row r="39" spans="1:25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277" t="s">
        <v>21</v>
      </c>
      <c r="F39" s="278" t="s">
        <v>20</v>
      </c>
      <c r="G39" s="276" t="s">
        <v>21</v>
      </c>
      <c r="H39" s="276" t="s">
        <v>20</v>
      </c>
      <c r="I39" s="64" t="s">
        <v>21</v>
      </c>
      <c r="J39" s="275" t="s">
        <v>20</v>
      </c>
      <c r="K39" s="276" t="s">
        <v>21</v>
      </c>
      <c r="L39" s="276" t="s">
        <v>20</v>
      </c>
      <c r="M39" s="277" t="s">
        <v>21</v>
      </c>
      <c r="N39" s="278" t="s">
        <v>20</v>
      </c>
      <c r="O39" s="276" t="s">
        <v>21</v>
      </c>
      <c r="P39" s="276" t="s">
        <v>20</v>
      </c>
      <c r="Q39" s="64" t="s">
        <v>21</v>
      </c>
      <c r="R39" s="275" t="s">
        <v>20</v>
      </c>
      <c r="S39" s="276" t="s">
        <v>21</v>
      </c>
      <c r="T39" s="276" t="s">
        <v>20</v>
      </c>
      <c r="U39" s="277" t="s">
        <v>21</v>
      </c>
      <c r="V39" s="11"/>
      <c r="W39" s="11"/>
      <c r="X39" s="11"/>
      <c r="Y39" s="11"/>
    </row>
    <row r="40" spans="1:25" ht="15.75" customHeight="1" x14ac:dyDescent="0.3">
      <c r="A40" s="283" t="str">
        <f t="shared" ref="A40:A49" si="3">A6</f>
        <v>&lt;1</v>
      </c>
      <c r="B40" s="108"/>
      <c r="C40" s="5"/>
      <c r="D40" s="5"/>
      <c r="E40" s="264"/>
      <c r="F40" s="246">
        <v>2</v>
      </c>
      <c r="G40" s="5">
        <v>13</v>
      </c>
      <c r="H40" s="5">
        <v>1</v>
      </c>
      <c r="I40" s="272">
        <v>3</v>
      </c>
      <c r="J40" s="108">
        <v>7</v>
      </c>
      <c r="K40" s="5">
        <v>24</v>
      </c>
      <c r="L40" s="5">
        <v>3</v>
      </c>
      <c r="M40" s="264">
        <v>4</v>
      </c>
      <c r="N40" s="246">
        <v>0</v>
      </c>
      <c r="O40" s="5">
        <v>0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284" t="str">
        <f t="shared" si="3"/>
        <v>1 – 5</v>
      </c>
      <c r="B41" s="270"/>
      <c r="C41" s="49"/>
      <c r="D41" s="49"/>
      <c r="E41" s="265"/>
      <c r="F41" s="269">
        <v>5</v>
      </c>
      <c r="G41" s="49">
        <v>73</v>
      </c>
      <c r="H41" s="49">
        <v>2</v>
      </c>
      <c r="I41" s="273">
        <v>32</v>
      </c>
      <c r="J41" s="270">
        <v>16</v>
      </c>
      <c r="K41" s="49">
        <v>54</v>
      </c>
      <c r="L41" s="49">
        <v>9</v>
      </c>
      <c r="M41" s="265">
        <v>20</v>
      </c>
      <c r="N41" s="269">
        <v>0</v>
      </c>
      <c r="O41" s="49">
        <v>0</v>
      </c>
      <c r="P41" s="49">
        <v>0</v>
      </c>
      <c r="Q41" s="273">
        <v>0</v>
      </c>
      <c r="R41" s="270">
        <v>0</v>
      </c>
      <c r="S41" s="49">
        <v>0</v>
      </c>
      <c r="T41" s="49">
        <v>0</v>
      </c>
      <c r="U41" s="265">
        <v>0</v>
      </c>
      <c r="V41" s="11"/>
      <c r="W41" s="11"/>
      <c r="X41" s="11"/>
      <c r="Y41" s="11"/>
    </row>
    <row r="42" spans="1:25" ht="15.75" customHeight="1" x14ac:dyDescent="0.3">
      <c r="A42" s="283" t="str">
        <f t="shared" si="3"/>
        <v>6 – 10</v>
      </c>
      <c r="B42" s="108"/>
      <c r="C42" s="5"/>
      <c r="D42" s="5"/>
      <c r="E42" s="264"/>
      <c r="F42" s="246">
        <v>7</v>
      </c>
      <c r="G42" s="5">
        <v>59</v>
      </c>
      <c r="H42" s="5">
        <v>2</v>
      </c>
      <c r="I42" s="272">
        <v>16</v>
      </c>
      <c r="J42" s="108">
        <v>13</v>
      </c>
      <c r="K42" s="5">
        <v>29</v>
      </c>
      <c r="L42" s="5">
        <v>10</v>
      </c>
      <c r="M42" s="264">
        <v>18</v>
      </c>
      <c r="N42" s="246">
        <v>0</v>
      </c>
      <c r="O42" s="5"/>
      <c r="P42" s="5">
        <v>0</v>
      </c>
      <c r="Q42" s="272">
        <v>0</v>
      </c>
      <c r="R42" s="108">
        <v>0</v>
      </c>
      <c r="S42" s="5"/>
      <c r="T42" s="5">
        <v>0</v>
      </c>
      <c r="U42" s="264">
        <v>0</v>
      </c>
      <c r="V42" s="11"/>
      <c r="W42" s="11"/>
      <c r="X42" s="11"/>
      <c r="Y42" s="11"/>
    </row>
    <row r="43" spans="1:25" ht="15.75" customHeight="1" x14ac:dyDescent="0.3">
      <c r="A43" s="285" t="str">
        <f t="shared" si="3"/>
        <v>11 – 15</v>
      </c>
      <c r="B43" s="270"/>
      <c r="C43" s="49"/>
      <c r="D43" s="49"/>
      <c r="E43" s="265"/>
      <c r="F43" s="269">
        <v>11</v>
      </c>
      <c r="G43" s="49">
        <v>68</v>
      </c>
      <c r="H43" s="49">
        <v>2</v>
      </c>
      <c r="I43" s="273">
        <v>21</v>
      </c>
      <c r="J43" s="270">
        <v>12</v>
      </c>
      <c r="K43" s="49">
        <v>41</v>
      </c>
      <c r="L43" s="49">
        <v>8</v>
      </c>
      <c r="M43" s="265">
        <v>19</v>
      </c>
      <c r="N43" s="269">
        <v>0</v>
      </c>
      <c r="O43" s="49"/>
      <c r="P43" s="49">
        <v>0</v>
      </c>
      <c r="Q43" s="273">
        <v>0</v>
      </c>
      <c r="R43" s="270">
        <v>0</v>
      </c>
      <c r="S43" s="49"/>
      <c r="T43" s="49">
        <v>0</v>
      </c>
      <c r="U43" s="265">
        <v>0</v>
      </c>
      <c r="V43" s="11"/>
      <c r="W43" s="11"/>
      <c r="X43" s="11"/>
      <c r="Y43" s="11"/>
    </row>
    <row r="44" spans="1:25" ht="15.75" customHeight="1" x14ac:dyDescent="0.3">
      <c r="A44" s="283" t="str">
        <f t="shared" si="3"/>
        <v>16 – 20</v>
      </c>
      <c r="B44" s="108"/>
      <c r="C44" s="5"/>
      <c r="D44" s="5"/>
      <c r="E44" s="264"/>
      <c r="F44" s="246">
        <v>6</v>
      </c>
      <c r="G44" s="5">
        <v>37</v>
      </c>
      <c r="H44" s="5">
        <v>3</v>
      </c>
      <c r="I44" s="272">
        <v>19</v>
      </c>
      <c r="J44" s="108">
        <v>8</v>
      </c>
      <c r="K44" s="5">
        <v>44</v>
      </c>
      <c r="L44" s="5">
        <v>4</v>
      </c>
      <c r="M44" s="264">
        <v>13</v>
      </c>
      <c r="N44" s="246">
        <v>0</v>
      </c>
      <c r="O44" s="5"/>
      <c r="P44" s="5">
        <v>0</v>
      </c>
      <c r="Q44" s="272">
        <v>0</v>
      </c>
      <c r="R44" s="108">
        <v>0</v>
      </c>
      <c r="S44" s="5"/>
      <c r="T44" s="5">
        <v>0</v>
      </c>
      <c r="U44" s="264">
        <v>0</v>
      </c>
      <c r="V44" s="11"/>
      <c r="W44" s="11"/>
      <c r="X44" s="11"/>
      <c r="Y44" s="11"/>
    </row>
    <row r="45" spans="1:25" ht="15.75" customHeight="1" x14ac:dyDescent="0.3">
      <c r="A45" s="284" t="str">
        <f t="shared" si="3"/>
        <v>21 – 25</v>
      </c>
      <c r="B45" s="270"/>
      <c r="C45" s="49"/>
      <c r="D45" s="49"/>
      <c r="E45" s="265"/>
      <c r="F45" s="269">
        <v>2</v>
      </c>
      <c r="G45" s="49">
        <v>41</v>
      </c>
      <c r="H45" s="49">
        <v>1</v>
      </c>
      <c r="I45" s="273">
        <v>17</v>
      </c>
      <c r="J45" s="270">
        <v>15</v>
      </c>
      <c r="K45" s="49">
        <v>26</v>
      </c>
      <c r="L45" s="49">
        <v>3</v>
      </c>
      <c r="M45" s="265">
        <v>14</v>
      </c>
      <c r="N45" s="269">
        <v>0</v>
      </c>
      <c r="O45" s="49"/>
      <c r="P45" s="49">
        <v>0</v>
      </c>
      <c r="Q45" s="273">
        <v>0</v>
      </c>
      <c r="R45" s="270">
        <v>0</v>
      </c>
      <c r="S45" s="49"/>
      <c r="T45" s="49">
        <v>0</v>
      </c>
      <c r="U45" s="265">
        <v>0</v>
      </c>
      <c r="V45" s="11"/>
      <c r="W45" s="11"/>
      <c r="X45" s="11"/>
      <c r="Y45" s="11"/>
    </row>
    <row r="46" spans="1:25" ht="15.75" customHeight="1" x14ac:dyDescent="0.3">
      <c r="A46" s="283" t="str">
        <f t="shared" si="3"/>
        <v>26 – 30</v>
      </c>
      <c r="B46" s="108"/>
      <c r="C46" s="5"/>
      <c r="D46" s="5"/>
      <c r="E46" s="264"/>
      <c r="F46" s="246">
        <v>3</v>
      </c>
      <c r="G46" s="5">
        <v>21</v>
      </c>
      <c r="H46" s="5">
        <v>1</v>
      </c>
      <c r="I46" s="272">
        <v>15</v>
      </c>
      <c r="J46" s="108">
        <v>17</v>
      </c>
      <c r="K46" s="5">
        <v>8</v>
      </c>
      <c r="L46" s="5">
        <v>2</v>
      </c>
      <c r="M46" s="264">
        <v>6</v>
      </c>
      <c r="N46" s="246">
        <v>0</v>
      </c>
      <c r="O46" s="5"/>
      <c r="P46" s="5">
        <v>0</v>
      </c>
      <c r="Q46" s="272">
        <v>0</v>
      </c>
      <c r="R46" s="108">
        <v>0</v>
      </c>
      <c r="S46" s="5"/>
      <c r="T46" s="5">
        <v>0</v>
      </c>
      <c r="U46" s="264">
        <v>0</v>
      </c>
      <c r="V46" s="11"/>
      <c r="W46" s="11"/>
      <c r="X46" s="11"/>
      <c r="Y46" s="11"/>
    </row>
    <row r="47" spans="1:25" ht="15.75" customHeight="1" x14ac:dyDescent="0.3">
      <c r="A47" s="284" t="str">
        <f t="shared" si="3"/>
        <v>31 – 35</v>
      </c>
      <c r="B47" s="270"/>
      <c r="C47" s="49"/>
      <c r="D47" s="49"/>
      <c r="E47" s="265"/>
      <c r="F47" s="269">
        <v>2</v>
      </c>
      <c r="G47" s="49">
        <v>16</v>
      </c>
      <c r="H47" s="49">
        <v>1</v>
      </c>
      <c r="I47" s="273">
        <v>13</v>
      </c>
      <c r="J47" s="270">
        <v>14</v>
      </c>
      <c r="K47" s="49">
        <v>13</v>
      </c>
      <c r="L47" s="49">
        <v>3</v>
      </c>
      <c r="M47" s="265">
        <v>9</v>
      </c>
      <c r="N47" s="269">
        <v>0</v>
      </c>
      <c r="O47" s="49"/>
      <c r="P47" s="49">
        <v>0</v>
      </c>
      <c r="Q47" s="273">
        <v>0</v>
      </c>
      <c r="R47" s="270">
        <v>0</v>
      </c>
      <c r="S47" s="49"/>
      <c r="T47" s="49">
        <v>0</v>
      </c>
      <c r="U47" s="265">
        <v>0</v>
      </c>
      <c r="V47" s="11"/>
      <c r="W47" s="11"/>
      <c r="X47" s="11"/>
      <c r="Y47" s="11"/>
    </row>
    <row r="48" spans="1:25" ht="15.75" customHeight="1" x14ac:dyDescent="0.3">
      <c r="A48" s="283" t="str">
        <f t="shared" si="3"/>
        <v>35+</v>
      </c>
      <c r="B48" s="108"/>
      <c r="C48" s="5"/>
      <c r="D48" s="5"/>
      <c r="E48" s="264"/>
      <c r="F48" s="246">
        <v>0</v>
      </c>
      <c r="G48" s="5">
        <v>9</v>
      </c>
      <c r="H48" s="5">
        <v>0</v>
      </c>
      <c r="I48" s="272">
        <v>2</v>
      </c>
      <c r="J48" s="108">
        <v>9</v>
      </c>
      <c r="K48" s="5">
        <v>10</v>
      </c>
      <c r="L48" s="5">
        <v>1</v>
      </c>
      <c r="M48" s="264">
        <v>5</v>
      </c>
      <c r="N48" s="246">
        <v>0</v>
      </c>
      <c r="O48" s="5">
        <v>0</v>
      </c>
      <c r="P48" s="5">
        <v>0</v>
      </c>
      <c r="Q48" s="272">
        <v>0</v>
      </c>
      <c r="R48" s="108">
        <v>0</v>
      </c>
      <c r="S48" s="5">
        <v>0</v>
      </c>
      <c r="T48" s="5">
        <v>0</v>
      </c>
      <c r="U48" s="264">
        <v>0</v>
      </c>
      <c r="V48" s="11"/>
      <c r="W48" s="11"/>
      <c r="X48" s="11"/>
      <c r="Y48" s="11"/>
    </row>
    <row r="49" spans="1:25" ht="15.75" customHeight="1" x14ac:dyDescent="0.3">
      <c r="A49" s="286" t="str">
        <f t="shared" si="3"/>
        <v>Unknown</v>
      </c>
      <c r="B49" s="270"/>
      <c r="C49" s="49">
        <v>59</v>
      </c>
      <c r="D49" s="49"/>
      <c r="E49" s="265">
        <v>96</v>
      </c>
      <c r="F49" s="269">
        <v>13</v>
      </c>
      <c r="G49" s="49">
        <v>62</v>
      </c>
      <c r="H49" s="49">
        <v>2</v>
      </c>
      <c r="I49" s="273">
        <v>21</v>
      </c>
      <c r="J49" s="270">
        <v>0</v>
      </c>
      <c r="K49" s="49">
        <v>0</v>
      </c>
      <c r="L49" s="49">
        <v>0</v>
      </c>
      <c r="M49" s="265">
        <v>0</v>
      </c>
      <c r="N49" s="269">
        <v>0</v>
      </c>
      <c r="O49" s="49">
        <v>0</v>
      </c>
      <c r="P49" s="49">
        <v>0</v>
      </c>
      <c r="Q49" s="273">
        <v>0</v>
      </c>
      <c r="R49" s="270">
        <v>45</v>
      </c>
      <c r="S49" s="49">
        <v>85</v>
      </c>
      <c r="T49" s="49">
        <v>0</v>
      </c>
      <c r="U49" s="265">
        <v>0</v>
      </c>
      <c r="V49" s="11"/>
      <c r="W49" s="11"/>
      <c r="X49" s="11"/>
      <c r="Y49" s="11"/>
    </row>
    <row r="50" spans="1:25" ht="15.75" customHeight="1" x14ac:dyDescent="0.3">
      <c r="A50" s="605" t="s">
        <v>27</v>
      </c>
      <c r="B50" s="288">
        <f t="shared" ref="B50:U50" si="4">SUM(B40:B49)</f>
        <v>0</v>
      </c>
      <c r="C50" s="50">
        <f t="shared" si="4"/>
        <v>59</v>
      </c>
      <c r="D50" s="50">
        <f t="shared" si="4"/>
        <v>0</v>
      </c>
      <c r="E50" s="282">
        <f t="shared" si="4"/>
        <v>96</v>
      </c>
      <c r="F50" s="287">
        <f t="shared" si="4"/>
        <v>51</v>
      </c>
      <c r="G50" s="50">
        <f t="shared" si="4"/>
        <v>399</v>
      </c>
      <c r="H50" s="50">
        <f t="shared" si="4"/>
        <v>15</v>
      </c>
      <c r="I50" s="289">
        <f t="shared" si="4"/>
        <v>159</v>
      </c>
      <c r="J50" s="288">
        <f t="shared" si="4"/>
        <v>111</v>
      </c>
      <c r="K50" s="50">
        <f t="shared" si="4"/>
        <v>249</v>
      </c>
      <c r="L50" s="50">
        <f t="shared" si="4"/>
        <v>43</v>
      </c>
      <c r="M50" s="282">
        <f t="shared" si="4"/>
        <v>108</v>
      </c>
      <c r="N50" s="287">
        <f t="shared" si="4"/>
        <v>0</v>
      </c>
      <c r="O50" s="50">
        <f t="shared" si="4"/>
        <v>0</v>
      </c>
      <c r="P50" s="50">
        <f t="shared" si="4"/>
        <v>0</v>
      </c>
      <c r="Q50" s="289">
        <f t="shared" si="4"/>
        <v>0</v>
      </c>
      <c r="R50" s="288">
        <f t="shared" si="4"/>
        <v>45</v>
      </c>
      <c r="S50" s="50">
        <f t="shared" si="4"/>
        <v>85</v>
      </c>
      <c r="T50" s="50">
        <f t="shared" si="4"/>
        <v>0</v>
      </c>
      <c r="U50" s="282">
        <f t="shared" si="4"/>
        <v>0</v>
      </c>
      <c r="V50" s="11"/>
      <c r="W50" s="11"/>
      <c r="X50" s="11"/>
      <c r="Y50" s="11"/>
    </row>
    <row r="51" spans="1:25" ht="15.75" customHeight="1" x14ac:dyDescent="0.3">
      <c r="A51" s="541"/>
      <c r="B51" s="606">
        <f>SUM(B50+C50)</f>
        <v>59</v>
      </c>
      <c r="C51" s="607"/>
      <c r="D51" s="609">
        <f>SUM(D50+E50)</f>
        <v>96</v>
      </c>
      <c r="E51" s="611"/>
      <c r="F51" s="608">
        <f>SUM(F50+G50)</f>
        <v>450</v>
      </c>
      <c r="G51" s="607"/>
      <c r="H51" s="609">
        <f>SUM(H50+I50)</f>
        <v>174</v>
      </c>
      <c r="I51" s="610"/>
      <c r="J51" s="606">
        <f>SUM(J50+K50)</f>
        <v>360</v>
      </c>
      <c r="K51" s="607"/>
      <c r="L51" s="609">
        <f>SUM(L50+M50)</f>
        <v>151</v>
      </c>
      <c r="M51" s="611"/>
      <c r="N51" s="608">
        <f>SUM(N50+O50)</f>
        <v>0</v>
      </c>
      <c r="O51" s="607"/>
      <c r="P51" s="609">
        <f>SUM(P50+Q50)</f>
        <v>0</v>
      </c>
      <c r="Q51" s="610"/>
      <c r="R51" s="606">
        <f>SUM(R50+S50)</f>
        <v>130</v>
      </c>
      <c r="S51" s="607"/>
      <c r="T51" s="609">
        <f>SUM(T50+U50)</f>
        <v>0</v>
      </c>
      <c r="U51" s="6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ht="15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ht="15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ht="15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ht="15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ht="15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ht="15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ht="15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7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00"/>
  <sheetViews>
    <sheetView workbookViewId="0">
      <selection activeCell="G10" sqref="G10"/>
    </sheetView>
  </sheetViews>
  <sheetFormatPr defaultColWidth="14.44140625" defaultRowHeight="15" customHeight="1" x14ac:dyDescent="0.3"/>
  <cols>
    <col min="1" max="1" width="12" customWidth="1"/>
    <col min="2" max="2" width="4.6640625" customWidth="1"/>
    <col min="3" max="3" width="5.6640625" customWidth="1"/>
    <col min="4" max="4" width="4.6640625" customWidth="1"/>
    <col min="5" max="5" width="5.44140625" customWidth="1"/>
    <col min="6" max="6" width="4.6640625" customWidth="1"/>
    <col min="7" max="7" width="6.6640625" customWidth="1"/>
    <col min="8" max="8" width="5.44140625" customWidth="1"/>
    <col min="9" max="9" width="6.44140625" customWidth="1"/>
    <col min="10" max="11" width="6.6640625" customWidth="1"/>
    <col min="12" max="12" width="5.33203125" customWidth="1"/>
    <col min="13" max="13" width="6.44140625" customWidth="1"/>
    <col min="14" max="15" width="4.6640625" customWidth="1"/>
    <col min="16" max="16" width="5.33203125" customWidth="1"/>
    <col min="17" max="17" width="5.44140625" customWidth="1"/>
    <col min="18" max="18" width="4.6640625" customWidth="1"/>
    <col min="19" max="25" width="8.6640625" customWidth="1"/>
  </cols>
  <sheetData>
    <row r="1" spans="1:25" ht="14.4" x14ac:dyDescent="0.3">
      <c r="A1" s="419" t="s">
        <v>88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70" t="s">
        <v>74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11"/>
      <c r="W2" s="11"/>
      <c r="X2" s="11"/>
      <c r="Y2" s="11"/>
    </row>
    <row r="3" spans="1:25" ht="15" customHeight="1" x14ac:dyDescent="0.3">
      <c r="A3" s="545" t="s">
        <v>57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283" t="s">
        <v>58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</row>
    <row r="7" spans="1:25" ht="14.4" x14ac:dyDescent="0.3">
      <c r="A7" s="284" t="s">
        <v>59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1</v>
      </c>
      <c r="H7" s="49">
        <v>1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</row>
    <row r="8" spans="1:25" ht="15.75" customHeight="1" x14ac:dyDescent="0.3">
      <c r="A8" s="283" t="s">
        <v>60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0</v>
      </c>
      <c r="H8" s="5">
        <v>0</v>
      </c>
      <c r="I8" s="272">
        <v>0</v>
      </c>
      <c r="J8" s="108">
        <v>0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</row>
    <row r="9" spans="1:25" ht="21" customHeight="1" x14ac:dyDescent="0.3">
      <c r="A9" s="284" t="s">
        <v>61</v>
      </c>
      <c r="B9" s="270">
        <v>0</v>
      </c>
      <c r="C9" s="49">
        <v>0</v>
      </c>
      <c r="D9" s="49">
        <v>0</v>
      </c>
      <c r="E9" s="265">
        <v>0</v>
      </c>
      <c r="F9" s="269">
        <v>1</v>
      </c>
      <c r="G9" s="49">
        <v>1</v>
      </c>
      <c r="H9" s="49">
        <v>0</v>
      </c>
      <c r="I9" s="273">
        <v>1</v>
      </c>
      <c r="J9" s="270">
        <v>1</v>
      </c>
      <c r="K9" s="49">
        <v>1</v>
      </c>
      <c r="L9" s="49">
        <v>0</v>
      </c>
      <c r="M9" s="265">
        <v>0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</row>
    <row r="10" spans="1:25" ht="14.4" x14ac:dyDescent="0.3">
      <c r="A10" s="283" t="s">
        <v>62</v>
      </c>
      <c r="B10" s="108">
        <v>0</v>
      </c>
      <c r="C10" s="5">
        <v>0</v>
      </c>
      <c r="D10" s="5">
        <v>0</v>
      </c>
      <c r="E10" s="264">
        <v>0</v>
      </c>
      <c r="F10" s="246">
        <v>1</v>
      </c>
      <c r="G10" s="5">
        <v>3</v>
      </c>
      <c r="H10" s="5">
        <v>0</v>
      </c>
      <c r="I10" s="272">
        <v>0</v>
      </c>
      <c r="J10" s="108">
        <v>0</v>
      </c>
      <c r="K10" s="5">
        <v>0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</row>
    <row r="11" spans="1:25" ht="14.4" x14ac:dyDescent="0.3">
      <c r="A11" s="284" t="s">
        <v>63</v>
      </c>
      <c r="B11" s="270">
        <v>0</v>
      </c>
      <c r="C11" s="49">
        <v>0</v>
      </c>
      <c r="D11" s="49">
        <v>0</v>
      </c>
      <c r="E11" s="265">
        <v>0</v>
      </c>
      <c r="F11" s="269">
        <v>1</v>
      </c>
      <c r="G11" s="49">
        <v>2</v>
      </c>
      <c r="H11" s="49">
        <v>0</v>
      </c>
      <c r="I11" s="273">
        <v>0</v>
      </c>
      <c r="J11" s="270">
        <v>0</v>
      </c>
      <c r="K11" s="49">
        <v>0</v>
      </c>
      <c r="L11" s="49">
        <v>0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</row>
    <row r="12" spans="1:25" ht="14.4" x14ac:dyDescent="0.3">
      <c r="A12" s="283" t="s">
        <v>64</v>
      </c>
      <c r="B12" s="108">
        <v>0</v>
      </c>
      <c r="C12" s="5">
        <v>0</v>
      </c>
      <c r="D12" s="5">
        <v>0</v>
      </c>
      <c r="E12" s="264">
        <v>0</v>
      </c>
      <c r="F12" s="246">
        <v>4</v>
      </c>
      <c r="G12" s="5">
        <v>13</v>
      </c>
      <c r="H12" s="5">
        <v>0</v>
      </c>
      <c r="I12" s="272">
        <v>0</v>
      </c>
      <c r="J12" s="108">
        <v>0</v>
      </c>
      <c r="K12" s="5">
        <v>2</v>
      </c>
      <c r="L12" s="5">
        <v>0</v>
      </c>
      <c r="M12" s="264">
        <v>1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11"/>
      <c r="W12" s="11"/>
      <c r="X12" s="11"/>
      <c r="Y12" s="11"/>
    </row>
    <row r="13" spans="1:25" ht="14.4" x14ac:dyDescent="0.3">
      <c r="A13" s="284" t="s">
        <v>65</v>
      </c>
      <c r="B13" s="270">
        <v>0</v>
      </c>
      <c r="C13" s="49">
        <v>0</v>
      </c>
      <c r="D13" s="49">
        <v>0</v>
      </c>
      <c r="E13" s="265">
        <v>0</v>
      </c>
      <c r="F13" s="269">
        <v>6</v>
      </c>
      <c r="G13" s="49">
        <v>4</v>
      </c>
      <c r="H13" s="49">
        <v>1</v>
      </c>
      <c r="I13" s="273">
        <v>1</v>
      </c>
      <c r="J13" s="270">
        <v>2</v>
      </c>
      <c r="K13" s="49">
        <v>1</v>
      </c>
      <c r="L13" s="49">
        <v>0</v>
      </c>
      <c r="M13" s="265">
        <v>0</v>
      </c>
      <c r="N13" s="269">
        <v>0</v>
      </c>
      <c r="O13" s="49">
        <v>0</v>
      </c>
      <c r="P13" s="49">
        <v>0</v>
      </c>
      <c r="Q13" s="273">
        <v>0</v>
      </c>
      <c r="R13" s="270">
        <v>0</v>
      </c>
      <c r="S13" s="49">
        <v>0</v>
      </c>
      <c r="T13" s="49">
        <v>0</v>
      </c>
      <c r="U13" s="265">
        <v>0</v>
      </c>
      <c r="V13" s="11"/>
      <c r="W13" s="11"/>
      <c r="X13" s="11"/>
      <c r="Y13" s="11"/>
    </row>
    <row r="14" spans="1:25" ht="14.4" x14ac:dyDescent="0.3">
      <c r="A14" s="283" t="s">
        <v>66</v>
      </c>
      <c r="B14" s="108">
        <v>0</v>
      </c>
      <c r="C14" s="5">
        <v>0</v>
      </c>
      <c r="D14" s="5">
        <v>0</v>
      </c>
      <c r="E14" s="264">
        <v>0</v>
      </c>
      <c r="F14" s="246">
        <v>1</v>
      </c>
      <c r="G14" s="5">
        <v>6</v>
      </c>
      <c r="H14" s="5">
        <v>0</v>
      </c>
      <c r="I14" s="272">
        <v>0</v>
      </c>
      <c r="J14" s="108">
        <v>0</v>
      </c>
      <c r="K14" s="5">
        <v>1</v>
      </c>
      <c r="L14" s="5">
        <v>0</v>
      </c>
      <c r="M14" s="264">
        <v>0</v>
      </c>
      <c r="N14" s="246">
        <v>0</v>
      </c>
      <c r="O14" s="5">
        <v>0</v>
      </c>
      <c r="P14" s="5">
        <v>0</v>
      </c>
      <c r="Q14" s="272">
        <v>0</v>
      </c>
      <c r="R14" s="108">
        <v>0</v>
      </c>
      <c r="S14" s="5">
        <v>0</v>
      </c>
      <c r="T14" s="5">
        <v>0</v>
      </c>
      <c r="U14" s="264">
        <v>0</v>
      </c>
      <c r="V14" s="11"/>
      <c r="W14" s="11"/>
      <c r="X14" s="11"/>
      <c r="Y14" s="11"/>
    </row>
    <row r="15" spans="1:25" ht="14.4" x14ac:dyDescent="0.3">
      <c r="A15" s="284" t="s">
        <v>18</v>
      </c>
      <c r="B15" s="270">
        <v>0</v>
      </c>
      <c r="C15" s="49">
        <v>25</v>
      </c>
      <c r="D15" s="49"/>
      <c r="E15" s="265">
        <v>50</v>
      </c>
      <c r="F15" s="269">
        <v>4</v>
      </c>
      <c r="G15" s="49">
        <v>8</v>
      </c>
      <c r="H15" s="49">
        <v>2</v>
      </c>
      <c r="I15" s="273">
        <v>0</v>
      </c>
      <c r="J15" s="270">
        <v>5</v>
      </c>
      <c r="K15" s="49">
        <v>8</v>
      </c>
      <c r="L15" s="49">
        <v>0</v>
      </c>
      <c r="M15" s="265">
        <v>3</v>
      </c>
      <c r="N15" s="269">
        <v>0</v>
      </c>
      <c r="O15" s="49">
        <v>0</v>
      </c>
      <c r="P15" s="49">
        <v>0</v>
      </c>
      <c r="Q15" s="273">
        <v>0</v>
      </c>
      <c r="R15" s="270">
        <v>1</v>
      </c>
      <c r="S15" s="49">
        <v>0</v>
      </c>
      <c r="T15" s="49">
        <v>0</v>
      </c>
      <c r="U15" s="265">
        <v>0</v>
      </c>
      <c r="V15" s="11"/>
      <c r="W15" s="11"/>
      <c r="X15" s="11"/>
      <c r="Y15" s="11"/>
    </row>
    <row r="16" spans="1:25" ht="14.4" x14ac:dyDescent="0.3">
      <c r="A16" s="605" t="s">
        <v>27</v>
      </c>
      <c r="B16" s="288">
        <f t="shared" ref="B16:U16" si="0">SUM(B6:B15)</f>
        <v>0</v>
      </c>
      <c r="C16" s="50">
        <f t="shared" si="0"/>
        <v>25</v>
      </c>
      <c r="D16" s="50">
        <f t="shared" si="0"/>
        <v>0</v>
      </c>
      <c r="E16" s="282">
        <f t="shared" si="0"/>
        <v>50</v>
      </c>
      <c r="F16" s="287">
        <f t="shared" si="0"/>
        <v>18</v>
      </c>
      <c r="G16" s="50">
        <f t="shared" si="0"/>
        <v>38</v>
      </c>
      <c r="H16" s="50">
        <f t="shared" si="0"/>
        <v>4</v>
      </c>
      <c r="I16" s="289">
        <f t="shared" si="0"/>
        <v>2</v>
      </c>
      <c r="J16" s="288">
        <f t="shared" si="0"/>
        <v>8</v>
      </c>
      <c r="K16" s="50">
        <f t="shared" si="0"/>
        <v>13</v>
      </c>
      <c r="L16" s="50">
        <f t="shared" si="0"/>
        <v>0</v>
      </c>
      <c r="M16" s="282">
        <f t="shared" si="0"/>
        <v>4</v>
      </c>
      <c r="N16" s="287">
        <f t="shared" si="0"/>
        <v>0</v>
      </c>
      <c r="O16" s="50">
        <f t="shared" si="0"/>
        <v>0</v>
      </c>
      <c r="P16" s="50">
        <f t="shared" si="0"/>
        <v>0</v>
      </c>
      <c r="Q16" s="289">
        <f t="shared" si="0"/>
        <v>0</v>
      </c>
      <c r="R16" s="288">
        <f t="shared" si="0"/>
        <v>1</v>
      </c>
      <c r="S16" s="50">
        <f t="shared" si="0"/>
        <v>0</v>
      </c>
      <c r="T16" s="50">
        <f t="shared" si="0"/>
        <v>0</v>
      </c>
      <c r="U16" s="282">
        <f t="shared" si="0"/>
        <v>0</v>
      </c>
      <c r="V16" s="11"/>
      <c r="W16" s="11"/>
      <c r="X16" s="11"/>
      <c r="Y16" s="11"/>
    </row>
    <row r="17" spans="1:25" ht="14.4" x14ac:dyDescent="0.3">
      <c r="A17" s="541"/>
      <c r="B17" s="606">
        <f>SUM(B16+C16)</f>
        <v>25</v>
      </c>
      <c r="C17" s="607"/>
      <c r="D17" s="609">
        <f>SUM(D16+E16)</f>
        <v>50</v>
      </c>
      <c r="E17" s="611"/>
      <c r="F17" s="608">
        <f>SUM(F16+G16)</f>
        <v>56</v>
      </c>
      <c r="G17" s="607"/>
      <c r="H17" s="609">
        <f>SUM(H16+I16)</f>
        <v>6</v>
      </c>
      <c r="I17" s="610"/>
      <c r="J17" s="606">
        <f>SUM(J16+K16)</f>
        <v>21</v>
      </c>
      <c r="K17" s="607"/>
      <c r="L17" s="609">
        <f>SUM(L16+M16)</f>
        <v>4</v>
      </c>
      <c r="M17" s="611"/>
      <c r="N17" s="608">
        <f>SUM(N16+O16)</f>
        <v>0</v>
      </c>
      <c r="O17" s="607"/>
      <c r="P17" s="609">
        <f>SUM(P16+Q16)</f>
        <v>0</v>
      </c>
      <c r="Q17" s="610"/>
      <c r="R17" s="606">
        <f>SUM(R16+S16)</f>
        <v>1</v>
      </c>
      <c r="S17" s="607"/>
      <c r="T17" s="609">
        <f>SUM(T16+U16)</f>
        <v>0</v>
      </c>
      <c r="U17" s="611"/>
      <c r="V17" s="11"/>
      <c r="W17" s="11"/>
      <c r="X17" s="11"/>
      <c r="Y17" s="11"/>
    </row>
    <row r="18" spans="1:25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11"/>
      <c r="W18" s="11"/>
      <c r="X18" s="11"/>
      <c r="Y18" s="11"/>
    </row>
    <row r="19" spans="1:25" ht="15" customHeight="1" x14ac:dyDescent="0.3">
      <c r="A19" s="566" t="s">
        <v>76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11"/>
      <c r="W19" s="11"/>
      <c r="X19" s="11"/>
      <c r="Y19" s="11"/>
    </row>
    <row r="20" spans="1:25" ht="15.75" customHeight="1" x14ac:dyDescent="0.3">
      <c r="A20" s="545" t="s">
        <v>57</v>
      </c>
      <c r="B20" s="559" t="s">
        <v>43</v>
      </c>
      <c r="C20" s="560"/>
      <c r="D20" s="560"/>
      <c r="E20" s="561"/>
      <c r="F20" s="556" t="s">
        <v>23</v>
      </c>
      <c r="G20" s="557"/>
      <c r="H20" s="557"/>
      <c r="I20" s="557"/>
      <c r="J20" s="549" t="s">
        <v>32</v>
      </c>
      <c r="K20" s="550"/>
      <c r="L20" s="550"/>
      <c r="M20" s="551"/>
      <c r="N20" s="552" t="s">
        <v>33</v>
      </c>
      <c r="O20" s="553"/>
      <c r="P20" s="553"/>
      <c r="Q20" s="553"/>
      <c r="R20" s="563" t="s">
        <v>44</v>
      </c>
      <c r="S20" s="564"/>
      <c r="T20" s="564"/>
      <c r="U20" s="565"/>
      <c r="V20" s="11"/>
      <c r="W20" s="11"/>
      <c r="X20" s="11"/>
      <c r="Y20" s="11"/>
    </row>
    <row r="21" spans="1:25" ht="15.75" customHeight="1" x14ac:dyDescent="0.3">
      <c r="A21" s="546"/>
      <c r="B21" s="536" t="s">
        <v>13</v>
      </c>
      <c r="C21" s="537"/>
      <c r="D21" s="538" t="s">
        <v>14</v>
      </c>
      <c r="E21" s="539"/>
      <c r="F21" s="548" t="s">
        <v>13</v>
      </c>
      <c r="G21" s="537"/>
      <c r="H21" s="538" t="s">
        <v>14</v>
      </c>
      <c r="I21" s="562"/>
      <c r="J21" s="536" t="s">
        <v>13</v>
      </c>
      <c r="K21" s="537"/>
      <c r="L21" s="538" t="s">
        <v>14</v>
      </c>
      <c r="M21" s="539"/>
      <c r="N21" s="548" t="s">
        <v>13</v>
      </c>
      <c r="O21" s="537"/>
      <c r="P21" s="538" t="s">
        <v>14</v>
      </c>
      <c r="Q21" s="562"/>
      <c r="R21" s="536" t="s">
        <v>13</v>
      </c>
      <c r="S21" s="537"/>
      <c r="T21" s="538" t="s">
        <v>14</v>
      </c>
      <c r="U21" s="539"/>
      <c r="V21" s="11"/>
      <c r="W21" s="11"/>
      <c r="X21" s="11"/>
      <c r="Y21" s="11"/>
    </row>
    <row r="22" spans="1:25" ht="15.75" customHeight="1" x14ac:dyDescent="0.3">
      <c r="A22" s="547"/>
      <c r="B22" s="275" t="s">
        <v>20</v>
      </c>
      <c r="C22" s="276" t="s">
        <v>21</v>
      </c>
      <c r="D22" s="276" t="s">
        <v>20</v>
      </c>
      <c r="E22" s="277" t="s">
        <v>21</v>
      </c>
      <c r="F22" s="278" t="s">
        <v>20</v>
      </c>
      <c r="G22" s="276" t="s">
        <v>21</v>
      </c>
      <c r="H22" s="276" t="s">
        <v>20</v>
      </c>
      <c r="I22" s="64" t="s">
        <v>21</v>
      </c>
      <c r="J22" s="275" t="s">
        <v>20</v>
      </c>
      <c r="K22" s="276" t="s">
        <v>21</v>
      </c>
      <c r="L22" s="276" t="s">
        <v>20</v>
      </c>
      <c r="M22" s="277" t="s">
        <v>21</v>
      </c>
      <c r="N22" s="278" t="s">
        <v>20</v>
      </c>
      <c r="O22" s="276" t="s">
        <v>21</v>
      </c>
      <c r="P22" s="276" t="s">
        <v>20</v>
      </c>
      <c r="Q22" s="64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11"/>
      <c r="W22" s="11"/>
      <c r="X22" s="11"/>
      <c r="Y22" s="11"/>
    </row>
    <row r="23" spans="1:25" ht="15.75" customHeight="1" x14ac:dyDescent="0.3">
      <c r="A23" s="283" t="s">
        <v>58</v>
      </c>
      <c r="B23" s="108">
        <v>0</v>
      </c>
      <c r="C23" s="5">
        <v>0</v>
      </c>
      <c r="D23" s="5">
        <v>0</v>
      </c>
      <c r="E23" s="264">
        <v>0</v>
      </c>
      <c r="F23" s="246">
        <v>0</v>
      </c>
      <c r="G23" s="5">
        <v>0</v>
      </c>
      <c r="H23" s="5">
        <v>0</v>
      </c>
      <c r="I23" s="272">
        <v>0</v>
      </c>
      <c r="J23" s="108">
        <v>0</v>
      </c>
      <c r="K23" s="5">
        <v>0</v>
      </c>
      <c r="L23" s="5">
        <v>0</v>
      </c>
      <c r="M23" s="264">
        <v>0</v>
      </c>
      <c r="N23" s="246">
        <v>0</v>
      </c>
      <c r="O23" s="5">
        <v>0</v>
      </c>
      <c r="P23" s="5">
        <v>0</v>
      </c>
      <c r="Q23" s="272">
        <v>0</v>
      </c>
      <c r="R23" s="108">
        <v>0</v>
      </c>
      <c r="S23" s="5">
        <v>0</v>
      </c>
      <c r="T23" s="5">
        <v>0</v>
      </c>
      <c r="U23" s="264">
        <v>0</v>
      </c>
      <c r="V23" s="11"/>
      <c r="W23" s="11"/>
      <c r="X23" s="11"/>
      <c r="Y23" s="11"/>
    </row>
    <row r="24" spans="1:25" ht="15.75" customHeight="1" x14ac:dyDescent="0.3">
      <c r="A24" s="284" t="s">
        <v>59</v>
      </c>
      <c r="B24" s="270">
        <v>0</v>
      </c>
      <c r="C24" s="49">
        <v>0</v>
      </c>
      <c r="D24" s="49">
        <v>0</v>
      </c>
      <c r="E24" s="265">
        <v>0</v>
      </c>
      <c r="F24" s="269">
        <v>0</v>
      </c>
      <c r="G24" s="49">
        <v>0</v>
      </c>
      <c r="H24" s="49">
        <v>1</v>
      </c>
      <c r="I24" s="273">
        <v>1</v>
      </c>
      <c r="J24" s="270">
        <v>0</v>
      </c>
      <c r="K24" s="49">
        <v>0</v>
      </c>
      <c r="L24" s="49">
        <v>0</v>
      </c>
      <c r="M24" s="265">
        <v>0</v>
      </c>
      <c r="N24" s="269">
        <v>0</v>
      </c>
      <c r="O24" s="49">
        <v>0</v>
      </c>
      <c r="P24" s="49">
        <v>0</v>
      </c>
      <c r="Q24" s="273">
        <v>0</v>
      </c>
      <c r="R24" s="270">
        <v>0</v>
      </c>
      <c r="S24" s="49">
        <v>0</v>
      </c>
      <c r="T24" s="49">
        <v>0</v>
      </c>
      <c r="U24" s="265">
        <v>0</v>
      </c>
      <c r="V24" s="11"/>
      <c r="W24" s="11"/>
      <c r="X24" s="11"/>
      <c r="Y24" s="11"/>
    </row>
    <row r="25" spans="1:25" ht="15.75" customHeight="1" x14ac:dyDescent="0.3">
      <c r="A25" s="283" t="s">
        <v>60</v>
      </c>
      <c r="B25" s="108">
        <v>0</v>
      </c>
      <c r="C25" s="5">
        <v>0</v>
      </c>
      <c r="D25" s="5">
        <v>0</v>
      </c>
      <c r="E25" s="264">
        <v>0</v>
      </c>
      <c r="F25" s="246">
        <v>0</v>
      </c>
      <c r="G25" s="5">
        <v>0</v>
      </c>
      <c r="H25" s="5">
        <v>0</v>
      </c>
      <c r="I25" s="272">
        <v>1</v>
      </c>
      <c r="J25" s="108">
        <v>0</v>
      </c>
      <c r="K25" s="5">
        <v>1</v>
      </c>
      <c r="L25" s="5">
        <v>0</v>
      </c>
      <c r="M25" s="264">
        <v>0</v>
      </c>
      <c r="N25" s="246">
        <v>0</v>
      </c>
      <c r="O25" s="5">
        <v>0</v>
      </c>
      <c r="P25" s="5">
        <v>0</v>
      </c>
      <c r="Q25" s="272">
        <v>0</v>
      </c>
      <c r="R25" s="108">
        <v>0</v>
      </c>
      <c r="S25" s="5">
        <v>0</v>
      </c>
      <c r="T25" s="5">
        <v>0</v>
      </c>
      <c r="U25" s="264">
        <v>0</v>
      </c>
      <c r="V25" s="11"/>
      <c r="W25" s="11"/>
      <c r="X25" s="11"/>
      <c r="Y25" s="11"/>
    </row>
    <row r="26" spans="1:25" ht="15.75" customHeight="1" x14ac:dyDescent="0.3">
      <c r="A26" s="284" t="s">
        <v>61</v>
      </c>
      <c r="B26" s="270">
        <v>0</v>
      </c>
      <c r="C26" s="49">
        <v>0</v>
      </c>
      <c r="D26" s="49">
        <v>0</v>
      </c>
      <c r="E26" s="265">
        <v>0</v>
      </c>
      <c r="F26" s="269">
        <v>2</v>
      </c>
      <c r="G26" s="49">
        <v>1</v>
      </c>
      <c r="H26" s="49">
        <v>0</v>
      </c>
      <c r="I26" s="273">
        <v>1</v>
      </c>
      <c r="J26" s="270">
        <v>1</v>
      </c>
      <c r="K26" s="49">
        <v>0</v>
      </c>
      <c r="L26" s="49">
        <v>0</v>
      </c>
      <c r="M26" s="265">
        <v>0</v>
      </c>
      <c r="N26" s="269">
        <v>0</v>
      </c>
      <c r="O26" s="49">
        <v>0</v>
      </c>
      <c r="P26" s="49">
        <v>0</v>
      </c>
      <c r="Q26" s="273">
        <v>0</v>
      </c>
      <c r="R26" s="270">
        <v>0</v>
      </c>
      <c r="S26" s="49">
        <v>0</v>
      </c>
      <c r="T26" s="49">
        <v>0</v>
      </c>
      <c r="U26" s="265">
        <v>0</v>
      </c>
      <c r="V26" s="11"/>
      <c r="W26" s="11"/>
      <c r="X26" s="11"/>
      <c r="Y26" s="11"/>
    </row>
    <row r="27" spans="1:25" ht="15.75" customHeight="1" x14ac:dyDescent="0.3">
      <c r="A27" s="283" t="s">
        <v>62</v>
      </c>
      <c r="B27" s="108">
        <v>0</v>
      </c>
      <c r="C27" s="5">
        <v>0</v>
      </c>
      <c r="D27" s="5">
        <v>0</v>
      </c>
      <c r="E27" s="264">
        <v>0</v>
      </c>
      <c r="F27" s="246">
        <v>2</v>
      </c>
      <c r="G27" s="5">
        <v>2</v>
      </c>
      <c r="H27" s="5">
        <v>0</v>
      </c>
      <c r="I27" s="272">
        <v>0</v>
      </c>
      <c r="J27" s="108">
        <v>3</v>
      </c>
      <c r="K27" s="5">
        <v>3</v>
      </c>
      <c r="L27" s="5">
        <v>0</v>
      </c>
      <c r="M27" s="264">
        <v>0</v>
      </c>
      <c r="N27" s="246">
        <v>0</v>
      </c>
      <c r="O27" s="5">
        <v>0</v>
      </c>
      <c r="P27" s="5">
        <v>0</v>
      </c>
      <c r="Q27" s="272">
        <v>0</v>
      </c>
      <c r="R27" s="108">
        <v>0</v>
      </c>
      <c r="S27" s="5">
        <v>0</v>
      </c>
      <c r="T27" s="5">
        <v>0</v>
      </c>
      <c r="U27" s="264">
        <v>0</v>
      </c>
      <c r="V27" s="11"/>
      <c r="W27" s="11"/>
      <c r="X27" s="11"/>
      <c r="Y27" s="11"/>
    </row>
    <row r="28" spans="1:25" ht="15.75" customHeight="1" x14ac:dyDescent="0.3">
      <c r="A28" s="284" t="s">
        <v>63</v>
      </c>
      <c r="B28" s="270">
        <v>0</v>
      </c>
      <c r="C28" s="49">
        <v>0</v>
      </c>
      <c r="D28" s="49">
        <v>0</v>
      </c>
      <c r="E28" s="265">
        <v>0</v>
      </c>
      <c r="F28" s="269">
        <v>1</v>
      </c>
      <c r="G28" s="49">
        <v>3</v>
      </c>
      <c r="H28" s="49">
        <v>0</v>
      </c>
      <c r="I28" s="273">
        <v>0</v>
      </c>
      <c r="J28" s="270">
        <v>0</v>
      </c>
      <c r="K28" s="49">
        <v>0</v>
      </c>
      <c r="L28" s="49">
        <v>0</v>
      </c>
      <c r="M28" s="265">
        <v>0</v>
      </c>
      <c r="N28" s="269">
        <v>0</v>
      </c>
      <c r="O28" s="49">
        <v>0</v>
      </c>
      <c r="P28" s="49">
        <v>0</v>
      </c>
      <c r="Q28" s="273">
        <v>0</v>
      </c>
      <c r="R28" s="270">
        <v>0</v>
      </c>
      <c r="S28" s="49">
        <v>0</v>
      </c>
      <c r="T28" s="49">
        <v>0</v>
      </c>
      <c r="U28" s="265">
        <v>0</v>
      </c>
      <c r="V28" s="11"/>
      <c r="W28" s="11"/>
      <c r="X28" s="11"/>
      <c r="Y28" s="11"/>
    </row>
    <row r="29" spans="1:25" ht="15.75" customHeight="1" x14ac:dyDescent="0.3">
      <c r="A29" s="283" t="s">
        <v>64</v>
      </c>
      <c r="B29" s="108">
        <v>0</v>
      </c>
      <c r="C29" s="5">
        <v>0</v>
      </c>
      <c r="D29" s="5">
        <v>0</v>
      </c>
      <c r="E29" s="264">
        <v>0</v>
      </c>
      <c r="F29" s="246">
        <v>0</v>
      </c>
      <c r="G29" s="5">
        <v>1</v>
      </c>
      <c r="H29" s="5">
        <v>0</v>
      </c>
      <c r="I29" s="272">
        <v>0</v>
      </c>
      <c r="J29" s="108">
        <v>0</v>
      </c>
      <c r="K29" s="5">
        <v>0</v>
      </c>
      <c r="L29" s="5">
        <v>0</v>
      </c>
      <c r="M29" s="264">
        <v>0</v>
      </c>
      <c r="N29" s="246">
        <v>0</v>
      </c>
      <c r="O29" s="5">
        <v>0</v>
      </c>
      <c r="P29" s="5">
        <v>0</v>
      </c>
      <c r="Q29" s="272">
        <v>0</v>
      </c>
      <c r="R29" s="108">
        <v>0</v>
      </c>
      <c r="S29" s="5">
        <v>0</v>
      </c>
      <c r="T29" s="5">
        <v>0</v>
      </c>
      <c r="U29" s="264">
        <v>0</v>
      </c>
      <c r="V29" s="11"/>
      <c r="W29" s="11"/>
      <c r="X29" s="11"/>
      <c r="Y29" s="11"/>
    </row>
    <row r="30" spans="1:25" ht="15.75" customHeight="1" x14ac:dyDescent="0.3">
      <c r="A30" s="284" t="s">
        <v>65</v>
      </c>
      <c r="B30" s="270">
        <v>0</v>
      </c>
      <c r="C30" s="49">
        <v>0</v>
      </c>
      <c r="D30" s="49">
        <v>0</v>
      </c>
      <c r="E30" s="265">
        <v>0</v>
      </c>
      <c r="F30" s="269">
        <v>4</v>
      </c>
      <c r="G30" s="49">
        <v>8</v>
      </c>
      <c r="H30" s="49">
        <v>0</v>
      </c>
      <c r="I30" s="273">
        <v>0</v>
      </c>
      <c r="J30" s="270">
        <v>1</v>
      </c>
      <c r="K30" s="49">
        <v>0</v>
      </c>
      <c r="L30" s="49">
        <v>0</v>
      </c>
      <c r="M30" s="265">
        <v>0</v>
      </c>
      <c r="N30" s="269">
        <v>0</v>
      </c>
      <c r="O30" s="49">
        <v>0</v>
      </c>
      <c r="P30" s="49">
        <v>0</v>
      </c>
      <c r="Q30" s="273">
        <v>0</v>
      </c>
      <c r="R30" s="270">
        <v>0</v>
      </c>
      <c r="S30" s="49">
        <v>0</v>
      </c>
      <c r="T30" s="49">
        <v>0</v>
      </c>
      <c r="U30" s="265">
        <v>0</v>
      </c>
      <c r="V30" s="11"/>
      <c r="W30" s="11"/>
      <c r="X30" s="11"/>
      <c r="Y30" s="11"/>
    </row>
    <row r="31" spans="1:25" ht="15.75" customHeight="1" x14ac:dyDescent="0.3">
      <c r="A31" s="283" t="s">
        <v>66</v>
      </c>
      <c r="B31" s="108">
        <v>0</v>
      </c>
      <c r="C31" s="5">
        <v>0</v>
      </c>
      <c r="D31" s="5">
        <v>0</v>
      </c>
      <c r="E31" s="264">
        <v>0</v>
      </c>
      <c r="F31" s="246">
        <v>2</v>
      </c>
      <c r="G31" s="5">
        <v>3</v>
      </c>
      <c r="H31" s="5">
        <v>0</v>
      </c>
      <c r="I31" s="272">
        <v>0</v>
      </c>
      <c r="J31" s="108">
        <v>1</v>
      </c>
      <c r="K31" s="5">
        <v>2</v>
      </c>
      <c r="L31" s="5">
        <v>0</v>
      </c>
      <c r="M31" s="264">
        <v>0</v>
      </c>
      <c r="N31" s="246">
        <v>0</v>
      </c>
      <c r="O31" s="5">
        <v>0</v>
      </c>
      <c r="P31" s="5">
        <v>0</v>
      </c>
      <c r="Q31" s="272">
        <v>0</v>
      </c>
      <c r="R31" s="108">
        <v>0</v>
      </c>
      <c r="S31" s="5">
        <v>0</v>
      </c>
      <c r="T31" s="5">
        <v>0</v>
      </c>
      <c r="U31" s="264">
        <v>0</v>
      </c>
      <c r="V31" s="11"/>
      <c r="W31" s="11"/>
      <c r="X31" s="11"/>
      <c r="Y31" s="11"/>
    </row>
    <row r="32" spans="1:25" ht="15.75" customHeight="1" x14ac:dyDescent="0.3">
      <c r="A32" s="284" t="s">
        <v>18</v>
      </c>
      <c r="B32" s="270">
        <v>0</v>
      </c>
      <c r="C32" s="49">
        <v>25</v>
      </c>
      <c r="D32" s="49"/>
      <c r="E32" s="265">
        <v>50</v>
      </c>
      <c r="F32" s="269">
        <v>2</v>
      </c>
      <c r="G32" s="49">
        <v>0</v>
      </c>
      <c r="H32" s="49">
        <v>0</v>
      </c>
      <c r="I32" s="273">
        <v>0</v>
      </c>
      <c r="J32" s="270">
        <v>1</v>
      </c>
      <c r="K32" s="49">
        <v>1</v>
      </c>
      <c r="L32" s="49">
        <v>0</v>
      </c>
      <c r="M32" s="265">
        <v>0</v>
      </c>
      <c r="N32" s="269">
        <v>0</v>
      </c>
      <c r="O32" s="49">
        <v>0</v>
      </c>
      <c r="P32" s="49">
        <v>0</v>
      </c>
      <c r="Q32" s="273">
        <v>0</v>
      </c>
      <c r="R32" s="270">
        <v>0</v>
      </c>
      <c r="S32" s="49">
        <v>0</v>
      </c>
      <c r="T32" s="49">
        <v>0</v>
      </c>
      <c r="U32" s="265">
        <v>0</v>
      </c>
      <c r="V32" s="11"/>
      <c r="W32" s="11"/>
      <c r="X32" s="11"/>
      <c r="Y32" s="11"/>
    </row>
    <row r="33" spans="1:25" ht="15.75" customHeight="1" x14ac:dyDescent="0.3">
      <c r="A33" s="605" t="s">
        <v>27</v>
      </c>
      <c r="B33" s="288">
        <f t="shared" ref="B33:U33" si="1">SUM(B23:B32)</f>
        <v>0</v>
      </c>
      <c r="C33" s="50">
        <f t="shared" si="1"/>
        <v>25</v>
      </c>
      <c r="D33" s="50">
        <f t="shared" si="1"/>
        <v>0</v>
      </c>
      <c r="E33" s="282">
        <f t="shared" si="1"/>
        <v>50</v>
      </c>
      <c r="F33" s="287">
        <f t="shared" si="1"/>
        <v>13</v>
      </c>
      <c r="G33" s="50">
        <f t="shared" si="1"/>
        <v>18</v>
      </c>
      <c r="H33" s="50">
        <f t="shared" si="1"/>
        <v>1</v>
      </c>
      <c r="I33" s="289">
        <f t="shared" si="1"/>
        <v>3</v>
      </c>
      <c r="J33" s="288">
        <f t="shared" si="1"/>
        <v>7</v>
      </c>
      <c r="K33" s="50">
        <f t="shared" si="1"/>
        <v>7</v>
      </c>
      <c r="L33" s="50">
        <f t="shared" si="1"/>
        <v>0</v>
      </c>
      <c r="M33" s="282">
        <f t="shared" si="1"/>
        <v>0</v>
      </c>
      <c r="N33" s="287">
        <f t="shared" si="1"/>
        <v>0</v>
      </c>
      <c r="O33" s="50">
        <f t="shared" si="1"/>
        <v>0</v>
      </c>
      <c r="P33" s="50">
        <f t="shared" si="1"/>
        <v>0</v>
      </c>
      <c r="Q33" s="289">
        <f t="shared" si="1"/>
        <v>0</v>
      </c>
      <c r="R33" s="288">
        <f t="shared" si="1"/>
        <v>0</v>
      </c>
      <c r="S33" s="50">
        <f t="shared" si="1"/>
        <v>0</v>
      </c>
      <c r="T33" s="50">
        <f t="shared" si="1"/>
        <v>0</v>
      </c>
      <c r="U33" s="282">
        <f t="shared" si="1"/>
        <v>0</v>
      </c>
      <c r="V33" s="11"/>
      <c r="W33" s="11"/>
      <c r="X33" s="11"/>
      <c r="Y33" s="11"/>
    </row>
    <row r="34" spans="1:25" ht="15.75" customHeight="1" x14ac:dyDescent="0.3">
      <c r="A34" s="541"/>
      <c r="B34" s="606">
        <f>SUM(B33+C33)</f>
        <v>25</v>
      </c>
      <c r="C34" s="607"/>
      <c r="D34" s="609">
        <f>SUM(D33+E33)</f>
        <v>50</v>
      </c>
      <c r="E34" s="611"/>
      <c r="F34" s="608">
        <f>SUM(F33+G33)</f>
        <v>31</v>
      </c>
      <c r="G34" s="607"/>
      <c r="H34" s="609">
        <f>SUM(H33+I33)</f>
        <v>4</v>
      </c>
      <c r="I34" s="610"/>
      <c r="J34" s="606">
        <f>SUM(J33+K33)</f>
        <v>14</v>
      </c>
      <c r="K34" s="607"/>
      <c r="L34" s="609">
        <f>SUM(L33+M33)</f>
        <v>0</v>
      </c>
      <c r="M34" s="611"/>
      <c r="N34" s="608">
        <f>SUM(N33+O33)</f>
        <v>0</v>
      </c>
      <c r="O34" s="607"/>
      <c r="P34" s="609">
        <f>SUM(P33+Q33)</f>
        <v>0</v>
      </c>
      <c r="Q34" s="610"/>
      <c r="R34" s="606">
        <f>SUM(R33+S33)</f>
        <v>0</v>
      </c>
      <c r="S34" s="607"/>
      <c r="T34" s="609">
        <f>SUM(T33+U33)</f>
        <v>0</v>
      </c>
      <c r="U34" s="611"/>
      <c r="V34" s="11"/>
      <c r="W34" s="11"/>
      <c r="X34" s="11"/>
      <c r="Y34" s="11"/>
    </row>
    <row r="35" spans="1:25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11"/>
      <c r="W35" s="11"/>
      <c r="X35" s="11"/>
      <c r="Y35" s="11"/>
    </row>
    <row r="36" spans="1:25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11"/>
      <c r="W36" s="11"/>
      <c r="X36" s="11"/>
      <c r="Y36" s="11"/>
    </row>
    <row r="37" spans="1:25" ht="15.75" customHeight="1" x14ac:dyDescent="0.3">
      <c r="A37" s="545" t="s">
        <v>57</v>
      </c>
      <c r="B37" s="559" t="s">
        <v>43</v>
      </c>
      <c r="C37" s="560"/>
      <c r="D37" s="560"/>
      <c r="E37" s="561"/>
      <c r="F37" s="556" t="s">
        <v>23</v>
      </c>
      <c r="G37" s="557"/>
      <c r="H37" s="557"/>
      <c r="I37" s="557"/>
      <c r="J37" s="549" t="s">
        <v>32</v>
      </c>
      <c r="K37" s="550"/>
      <c r="L37" s="550"/>
      <c r="M37" s="551"/>
      <c r="N37" s="552" t="s">
        <v>33</v>
      </c>
      <c r="O37" s="553"/>
      <c r="P37" s="553"/>
      <c r="Q37" s="553"/>
      <c r="R37" s="563" t="s">
        <v>44</v>
      </c>
      <c r="S37" s="564"/>
      <c r="T37" s="564"/>
      <c r="U37" s="565"/>
      <c r="V37" s="11"/>
      <c r="W37" s="11"/>
      <c r="X37" s="11"/>
      <c r="Y37" s="11"/>
    </row>
    <row r="38" spans="1:25" ht="15.75" customHeight="1" x14ac:dyDescent="0.3">
      <c r="A38" s="546"/>
      <c r="B38" s="536" t="s">
        <v>13</v>
      </c>
      <c r="C38" s="537"/>
      <c r="D38" s="538" t="s">
        <v>14</v>
      </c>
      <c r="E38" s="539"/>
      <c r="F38" s="548" t="s">
        <v>13</v>
      </c>
      <c r="G38" s="537"/>
      <c r="H38" s="538" t="s">
        <v>14</v>
      </c>
      <c r="I38" s="562"/>
      <c r="J38" s="536" t="s">
        <v>13</v>
      </c>
      <c r="K38" s="537"/>
      <c r="L38" s="538" t="s">
        <v>14</v>
      </c>
      <c r="M38" s="539"/>
      <c r="N38" s="548" t="s">
        <v>13</v>
      </c>
      <c r="O38" s="537"/>
      <c r="P38" s="538" t="s">
        <v>14</v>
      </c>
      <c r="Q38" s="562"/>
      <c r="R38" s="536" t="s">
        <v>13</v>
      </c>
      <c r="S38" s="537"/>
      <c r="T38" s="538" t="s">
        <v>14</v>
      </c>
      <c r="U38" s="539"/>
      <c r="V38" s="11"/>
      <c r="W38" s="11"/>
      <c r="X38" s="11"/>
      <c r="Y38" s="11"/>
    </row>
    <row r="39" spans="1:25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277" t="s">
        <v>21</v>
      </c>
      <c r="F39" s="278" t="s">
        <v>20</v>
      </c>
      <c r="G39" s="276" t="s">
        <v>21</v>
      </c>
      <c r="H39" s="276" t="s">
        <v>20</v>
      </c>
      <c r="I39" s="64" t="s">
        <v>21</v>
      </c>
      <c r="J39" s="275" t="s">
        <v>20</v>
      </c>
      <c r="K39" s="276" t="s">
        <v>21</v>
      </c>
      <c r="L39" s="276" t="s">
        <v>20</v>
      </c>
      <c r="M39" s="277" t="s">
        <v>21</v>
      </c>
      <c r="N39" s="278" t="s">
        <v>20</v>
      </c>
      <c r="O39" s="276" t="s">
        <v>21</v>
      </c>
      <c r="P39" s="276" t="s">
        <v>20</v>
      </c>
      <c r="Q39" s="64" t="s">
        <v>21</v>
      </c>
      <c r="R39" s="275" t="s">
        <v>20</v>
      </c>
      <c r="S39" s="276" t="s">
        <v>21</v>
      </c>
      <c r="T39" s="276" t="s">
        <v>20</v>
      </c>
      <c r="U39" s="277" t="s">
        <v>21</v>
      </c>
      <c r="V39" s="11"/>
      <c r="W39" s="11"/>
      <c r="X39" s="11"/>
      <c r="Y39" s="11"/>
    </row>
    <row r="40" spans="1:25" ht="15.75" customHeight="1" x14ac:dyDescent="0.3">
      <c r="A40" s="283" t="str">
        <f t="shared" ref="A40:A49" si="2">A6</f>
        <v>&lt;1</v>
      </c>
      <c r="B40" s="108">
        <v>0</v>
      </c>
      <c r="C40" s="5">
        <v>2</v>
      </c>
      <c r="D40" s="5">
        <v>0</v>
      </c>
      <c r="E40" s="264">
        <v>1</v>
      </c>
      <c r="F40" s="246">
        <v>0</v>
      </c>
      <c r="G40" s="5">
        <v>1</v>
      </c>
      <c r="H40" s="5">
        <v>0</v>
      </c>
      <c r="I40" s="272">
        <v>1</v>
      </c>
      <c r="J40" s="108">
        <v>3</v>
      </c>
      <c r="K40" s="5">
        <v>4</v>
      </c>
      <c r="L40" s="5">
        <v>0</v>
      </c>
      <c r="M40" s="264">
        <v>0</v>
      </c>
      <c r="N40" s="246">
        <v>0</v>
      </c>
      <c r="O40" s="5">
        <v>0</v>
      </c>
      <c r="P40" s="5">
        <v>0</v>
      </c>
      <c r="Q40" s="272">
        <v>0</v>
      </c>
      <c r="R40" s="108">
        <v>3</v>
      </c>
      <c r="S40" s="5">
        <v>7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284" t="str">
        <f t="shared" si="2"/>
        <v>1 – 5</v>
      </c>
      <c r="B41" s="270">
        <v>1</v>
      </c>
      <c r="C41" s="49">
        <v>36</v>
      </c>
      <c r="D41" s="49">
        <v>0</v>
      </c>
      <c r="E41" s="265">
        <v>8</v>
      </c>
      <c r="F41" s="269">
        <v>23</v>
      </c>
      <c r="G41" s="49">
        <v>83</v>
      </c>
      <c r="H41" s="49">
        <v>1</v>
      </c>
      <c r="I41" s="273">
        <v>16</v>
      </c>
      <c r="J41" s="270">
        <v>41</v>
      </c>
      <c r="K41" s="49">
        <v>72</v>
      </c>
      <c r="L41" s="49">
        <v>0</v>
      </c>
      <c r="M41" s="265">
        <v>0</v>
      </c>
      <c r="N41" s="269">
        <v>0</v>
      </c>
      <c r="O41" s="49">
        <v>0</v>
      </c>
      <c r="P41" s="49">
        <v>0</v>
      </c>
      <c r="Q41" s="273">
        <v>0</v>
      </c>
      <c r="R41" s="270">
        <v>10</v>
      </c>
      <c r="S41" s="49">
        <v>15</v>
      </c>
      <c r="T41" s="49">
        <v>0</v>
      </c>
      <c r="U41" s="265">
        <v>0</v>
      </c>
      <c r="V41" s="11"/>
      <c r="W41" s="11"/>
      <c r="X41" s="11"/>
      <c r="Y41" s="11"/>
    </row>
    <row r="42" spans="1:25" ht="15.75" customHeight="1" x14ac:dyDescent="0.3">
      <c r="A42" s="283" t="str">
        <f t="shared" si="2"/>
        <v>6 – 10</v>
      </c>
      <c r="B42" s="108">
        <v>0</v>
      </c>
      <c r="C42" s="5">
        <v>26</v>
      </c>
      <c r="D42" s="5">
        <v>0</v>
      </c>
      <c r="E42" s="264">
        <v>3</v>
      </c>
      <c r="F42" s="246">
        <v>9</v>
      </c>
      <c r="G42" s="5">
        <v>30</v>
      </c>
      <c r="H42" s="5">
        <v>0</v>
      </c>
      <c r="I42" s="272">
        <v>6</v>
      </c>
      <c r="J42" s="108">
        <v>27</v>
      </c>
      <c r="K42" s="5">
        <v>63</v>
      </c>
      <c r="L42" s="5">
        <v>0</v>
      </c>
      <c r="M42" s="264">
        <v>0</v>
      </c>
      <c r="N42" s="246">
        <v>0</v>
      </c>
      <c r="O42" s="5"/>
      <c r="P42" s="5">
        <v>0</v>
      </c>
      <c r="Q42" s="272">
        <v>0</v>
      </c>
      <c r="R42" s="108">
        <v>9</v>
      </c>
      <c r="S42" s="5">
        <v>6</v>
      </c>
      <c r="T42" s="5">
        <v>0</v>
      </c>
      <c r="U42" s="264">
        <v>0</v>
      </c>
      <c r="V42" s="11"/>
      <c r="W42" s="11"/>
      <c r="X42" s="11"/>
      <c r="Y42" s="11"/>
    </row>
    <row r="43" spans="1:25" ht="15.75" customHeight="1" x14ac:dyDescent="0.3">
      <c r="A43" s="285" t="str">
        <f t="shared" si="2"/>
        <v>11 – 15</v>
      </c>
      <c r="B43" s="270">
        <v>0</v>
      </c>
      <c r="C43" s="49">
        <v>25</v>
      </c>
      <c r="D43" s="49">
        <v>0</v>
      </c>
      <c r="E43" s="265">
        <v>2</v>
      </c>
      <c r="F43" s="269">
        <v>31</v>
      </c>
      <c r="G43" s="49">
        <v>88</v>
      </c>
      <c r="H43" s="49">
        <v>1</v>
      </c>
      <c r="I43" s="273">
        <v>7</v>
      </c>
      <c r="J43" s="270">
        <v>36</v>
      </c>
      <c r="K43" s="49">
        <v>87</v>
      </c>
      <c r="L43" s="49">
        <v>0</v>
      </c>
      <c r="M43" s="265">
        <v>0</v>
      </c>
      <c r="N43" s="269">
        <v>0</v>
      </c>
      <c r="O43" s="49"/>
      <c r="P43" s="49">
        <v>0</v>
      </c>
      <c r="Q43" s="273">
        <v>0</v>
      </c>
      <c r="R43" s="270">
        <v>15</v>
      </c>
      <c r="S43" s="49">
        <v>18</v>
      </c>
      <c r="T43" s="49">
        <v>0</v>
      </c>
      <c r="U43" s="265">
        <v>0</v>
      </c>
      <c r="V43" s="11"/>
      <c r="W43" s="11"/>
      <c r="X43" s="11"/>
      <c r="Y43" s="11"/>
    </row>
    <row r="44" spans="1:25" ht="15.75" customHeight="1" x14ac:dyDescent="0.3">
      <c r="A44" s="283" t="str">
        <f t="shared" si="2"/>
        <v>16 – 20</v>
      </c>
      <c r="B44" s="108">
        <v>0</v>
      </c>
      <c r="C44" s="5">
        <v>13</v>
      </c>
      <c r="D44" s="5">
        <v>0</v>
      </c>
      <c r="E44" s="264">
        <v>0</v>
      </c>
      <c r="F44" s="246">
        <v>10</v>
      </c>
      <c r="G44" s="5">
        <v>40</v>
      </c>
      <c r="H44" s="5">
        <v>0</v>
      </c>
      <c r="I44" s="272">
        <v>1</v>
      </c>
      <c r="J44" s="108">
        <v>43</v>
      </c>
      <c r="K44" s="5">
        <v>91</v>
      </c>
      <c r="L44" s="5">
        <v>0</v>
      </c>
      <c r="M44" s="264">
        <v>0</v>
      </c>
      <c r="N44" s="246">
        <v>0</v>
      </c>
      <c r="O44" s="5"/>
      <c r="P44" s="5">
        <v>0</v>
      </c>
      <c r="Q44" s="272">
        <v>0</v>
      </c>
      <c r="R44" s="108">
        <v>8</v>
      </c>
      <c r="S44" s="5">
        <v>12</v>
      </c>
      <c r="T44" s="5">
        <v>0</v>
      </c>
      <c r="U44" s="264">
        <v>0</v>
      </c>
      <c r="V44" s="11"/>
      <c r="W44" s="11"/>
      <c r="X44" s="11"/>
      <c r="Y44" s="11"/>
    </row>
    <row r="45" spans="1:25" ht="15.75" customHeight="1" x14ac:dyDescent="0.3">
      <c r="A45" s="284" t="str">
        <f t="shared" si="2"/>
        <v>21 – 25</v>
      </c>
      <c r="B45" s="270">
        <v>0</v>
      </c>
      <c r="C45" s="49">
        <v>7</v>
      </c>
      <c r="D45" s="49">
        <v>0</v>
      </c>
      <c r="E45" s="265">
        <v>1</v>
      </c>
      <c r="F45" s="269">
        <v>5</v>
      </c>
      <c r="G45" s="49">
        <v>43</v>
      </c>
      <c r="H45" s="49">
        <v>0</v>
      </c>
      <c r="I45" s="273">
        <v>1</v>
      </c>
      <c r="J45" s="270">
        <v>24</v>
      </c>
      <c r="K45" s="49">
        <v>44</v>
      </c>
      <c r="L45" s="49">
        <v>0</v>
      </c>
      <c r="M45" s="265">
        <v>0</v>
      </c>
      <c r="N45" s="269">
        <v>0</v>
      </c>
      <c r="O45" s="49"/>
      <c r="P45" s="49">
        <v>0</v>
      </c>
      <c r="Q45" s="273">
        <v>0</v>
      </c>
      <c r="R45" s="270">
        <v>2</v>
      </c>
      <c r="S45" s="49">
        <v>4</v>
      </c>
      <c r="T45" s="49">
        <v>0</v>
      </c>
      <c r="U45" s="265">
        <v>0</v>
      </c>
      <c r="V45" s="11"/>
      <c r="W45" s="11"/>
      <c r="X45" s="11"/>
      <c r="Y45" s="11"/>
    </row>
    <row r="46" spans="1:25" ht="15.75" customHeight="1" x14ac:dyDescent="0.3">
      <c r="A46" s="283" t="str">
        <f t="shared" si="2"/>
        <v>26 – 30</v>
      </c>
      <c r="B46" s="108">
        <v>0</v>
      </c>
      <c r="C46" s="5">
        <v>11</v>
      </c>
      <c r="D46" s="5">
        <v>0</v>
      </c>
      <c r="E46" s="264">
        <v>0</v>
      </c>
      <c r="F46" s="246">
        <v>15</v>
      </c>
      <c r="G46" s="5">
        <v>50</v>
      </c>
      <c r="H46" s="5">
        <v>0</v>
      </c>
      <c r="I46" s="272">
        <v>0</v>
      </c>
      <c r="J46" s="108">
        <v>8</v>
      </c>
      <c r="K46" s="5">
        <v>22</v>
      </c>
      <c r="L46" s="5">
        <v>0</v>
      </c>
      <c r="M46" s="264">
        <v>1</v>
      </c>
      <c r="N46" s="246">
        <v>0</v>
      </c>
      <c r="O46" s="5"/>
      <c r="P46" s="5">
        <v>0</v>
      </c>
      <c r="Q46" s="272">
        <v>0</v>
      </c>
      <c r="R46" s="108">
        <v>0</v>
      </c>
      <c r="S46" s="5">
        <v>0</v>
      </c>
      <c r="T46" s="5">
        <v>0</v>
      </c>
      <c r="U46" s="264">
        <v>0</v>
      </c>
      <c r="V46" s="11"/>
      <c r="W46" s="11"/>
      <c r="X46" s="11"/>
      <c r="Y46" s="11"/>
    </row>
    <row r="47" spans="1:25" ht="15.75" customHeight="1" x14ac:dyDescent="0.3">
      <c r="A47" s="284" t="str">
        <f t="shared" si="2"/>
        <v>31 – 35</v>
      </c>
      <c r="B47" s="270">
        <v>0</v>
      </c>
      <c r="C47" s="49">
        <v>30</v>
      </c>
      <c r="D47" s="49">
        <v>0</v>
      </c>
      <c r="E47" s="265">
        <v>2</v>
      </c>
      <c r="F47" s="269">
        <v>15</v>
      </c>
      <c r="G47" s="49">
        <v>79</v>
      </c>
      <c r="H47" s="49">
        <v>0</v>
      </c>
      <c r="I47" s="273">
        <v>3</v>
      </c>
      <c r="J47" s="270">
        <v>11</v>
      </c>
      <c r="K47" s="49">
        <v>18</v>
      </c>
      <c r="L47" s="49">
        <v>0</v>
      </c>
      <c r="M47" s="265">
        <v>0</v>
      </c>
      <c r="N47" s="269">
        <v>0</v>
      </c>
      <c r="O47" s="49"/>
      <c r="P47" s="49">
        <v>0</v>
      </c>
      <c r="Q47" s="273">
        <v>0</v>
      </c>
      <c r="R47" s="270">
        <v>0</v>
      </c>
      <c r="S47" s="49">
        <v>0</v>
      </c>
      <c r="T47" s="49">
        <v>0</v>
      </c>
      <c r="U47" s="265">
        <v>0</v>
      </c>
      <c r="V47" s="11"/>
      <c r="W47" s="11"/>
      <c r="X47" s="11"/>
      <c r="Y47" s="11"/>
    </row>
    <row r="48" spans="1:25" ht="15.75" customHeight="1" x14ac:dyDescent="0.3">
      <c r="A48" s="283" t="str">
        <f t="shared" si="2"/>
        <v>35+</v>
      </c>
      <c r="B48" s="108">
        <v>0</v>
      </c>
      <c r="C48" s="5">
        <v>12</v>
      </c>
      <c r="D48" s="5">
        <v>0</v>
      </c>
      <c r="E48" s="264">
        <v>0</v>
      </c>
      <c r="F48" s="246">
        <v>14</v>
      </c>
      <c r="G48" s="5">
        <v>36</v>
      </c>
      <c r="H48" s="5">
        <v>0</v>
      </c>
      <c r="I48" s="272">
        <v>3</v>
      </c>
      <c r="J48" s="108">
        <v>33</v>
      </c>
      <c r="K48" s="5">
        <v>9</v>
      </c>
      <c r="L48" s="5">
        <v>0</v>
      </c>
      <c r="M48" s="264">
        <v>0</v>
      </c>
      <c r="N48" s="246">
        <v>0</v>
      </c>
      <c r="O48" s="5">
        <v>0</v>
      </c>
      <c r="P48" s="5">
        <v>0</v>
      </c>
      <c r="Q48" s="272">
        <v>0</v>
      </c>
      <c r="R48" s="108">
        <v>0</v>
      </c>
      <c r="S48" s="5">
        <v>0</v>
      </c>
      <c r="T48" s="5">
        <v>0</v>
      </c>
      <c r="U48" s="264">
        <v>0</v>
      </c>
      <c r="V48" s="11"/>
      <c r="W48" s="11"/>
      <c r="X48" s="11"/>
      <c r="Y48" s="11"/>
    </row>
    <row r="49" spans="1:25" ht="15.75" customHeight="1" x14ac:dyDescent="0.3">
      <c r="A49" s="286" t="str">
        <f t="shared" si="2"/>
        <v>Unknown</v>
      </c>
      <c r="B49" s="270">
        <v>0</v>
      </c>
      <c r="C49" s="49">
        <v>18</v>
      </c>
      <c r="D49" s="49">
        <v>0</v>
      </c>
      <c r="E49" s="265">
        <v>0</v>
      </c>
      <c r="F49" s="269">
        <v>19</v>
      </c>
      <c r="G49" s="49">
        <v>60</v>
      </c>
      <c r="H49" s="49">
        <v>0</v>
      </c>
      <c r="I49" s="273">
        <v>0</v>
      </c>
      <c r="J49" s="270">
        <v>42</v>
      </c>
      <c r="K49" s="49">
        <v>41</v>
      </c>
      <c r="L49" s="49">
        <v>0</v>
      </c>
      <c r="M49" s="265">
        <v>0</v>
      </c>
      <c r="N49" s="269">
        <v>0</v>
      </c>
      <c r="O49" s="49">
        <v>0</v>
      </c>
      <c r="P49" s="49">
        <v>0</v>
      </c>
      <c r="Q49" s="273">
        <v>0</v>
      </c>
      <c r="R49" s="270">
        <v>10</v>
      </c>
      <c r="S49" s="49">
        <v>7</v>
      </c>
      <c r="T49" s="49">
        <v>0</v>
      </c>
      <c r="U49" s="265">
        <v>0</v>
      </c>
      <c r="V49" s="11"/>
      <c r="W49" s="11"/>
      <c r="X49" s="11"/>
      <c r="Y49" s="11"/>
    </row>
    <row r="50" spans="1:25" ht="15.75" customHeight="1" x14ac:dyDescent="0.3">
      <c r="A50" s="605" t="s">
        <v>27</v>
      </c>
      <c r="B50" s="288">
        <f t="shared" ref="B50:U50" si="3">SUM(B40:B49)</f>
        <v>1</v>
      </c>
      <c r="C50" s="50">
        <f t="shared" si="3"/>
        <v>180</v>
      </c>
      <c r="D50" s="50">
        <f t="shared" si="3"/>
        <v>0</v>
      </c>
      <c r="E50" s="282">
        <f t="shared" si="3"/>
        <v>17</v>
      </c>
      <c r="F50" s="287">
        <f t="shared" si="3"/>
        <v>141</v>
      </c>
      <c r="G50" s="50">
        <f t="shared" si="3"/>
        <v>510</v>
      </c>
      <c r="H50" s="50">
        <f t="shared" si="3"/>
        <v>2</v>
      </c>
      <c r="I50" s="289">
        <f t="shared" si="3"/>
        <v>38</v>
      </c>
      <c r="J50" s="288">
        <f t="shared" si="3"/>
        <v>268</v>
      </c>
      <c r="K50" s="50">
        <f t="shared" si="3"/>
        <v>451</v>
      </c>
      <c r="L50" s="50">
        <f t="shared" si="3"/>
        <v>0</v>
      </c>
      <c r="M50" s="282">
        <f t="shared" si="3"/>
        <v>1</v>
      </c>
      <c r="N50" s="287">
        <f t="shared" si="3"/>
        <v>0</v>
      </c>
      <c r="O50" s="50">
        <f t="shared" si="3"/>
        <v>0</v>
      </c>
      <c r="P50" s="50">
        <f t="shared" si="3"/>
        <v>0</v>
      </c>
      <c r="Q50" s="289">
        <f t="shared" si="3"/>
        <v>0</v>
      </c>
      <c r="R50" s="288">
        <f t="shared" si="3"/>
        <v>57</v>
      </c>
      <c r="S50" s="50">
        <f t="shared" si="3"/>
        <v>69</v>
      </c>
      <c r="T50" s="50">
        <f t="shared" si="3"/>
        <v>0</v>
      </c>
      <c r="U50" s="282">
        <f t="shared" si="3"/>
        <v>0</v>
      </c>
      <c r="V50" s="11"/>
      <c r="W50" s="11"/>
      <c r="X50" s="11"/>
      <c r="Y50" s="11"/>
    </row>
    <row r="51" spans="1:25" ht="15.75" customHeight="1" x14ac:dyDescent="0.3">
      <c r="A51" s="541"/>
      <c r="B51" s="606">
        <f>SUM(B50+C50)</f>
        <v>181</v>
      </c>
      <c r="C51" s="607"/>
      <c r="D51" s="609">
        <f>SUM(D50+E50)</f>
        <v>17</v>
      </c>
      <c r="E51" s="611"/>
      <c r="F51" s="608">
        <f>SUM(F50+G50)</f>
        <v>651</v>
      </c>
      <c r="G51" s="607"/>
      <c r="H51" s="609">
        <f>SUM(H50+I50)</f>
        <v>40</v>
      </c>
      <c r="I51" s="610"/>
      <c r="J51" s="606">
        <f>SUM(J50+K50)</f>
        <v>719</v>
      </c>
      <c r="K51" s="607"/>
      <c r="L51" s="609">
        <f>SUM(L50+M50)</f>
        <v>1</v>
      </c>
      <c r="M51" s="611"/>
      <c r="N51" s="608">
        <f>SUM(N50+O50)</f>
        <v>0</v>
      </c>
      <c r="O51" s="607"/>
      <c r="P51" s="609">
        <f>SUM(P50+Q50)</f>
        <v>0</v>
      </c>
      <c r="Q51" s="610"/>
      <c r="R51" s="606">
        <f>SUM(R50+S50)</f>
        <v>126</v>
      </c>
      <c r="S51" s="607"/>
      <c r="T51" s="609">
        <f>SUM(T50+U50)</f>
        <v>0</v>
      </c>
      <c r="U51" s="6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ht="15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ht="15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ht="15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ht="15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ht="15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ht="15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ht="15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68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000"/>
  <sheetViews>
    <sheetView workbookViewId="0">
      <selection activeCell="W12" sqref="W12"/>
    </sheetView>
  </sheetViews>
  <sheetFormatPr defaultColWidth="14.44140625" defaultRowHeight="15" customHeight="1" x14ac:dyDescent="0.3"/>
  <cols>
    <col min="1" max="1" width="11.6640625" customWidth="1"/>
    <col min="2" max="6" width="4.6640625" customWidth="1"/>
    <col min="7" max="7" width="6.109375" customWidth="1"/>
    <col min="8" max="8" width="4.6640625" customWidth="1"/>
    <col min="9" max="9" width="5.44140625" customWidth="1"/>
    <col min="10" max="10" width="6.33203125" customWidth="1"/>
    <col min="11" max="11" width="6" customWidth="1"/>
    <col min="12" max="17" width="4.6640625" customWidth="1"/>
    <col min="18" max="25" width="8.6640625" customWidth="1"/>
  </cols>
  <sheetData>
    <row r="1" spans="1:25" ht="14.4" x14ac:dyDescent="0.3">
      <c r="A1" s="617" t="s">
        <v>89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7"/>
      <c r="S1" s="7"/>
      <c r="T1" s="7"/>
      <c r="U1" s="7"/>
      <c r="V1" s="7"/>
      <c r="W1" s="7"/>
      <c r="X1" s="7"/>
      <c r="Y1" s="7"/>
    </row>
    <row r="2" spans="1:25" ht="14.4" x14ac:dyDescent="0.3">
      <c r="A2" s="570" t="s">
        <v>74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7"/>
      <c r="W2" s="7"/>
      <c r="X2" s="7"/>
      <c r="Y2" s="7"/>
    </row>
    <row r="3" spans="1:25" ht="15" customHeight="1" x14ac:dyDescent="0.3">
      <c r="A3" s="545" t="s">
        <v>57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7"/>
      <c r="W3" s="7"/>
      <c r="X3" s="7"/>
      <c r="Y3" s="7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7"/>
      <c r="W4" s="7"/>
      <c r="X4" s="7"/>
      <c r="Y4" s="7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7"/>
      <c r="W5" s="7"/>
      <c r="X5" s="7"/>
      <c r="Y5" s="7"/>
    </row>
    <row r="6" spans="1:25" ht="14.4" x14ac:dyDescent="0.3">
      <c r="A6" s="283" t="s">
        <v>58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7"/>
      <c r="W6" s="7"/>
      <c r="X6" s="7"/>
      <c r="Y6" s="7"/>
    </row>
    <row r="7" spans="1:25" ht="14.4" x14ac:dyDescent="0.3">
      <c r="A7" s="284" t="s">
        <v>59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0</v>
      </c>
      <c r="H7" s="49">
        <v>1</v>
      </c>
      <c r="I7" s="273">
        <v>1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7"/>
      <c r="W7" s="7"/>
      <c r="X7" s="7"/>
      <c r="Y7" s="7"/>
    </row>
    <row r="8" spans="1:25" ht="14.4" x14ac:dyDescent="0.3">
      <c r="A8" s="283" t="s">
        <v>60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0</v>
      </c>
      <c r="H8" s="5">
        <v>0</v>
      </c>
      <c r="I8" s="272">
        <v>0</v>
      </c>
      <c r="J8" s="108">
        <v>1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7"/>
      <c r="W8" s="7"/>
      <c r="X8" s="7"/>
      <c r="Y8" s="7"/>
    </row>
    <row r="9" spans="1:25" ht="14.4" x14ac:dyDescent="0.3">
      <c r="A9" s="284" t="s">
        <v>61</v>
      </c>
      <c r="B9" s="270">
        <v>0</v>
      </c>
      <c r="C9" s="49">
        <v>0</v>
      </c>
      <c r="D9" s="49">
        <v>0</v>
      </c>
      <c r="E9" s="265">
        <v>0</v>
      </c>
      <c r="F9" s="269">
        <v>1</v>
      </c>
      <c r="G9" s="49">
        <v>1</v>
      </c>
      <c r="H9" s="49">
        <v>0</v>
      </c>
      <c r="I9" s="273">
        <v>0</v>
      </c>
      <c r="J9" s="270">
        <v>2</v>
      </c>
      <c r="K9" s="49">
        <v>0</v>
      </c>
      <c r="L9" s="49">
        <v>0</v>
      </c>
      <c r="M9" s="265">
        <v>1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7"/>
      <c r="W9" s="7"/>
      <c r="X9" s="7"/>
      <c r="Y9" s="7"/>
    </row>
    <row r="10" spans="1:25" ht="14.4" x14ac:dyDescent="0.3">
      <c r="A10" s="283" t="s">
        <v>62</v>
      </c>
      <c r="B10" s="108">
        <v>0</v>
      </c>
      <c r="C10" s="5">
        <v>0</v>
      </c>
      <c r="D10" s="5">
        <v>0</v>
      </c>
      <c r="E10" s="264">
        <v>0</v>
      </c>
      <c r="F10" s="246">
        <v>1</v>
      </c>
      <c r="G10" s="5">
        <v>7</v>
      </c>
      <c r="H10" s="5">
        <v>0</v>
      </c>
      <c r="I10" s="272">
        <v>1</v>
      </c>
      <c r="J10" s="108">
        <v>0</v>
      </c>
      <c r="K10" s="5">
        <v>1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7"/>
      <c r="W10" s="7"/>
      <c r="X10" s="7"/>
      <c r="Y10" s="7"/>
    </row>
    <row r="11" spans="1:25" ht="14.4" x14ac:dyDescent="0.3">
      <c r="A11" s="284" t="s">
        <v>63</v>
      </c>
      <c r="B11" s="270">
        <v>0</v>
      </c>
      <c r="C11" s="49">
        <v>0</v>
      </c>
      <c r="D11" s="49">
        <v>0</v>
      </c>
      <c r="E11" s="265">
        <v>0</v>
      </c>
      <c r="F11" s="269">
        <v>0</v>
      </c>
      <c r="G11" s="49">
        <v>5</v>
      </c>
      <c r="H11" s="49">
        <v>0</v>
      </c>
      <c r="I11" s="273">
        <v>1</v>
      </c>
      <c r="J11" s="270">
        <v>0</v>
      </c>
      <c r="K11" s="49">
        <v>2</v>
      </c>
      <c r="L11" s="49">
        <v>0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7"/>
      <c r="W11" s="7"/>
      <c r="X11" s="7"/>
      <c r="Y11" s="7"/>
    </row>
    <row r="12" spans="1:25" ht="14.4" x14ac:dyDescent="0.3">
      <c r="A12" s="283" t="s">
        <v>64</v>
      </c>
      <c r="B12" s="108">
        <v>0</v>
      </c>
      <c r="C12" s="5">
        <v>0</v>
      </c>
      <c r="D12" s="5">
        <v>0</v>
      </c>
      <c r="E12" s="264">
        <v>0</v>
      </c>
      <c r="F12" s="246">
        <v>1</v>
      </c>
      <c r="G12" s="5">
        <v>2</v>
      </c>
      <c r="H12" s="5">
        <v>0</v>
      </c>
      <c r="I12" s="272">
        <v>1</v>
      </c>
      <c r="J12" s="108">
        <v>1</v>
      </c>
      <c r="K12" s="5">
        <v>0</v>
      </c>
      <c r="L12" s="5">
        <v>0</v>
      </c>
      <c r="M12" s="264">
        <v>0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7"/>
      <c r="W12" s="7"/>
      <c r="X12" s="7"/>
      <c r="Y12" s="7"/>
    </row>
    <row r="13" spans="1:25" ht="14.4" x14ac:dyDescent="0.3">
      <c r="A13" s="284" t="s">
        <v>65</v>
      </c>
      <c r="B13" s="270">
        <v>0</v>
      </c>
      <c r="C13" s="49">
        <v>0</v>
      </c>
      <c r="D13" s="49">
        <v>0</v>
      </c>
      <c r="E13" s="265">
        <v>0</v>
      </c>
      <c r="F13" s="269">
        <v>0</v>
      </c>
      <c r="G13" s="49">
        <v>6</v>
      </c>
      <c r="H13" s="49">
        <v>0</v>
      </c>
      <c r="I13" s="273">
        <v>1</v>
      </c>
      <c r="J13" s="270">
        <v>0</v>
      </c>
      <c r="K13" s="49">
        <v>0</v>
      </c>
      <c r="L13" s="49">
        <v>0</v>
      </c>
      <c r="M13" s="265">
        <v>0</v>
      </c>
      <c r="N13" s="269">
        <v>0</v>
      </c>
      <c r="O13" s="49">
        <v>0</v>
      </c>
      <c r="P13" s="49">
        <v>0</v>
      </c>
      <c r="Q13" s="273">
        <v>0</v>
      </c>
      <c r="R13" s="270">
        <v>0</v>
      </c>
      <c r="S13" s="49">
        <v>0</v>
      </c>
      <c r="T13" s="49">
        <v>0</v>
      </c>
      <c r="U13" s="265">
        <v>0</v>
      </c>
      <c r="V13" s="7"/>
      <c r="W13" s="7"/>
      <c r="X13" s="7"/>
      <c r="Y13" s="7"/>
    </row>
    <row r="14" spans="1:25" ht="18" customHeight="1" x14ac:dyDescent="0.3">
      <c r="A14" s="283" t="s">
        <v>66</v>
      </c>
      <c r="B14" s="108">
        <v>0</v>
      </c>
      <c r="C14" s="5">
        <v>0</v>
      </c>
      <c r="D14" s="5">
        <v>0</v>
      </c>
      <c r="E14" s="264">
        <v>0</v>
      </c>
      <c r="F14" s="246">
        <v>0</v>
      </c>
      <c r="G14" s="5">
        <v>0</v>
      </c>
      <c r="H14" s="5">
        <v>1</v>
      </c>
      <c r="I14" s="272">
        <v>1</v>
      </c>
      <c r="J14" s="108">
        <v>0</v>
      </c>
      <c r="K14" s="5">
        <v>0</v>
      </c>
      <c r="L14" s="5">
        <v>0</v>
      </c>
      <c r="M14" s="264">
        <v>0</v>
      </c>
      <c r="N14" s="246">
        <v>0</v>
      </c>
      <c r="O14" s="5">
        <v>0</v>
      </c>
      <c r="P14" s="5">
        <v>0</v>
      </c>
      <c r="Q14" s="272">
        <v>0</v>
      </c>
      <c r="R14" s="108">
        <v>0</v>
      </c>
      <c r="S14" s="5">
        <v>0</v>
      </c>
      <c r="T14" s="5">
        <v>0</v>
      </c>
      <c r="U14" s="264">
        <v>0</v>
      </c>
      <c r="V14" s="7"/>
      <c r="W14" s="7"/>
      <c r="X14" s="7"/>
      <c r="Y14" s="7"/>
    </row>
    <row r="15" spans="1:25" ht="14.25" customHeight="1" x14ac:dyDescent="0.3">
      <c r="A15" s="284" t="s">
        <v>18</v>
      </c>
      <c r="B15" s="270">
        <v>0</v>
      </c>
      <c r="C15" s="49">
        <v>17</v>
      </c>
      <c r="D15" s="49">
        <v>0</v>
      </c>
      <c r="E15" s="265">
        <v>37</v>
      </c>
      <c r="F15" s="269">
        <v>0</v>
      </c>
      <c r="G15" s="49">
        <v>0</v>
      </c>
      <c r="H15" s="49">
        <v>0</v>
      </c>
      <c r="I15" s="273">
        <v>1</v>
      </c>
      <c r="J15" s="270">
        <v>0</v>
      </c>
      <c r="K15" s="49">
        <v>1</v>
      </c>
      <c r="L15" s="49">
        <v>0</v>
      </c>
      <c r="M15" s="265">
        <v>0</v>
      </c>
      <c r="N15" s="269">
        <v>0</v>
      </c>
      <c r="O15" s="49">
        <v>0</v>
      </c>
      <c r="P15" s="49">
        <v>0</v>
      </c>
      <c r="Q15" s="273">
        <v>0</v>
      </c>
      <c r="R15" s="270">
        <v>0</v>
      </c>
      <c r="S15" s="49">
        <v>0</v>
      </c>
      <c r="T15" s="49">
        <v>0</v>
      </c>
      <c r="U15" s="265">
        <v>0</v>
      </c>
      <c r="V15" s="7"/>
      <c r="W15" s="7"/>
      <c r="X15" s="7"/>
      <c r="Y15" s="7"/>
    </row>
    <row r="16" spans="1:25" ht="14.4" x14ac:dyDescent="0.3">
      <c r="A16" s="605" t="s">
        <v>27</v>
      </c>
      <c r="B16" s="288">
        <f t="shared" ref="B16:U16" si="0">SUM(B6:B15)</f>
        <v>0</v>
      </c>
      <c r="C16" s="50">
        <f t="shared" si="0"/>
        <v>17</v>
      </c>
      <c r="D16" s="50">
        <f t="shared" si="0"/>
        <v>0</v>
      </c>
      <c r="E16" s="282">
        <f t="shared" si="0"/>
        <v>37</v>
      </c>
      <c r="F16" s="287">
        <f t="shared" si="0"/>
        <v>3</v>
      </c>
      <c r="G16" s="50">
        <f t="shared" si="0"/>
        <v>21</v>
      </c>
      <c r="H16" s="50">
        <f t="shared" si="0"/>
        <v>2</v>
      </c>
      <c r="I16" s="289">
        <f t="shared" si="0"/>
        <v>7</v>
      </c>
      <c r="J16" s="288">
        <f t="shared" si="0"/>
        <v>4</v>
      </c>
      <c r="K16" s="50">
        <f t="shared" si="0"/>
        <v>4</v>
      </c>
      <c r="L16" s="50">
        <f t="shared" si="0"/>
        <v>0</v>
      </c>
      <c r="M16" s="282">
        <f t="shared" si="0"/>
        <v>1</v>
      </c>
      <c r="N16" s="287">
        <f t="shared" si="0"/>
        <v>0</v>
      </c>
      <c r="O16" s="50">
        <f t="shared" si="0"/>
        <v>0</v>
      </c>
      <c r="P16" s="50">
        <f t="shared" si="0"/>
        <v>0</v>
      </c>
      <c r="Q16" s="289">
        <f t="shared" si="0"/>
        <v>0</v>
      </c>
      <c r="R16" s="288">
        <f t="shared" si="0"/>
        <v>0</v>
      </c>
      <c r="S16" s="50">
        <f t="shared" si="0"/>
        <v>0</v>
      </c>
      <c r="T16" s="50">
        <f t="shared" si="0"/>
        <v>0</v>
      </c>
      <c r="U16" s="282">
        <f t="shared" si="0"/>
        <v>0</v>
      </c>
      <c r="V16" s="7"/>
      <c r="W16" s="7"/>
      <c r="X16" s="7"/>
      <c r="Y16" s="7"/>
    </row>
    <row r="17" spans="1:25" ht="14.4" x14ac:dyDescent="0.3">
      <c r="A17" s="541"/>
      <c r="B17" s="606">
        <f>SUM(B16+C16)</f>
        <v>17</v>
      </c>
      <c r="C17" s="607"/>
      <c r="D17" s="609">
        <f>SUM(D16+E16)</f>
        <v>37</v>
      </c>
      <c r="E17" s="611"/>
      <c r="F17" s="608">
        <f>SUM(F16+G16)</f>
        <v>24</v>
      </c>
      <c r="G17" s="607"/>
      <c r="H17" s="609">
        <f>SUM(H16+I16)</f>
        <v>9</v>
      </c>
      <c r="I17" s="610"/>
      <c r="J17" s="606">
        <f>SUM(J16+K16)</f>
        <v>8</v>
      </c>
      <c r="K17" s="607"/>
      <c r="L17" s="609">
        <f>SUM(L16+M16)</f>
        <v>1</v>
      </c>
      <c r="M17" s="611"/>
      <c r="N17" s="608">
        <f>SUM(N16+O16)</f>
        <v>0</v>
      </c>
      <c r="O17" s="607"/>
      <c r="P17" s="609">
        <f>SUM(P16+Q16)</f>
        <v>0</v>
      </c>
      <c r="Q17" s="610"/>
      <c r="R17" s="606">
        <f>SUM(R16+S16)</f>
        <v>0</v>
      </c>
      <c r="S17" s="607"/>
      <c r="T17" s="609">
        <f>SUM(T16+U16)</f>
        <v>0</v>
      </c>
      <c r="U17" s="611"/>
      <c r="V17" s="7"/>
      <c r="W17" s="7"/>
      <c r="X17" s="7"/>
      <c r="Y17" s="7"/>
    </row>
    <row r="18" spans="1:25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7"/>
      <c r="W18" s="7"/>
      <c r="X18" s="7"/>
      <c r="Y18" s="7"/>
    </row>
    <row r="19" spans="1:25" ht="15" customHeight="1" x14ac:dyDescent="0.3">
      <c r="A19" s="566" t="s">
        <v>76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6"/>
      <c r="V19" s="7"/>
      <c r="W19" s="7"/>
      <c r="X19" s="7"/>
      <c r="Y19" s="7"/>
    </row>
    <row r="20" spans="1:25" ht="15.75" customHeight="1" x14ac:dyDescent="0.3">
      <c r="A20" s="597" t="s">
        <v>57</v>
      </c>
      <c r="B20" s="596" t="s">
        <v>43</v>
      </c>
      <c r="C20" s="560"/>
      <c r="D20" s="560"/>
      <c r="E20" s="560"/>
      <c r="F20" s="575" t="s">
        <v>23</v>
      </c>
      <c r="G20" s="557"/>
      <c r="H20" s="557"/>
      <c r="I20" s="576"/>
      <c r="J20" s="572" t="s">
        <v>32</v>
      </c>
      <c r="K20" s="550"/>
      <c r="L20" s="550"/>
      <c r="M20" s="550"/>
      <c r="N20" s="573" t="s">
        <v>33</v>
      </c>
      <c r="O20" s="553"/>
      <c r="P20" s="553"/>
      <c r="Q20" s="574"/>
      <c r="R20" s="563" t="s">
        <v>44</v>
      </c>
      <c r="S20" s="564"/>
      <c r="T20" s="564"/>
      <c r="U20" s="565"/>
      <c r="V20" s="7"/>
      <c r="W20" s="7"/>
      <c r="X20" s="7"/>
      <c r="Y20" s="7"/>
    </row>
    <row r="21" spans="1:25" ht="15.75" customHeight="1" x14ac:dyDescent="0.3">
      <c r="A21" s="598"/>
      <c r="B21" s="548" t="s">
        <v>13</v>
      </c>
      <c r="C21" s="537"/>
      <c r="D21" s="538" t="s">
        <v>14</v>
      </c>
      <c r="E21" s="562"/>
      <c r="F21" s="536" t="s">
        <v>13</v>
      </c>
      <c r="G21" s="537"/>
      <c r="H21" s="538" t="s">
        <v>14</v>
      </c>
      <c r="I21" s="539"/>
      <c r="J21" s="548" t="s">
        <v>13</v>
      </c>
      <c r="K21" s="537"/>
      <c r="L21" s="538" t="s">
        <v>14</v>
      </c>
      <c r="M21" s="562"/>
      <c r="N21" s="536" t="s">
        <v>13</v>
      </c>
      <c r="O21" s="537"/>
      <c r="P21" s="538" t="s">
        <v>14</v>
      </c>
      <c r="Q21" s="539"/>
      <c r="R21" s="536" t="s">
        <v>13</v>
      </c>
      <c r="S21" s="537"/>
      <c r="T21" s="538" t="s">
        <v>14</v>
      </c>
      <c r="U21" s="539"/>
      <c r="V21" s="7"/>
      <c r="W21" s="7"/>
      <c r="X21" s="7"/>
      <c r="Y21" s="7"/>
    </row>
    <row r="22" spans="1:25" ht="15.75" customHeight="1" x14ac:dyDescent="0.3">
      <c r="A22" s="599"/>
      <c r="B22" s="278" t="s">
        <v>20</v>
      </c>
      <c r="C22" s="276" t="s">
        <v>21</v>
      </c>
      <c r="D22" s="276" t="s">
        <v>20</v>
      </c>
      <c r="E22" s="64" t="s">
        <v>21</v>
      </c>
      <c r="F22" s="275" t="s">
        <v>20</v>
      </c>
      <c r="G22" s="276" t="s">
        <v>21</v>
      </c>
      <c r="H22" s="276" t="s">
        <v>20</v>
      </c>
      <c r="I22" s="277" t="s">
        <v>21</v>
      </c>
      <c r="J22" s="278" t="s">
        <v>20</v>
      </c>
      <c r="K22" s="276" t="s">
        <v>21</v>
      </c>
      <c r="L22" s="276" t="s">
        <v>20</v>
      </c>
      <c r="M22" s="64" t="s">
        <v>21</v>
      </c>
      <c r="N22" s="275" t="s">
        <v>20</v>
      </c>
      <c r="O22" s="276" t="s">
        <v>21</v>
      </c>
      <c r="P22" s="276" t="s">
        <v>20</v>
      </c>
      <c r="Q22" s="277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7"/>
      <c r="W22" s="7"/>
      <c r="X22" s="7"/>
      <c r="Y22" s="7"/>
    </row>
    <row r="23" spans="1:25" ht="15.75" customHeight="1" x14ac:dyDescent="0.3">
      <c r="A23" s="290" t="s">
        <v>58</v>
      </c>
      <c r="B23" s="246">
        <v>0</v>
      </c>
      <c r="C23" s="5">
        <v>0</v>
      </c>
      <c r="D23" s="5">
        <v>0</v>
      </c>
      <c r="E23" s="272">
        <v>0</v>
      </c>
      <c r="F23" s="108">
        <v>0</v>
      </c>
      <c r="G23" s="5">
        <v>0</v>
      </c>
      <c r="H23" s="5">
        <v>0</v>
      </c>
      <c r="I23" s="264">
        <v>0</v>
      </c>
      <c r="J23" s="246">
        <v>0</v>
      </c>
      <c r="K23" s="5">
        <v>0</v>
      </c>
      <c r="L23" s="5">
        <v>0</v>
      </c>
      <c r="M23" s="272">
        <v>0</v>
      </c>
      <c r="N23" s="108">
        <v>0</v>
      </c>
      <c r="O23" s="5">
        <v>0</v>
      </c>
      <c r="P23" s="5">
        <v>0</v>
      </c>
      <c r="Q23" s="264">
        <v>0</v>
      </c>
      <c r="R23" s="108">
        <v>0</v>
      </c>
      <c r="S23" s="5">
        <v>0</v>
      </c>
      <c r="T23" s="5">
        <v>0</v>
      </c>
      <c r="U23" s="264">
        <v>0</v>
      </c>
      <c r="V23" s="7"/>
      <c r="W23" s="7"/>
      <c r="X23" s="7"/>
      <c r="Y23" s="7"/>
    </row>
    <row r="24" spans="1:25" ht="15.75" customHeight="1" x14ac:dyDescent="0.3">
      <c r="A24" s="291" t="s">
        <v>59</v>
      </c>
      <c r="B24" s="269">
        <v>0</v>
      </c>
      <c r="C24" s="49">
        <v>0</v>
      </c>
      <c r="D24" s="49">
        <v>0</v>
      </c>
      <c r="E24" s="273">
        <v>0</v>
      </c>
      <c r="F24" s="270">
        <v>0</v>
      </c>
      <c r="G24" s="49">
        <v>0</v>
      </c>
      <c r="H24" s="49">
        <v>0</v>
      </c>
      <c r="I24" s="265">
        <v>0</v>
      </c>
      <c r="J24" s="269">
        <v>1</v>
      </c>
      <c r="K24" s="49">
        <v>1</v>
      </c>
      <c r="L24" s="49">
        <v>0</v>
      </c>
      <c r="M24" s="273">
        <v>0</v>
      </c>
      <c r="N24" s="270">
        <v>0</v>
      </c>
      <c r="O24" s="49">
        <v>0</v>
      </c>
      <c r="P24" s="49">
        <v>0</v>
      </c>
      <c r="Q24" s="265">
        <v>0</v>
      </c>
      <c r="R24" s="270">
        <v>0</v>
      </c>
      <c r="S24" s="49">
        <v>0</v>
      </c>
      <c r="T24" s="49">
        <v>0</v>
      </c>
      <c r="U24" s="265">
        <v>0</v>
      </c>
      <c r="V24" s="7"/>
      <c r="W24" s="7"/>
      <c r="X24" s="7"/>
      <c r="Y24" s="7"/>
    </row>
    <row r="25" spans="1:25" ht="15.75" customHeight="1" x14ac:dyDescent="0.3">
      <c r="A25" s="290" t="s">
        <v>60</v>
      </c>
      <c r="B25" s="246">
        <v>0</v>
      </c>
      <c r="C25" s="5">
        <v>0</v>
      </c>
      <c r="D25" s="5">
        <v>0</v>
      </c>
      <c r="E25" s="272">
        <v>0</v>
      </c>
      <c r="F25" s="108">
        <v>0</v>
      </c>
      <c r="G25" s="5">
        <v>0</v>
      </c>
      <c r="H25" s="5">
        <v>0</v>
      </c>
      <c r="I25" s="264">
        <v>0</v>
      </c>
      <c r="J25" s="246">
        <v>1</v>
      </c>
      <c r="K25" s="5">
        <v>0</v>
      </c>
      <c r="L25" s="5">
        <v>0</v>
      </c>
      <c r="M25" s="272">
        <v>0</v>
      </c>
      <c r="N25" s="108">
        <v>0</v>
      </c>
      <c r="O25" s="5">
        <v>0</v>
      </c>
      <c r="P25" s="5">
        <v>0</v>
      </c>
      <c r="Q25" s="264">
        <v>0</v>
      </c>
      <c r="R25" s="108">
        <v>0</v>
      </c>
      <c r="S25" s="5">
        <v>0</v>
      </c>
      <c r="T25" s="5">
        <v>0</v>
      </c>
      <c r="U25" s="264">
        <v>0</v>
      </c>
      <c r="V25" s="7"/>
      <c r="W25" s="7"/>
      <c r="X25" s="7"/>
      <c r="Y25" s="7"/>
    </row>
    <row r="26" spans="1:25" ht="15.75" customHeight="1" x14ac:dyDescent="0.3">
      <c r="A26" s="291" t="s">
        <v>61</v>
      </c>
      <c r="B26" s="269">
        <v>0</v>
      </c>
      <c r="C26" s="49">
        <v>0</v>
      </c>
      <c r="D26" s="49">
        <v>0</v>
      </c>
      <c r="E26" s="273">
        <v>0</v>
      </c>
      <c r="F26" s="270">
        <v>0</v>
      </c>
      <c r="G26" s="49">
        <v>5</v>
      </c>
      <c r="H26" s="49">
        <v>0</v>
      </c>
      <c r="I26" s="265">
        <v>0</v>
      </c>
      <c r="J26" s="269">
        <v>1</v>
      </c>
      <c r="K26" s="49">
        <v>1</v>
      </c>
      <c r="L26" s="49">
        <v>0</v>
      </c>
      <c r="M26" s="273">
        <v>1</v>
      </c>
      <c r="N26" s="270">
        <v>0</v>
      </c>
      <c r="O26" s="49">
        <v>0</v>
      </c>
      <c r="P26" s="49">
        <v>0</v>
      </c>
      <c r="Q26" s="265">
        <v>0</v>
      </c>
      <c r="R26" s="270">
        <v>0</v>
      </c>
      <c r="S26" s="49">
        <v>0</v>
      </c>
      <c r="T26" s="49">
        <v>0</v>
      </c>
      <c r="U26" s="265">
        <v>0</v>
      </c>
      <c r="V26" s="7"/>
      <c r="W26" s="7"/>
      <c r="X26" s="7"/>
      <c r="Y26" s="7"/>
    </row>
    <row r="27" spans="1:25" ht="15.75" customHeight="1" x14ac:dyDescent="0.3">
      <c r="A27" s="290" t="s">
        <v>62</v>
      </c>
      <c r="B27" s="246">
        <v>0</v>
      </c>
      <c r="C27" s="5">
        <v>0</v>
      </c>
      <c r="D27" s="5">
        <v>0</v>
      </c>
      <c r="E27" s="272">
        <v>0</v>
      </c>
      <c r="F27" s="108">
        <v>1</v>
      </c>
      <c r="G27" s="5">
        <v>7</v>
      </c>
      <c r="H27" s="5">
        <v>0</v>
      </c>
      <c r="I27" s="264">
        <v>0</v>
      </c>
      <c r="J27" s="246">
        <v>1</v>
      </c>
      <c r="K27" s="5">
        <v>0</v>
      </c>
      <c r="L27" s="5">
        <v>0</v>
      </c>
      <c r="M27" s="272">
        <v>1</v>
      </c>
      <c r="N27" s="108">
        <v>0</v>
      </c>
      <c r="O27" s="5">
        <v>0</v>
      </c>
      <c r="P27" s="5">
        <v>0</v>
      </c>
      <c r="Q27" s="264">
        <v>0</v>
      </c>
      <c r="R27" s="108">
        <v>0</v>
      </c>
      <c r="S27" s="5">
        <v>0</v>
      </c>
      <c r="T27" s="5">
        <v>0</v>
      </c>
      <c r="U27" s="264">
        <v>0</v>
      </c>
      <c r="V27" s="7"/>
      <c r="W27" s="7"/>
      <c r="X27" s="7"/>
      <c r="Y27" s="7"/>
    </row>
    <row r="28" spans="1:25" ht="15.75" customHeight="1" x14ac:dyDescent="0.3">
      <c r="A28" s="291" t="s">
        <v>63</v>
      </c>
      <c r="B28" s="269">
        <v>0</v>
      </c>
      <c r="C28" s="49">
        <v>0</v>
      </c>
      <c r="D28" s="49">
        <v>0</v>
      </c>
      <c r="E28" s="273">
        <v>0</v>
      </c>
      <c r="F28" s="270">
        <v>0</v>
      </c>
      <c r="G28" s="49">
        <v>4</v>
      </c>
      <c r="H28" s="49">
        <v>0</v>
      </c>
      <c r="I28" s="265">
        <v>0</v>
      </c>
      <c r="J28" s="269">
        <v>1</v>
      </c>
      <c r="K28" s="49">
        <v>0</v>
      </c>
      <c r="L28" s="49">
        <v>0</v>
      </c>
      <c r="M28" s="273">
        <v>0</v>
      </c>
      <c r="N28" s="270">
        <v>0</v>
      </c>
      <c r="O28" s="49">
        <v>0</v>
      </c>
      <c r="P28" s="49">
        <v>0</v>
      </c>
      <c r="Q28" s="265">
        <v>0</v>
      </c>
      <c r="R28" s="270">
        <v>0</v>
      </c>
      <c r="S28" s="49">
        <v>0</v>
      </c>
      <c r="T28" s="49">
        <v>0</v>
      </c>
      <c r="U28" s="265">
        <v>0</v>
      </c>
      <c r="V28" s="7"/>
      <c r="W28" s="7"/>
      <c r="X28" s="7"/>
      <c r="Y28" s="7"/>
    </row>
    <row r="29" spans="1:25" ht="15.75" customHeight="1" x14ac:dyDescent="0.3">
      <c r="A29" s="290" t="s">
        <v>64</v>
      </c>
      <c r="B29" s="246">
        <v>0</v>
      </c>
      <c r="C29" s="5">
        <v>0</v>
      </c>
      <c r="D29" s="5">
        <v>0</v>
      </c>
      <c r="E29" s="272">
        <v>0</v>
      </c>
      <c r="F29" s="108">
        <v>1</v>
      </c>
      <c r="G29" s="5">
        <v>2</v>
      </c>
      <c r="H29" s="5">
        <v>0</v>
      </c>
      <c r="I29" s="264">
        <v>0</v>
      </c>
      <c r="J29" s="246">
        <v>2</v>
      </c>
      <c r="K29" s="5">
        <v>2</v>
      </c>
      <c r="L29" s="5">
        <v>0</v>
      </c>
      <c r="M29" s="272">
        <v>2</v>
      </c>
      <c r="N29" s="108">
        <v>0</v>
      </c>
      <c r="O29" s="5">
        <v>0</v>
      </c>
      <c r="P29" s="5">
        <v>0</v>
      </c>
      <c r="Q29" s="264">
        <v>0</v>
      </c>
      <c r="R29" s="108">
        <v>0</v>
      </c>
      <c r="S29" s="5">
        <v>0</v>
      </c>
      <c r="T29" s="5">
        <v>0</v>
      </c>
      <c r="U29" s="264">
        <v>0</v>
      </c>
      <c r="V29" s="7"/>
      <c r="W29" s="7"/>
      <c r="X29" s="7"/>
      <c r="Y29" s="7"/>
    </row>
    <row r="30" spans="1:25" ht="15.75" customHeight="1" x14ac:dyDescent="0.3">
      <c r="A30" s="291" t="s">
        <v>65</v>
      </c>
      <c r="B30" s="269">
        <v>0</v>
      </c>
      <c r="C30" s="49">
        <v>0</v>
      </c>
      <c r="D30" s="49">
        <v>0</v>
      </c>
      <c r="E30" s="273">
        <v>0</v>
      </c>
      <c r="F30" s="270">
        <v>0</v>
      </c>
      <c r="G30" s="49">
        <v>1</v>
      </c>
      <c r="H30" s="49">
        <v>0</v>
      </c>
      <c r="I30" s="265">
        <v>0</v>
      </c>
      <c r="J30" s="269">
        <v>0</v>
      </c>
      <c r="K30" s="49">
        <v>4</v>
      </c>
      <c r="L30" s="49">
        <v>1</v>
      </c>
      <c r="M30" s="273">
        <v>1</v>
      </c>
      <c r="N30" s="270">
        <v>0</v>
      </c>
      <c r="O30" s="49">
        <v>0</v>
      </c>
      <c r="P30" s="49">
        <v>0</v>
      </c>
      <c r="Q30" s="265">
        <v>0</v>
      </c>
      <c r="R30" s="270">
        <v>0</v>
      </c>
      <c r="S30" s="49">
        <v>0</v>
      </c>
      <c r="T30" s="49">
        <v>0</v>
      </c>
      <c r="U30" s="265">
        <v>0</v>
      </c>
      <c r="V30" s="7"/>
      <c r="W30" s="7"/>
      <c r="X30" s="7"/>
      <c r="Y30" s="7"/>
    </row>
    <row r="31" spans="1:25" ht="19.5" customHeight="1" x14ac:dyDescent="0.3">
      <c r="A31" s="290" t="s">
        <v>66</v>
      </c>
      <c r="B31" s="246">
        <v>0</v>
      </c>
      <c r="C31" s="5">
        <v>0</v>
      </c>
      <c r="D31" s="5">
        <v>0</v>
      </c>
      <c r="E31" s="272">
        <v>0</v>
      </c>
      <c r="F31" s="108">
        <v>0</v>
      </c>
      <c r="G31" s="5">
        <v>1</v>
      </c>
      <c r="H31" s="5">
        <v>0</v>
      </c>
      <c r="I31" s="264">
        <v>0</v>
      </c>
      <c r="J31" s="246">
        <v>0</v>
      </c>
      <c r="K31" s="5">
        <v>0</v>
      </c>
      <c r="L31" s="5">
        <v>1</v>
      </c>
      <c r="M31" s="272">
        <v>3</v>
      </c>
      <c r="N31" s="108">
        <v>0</v>
      </c>
      <c r="O31" s="5">
        <v>0</v>
      </c>
      <c r="P31" s="5">
        <v>0</v>
      </c>
      <c r="Q31" s="264">
        <v>0</v>
      </c>
      <c r="R31" s="108">
        <v>0</v>
      </c>
      <c r="S31" s="5">
        <v>0</v>
      </c>
      <c r="T31" s="5">
        <v>0</v>
      </c>
      <c r="U31" s="264">
        <v>0</v>
      </c>
      <c r="V31" s="7"/>
      <c r="W31" s="7"/>
      <c r="X31" s="7"/>
      <c r="Y31" s="7"/>
    </row>
    <row r="32" spans="1:25" ht="15.75" customHeight="1" x14ac:dyDescent="0.3">
      <c r="A32" s="291" t="s">
        <v>18</v>
      </c>
      <c r="B32" s="269">
        <v>0</v>
      </c>
      <c r="C32" s="49">
        <v>0</v>
      </c>
      <c r="D32" s="49"/>
      <c r="E32" s="273">
        <v>0</v>
      </c>
      <c r="F32" s="270">
        <v>0</v>
      </c>
      <c r="G32" s="49">
        <v>0</v>
      </c>
      <c r="H32" s="49">
        <v>0</v>
      </c>
      <c r="I32" s="265">
        <v>0</v>
      </c>
      <c r="J32" s="269">
        <v>2</v>
      </c>
      <c r="K32" s="49">
        <v>2</v>
      </c>
      <c r="L32" s="49">
        <v>0</v>
      </c>
      <c r="M32" s="273">
        <v>2</v>
      </c>
      <c r="N32" s="270">
        <v>0</v>
      </c>
      <c r="O32" s="49">
        <v>0</v>
      </c>
      <c r="P32" s="49">
        <v>0</v>
      </c>
      <c r="Q32" s="265">
        <v>0</v>
      </c>
      <c r="R32" s="270">
        <v>0</v>
      </c>
      <c r="S32" s="49">
        <v>0</v>
      </c>
      <c r="T32" s="49">
        <v>0</v>
      </c>
      <c r="U32" s="265">
        <v>0</v>
      </c>
      <c r="V32" s="7"/>
      <c r="W32" s="7"/>
      <c r="X32" s="7"/>
      <c r="Y32" s="7"/>
    </row>
    <row r="33" spans="1:25" ht="15.75" customHeight="1" x14ac:dyDescent="0.3">
      <c r="A33" s="614" t="s">
        <v>27</v>
      </c>
      <c r="B33" s="287">
        <f t="shared" ref="B33:U33" si="1">SUM(B23:B32)</f>
        <v>0</v>
      </c>
      <c r="C33" s="50">
        <f t="shared" si="1"/>
        <v>0</v>
      </c>
      <c r="D33" s="50">
        <f t="shared" si="1"/>
        <v>0</v>
      </c>
      <c r="E33" s="289">
        <f t="shared" si="1"/>
        <v>0</v>
      </c>
      <c r="F33" s="288">
        <f t="shared" si="1"/>
        <v>2</v>
      </c>
      <c r="G33" s="50">
        <f t="shared" si="1"/>
        <v>20</v>
      </c>
      <c r="H33" s="50">
        <f t="shared" si="1"/>
        <v>0</v>
      </c>
      <c r="I33" s="282">
        <f t="shared" si="1"/>
        <v>0</v>
      </c>
      <c r="J33" s="287">
        <f t="shared" si="1"/>
        <v>9</v>
      </c>
      <c r="K33" s="50">
        <f t="shared" si="1"/>
        <v>10</v>
      </c>
      <c r="L33" s="50">
        <f t="shared" si="1"/>
        <v>2</v>
      </c>
      <c r="M33" s="289">
        <f t="shared" si="1"/>
        <v>10</v>
      </c>
      <c r="N33" s="288">
        <f t="shared" si="1"/>
        <v>0</v>
      </c>
      <c r="O33" s="50">
        <f t="shared" si="1"/>
        <v>0</v>
      </c>
      <c r="P33" s="50">
        <f t="shared" si="1"/>
        <v>0</v>
      </c>
      <c r="Q33" s="282">
        <f t="shared" si="1"/>
        <v>0</v>
      </c>
      <c r="R33" s="288">
        <f t="shared" si="1"/>
        <v>0</v>
      </c>
      <c r="S33" s="50">
        <f t="shared" si="1"/>
        <v>0</v>
      </c>
      <c r="T33" s="50">
        <f t="shared" si="1"/>
        <v>0</v>
      </c>
      <c r="U33" s="282">
        <f t="shared" si="1"/>
        <v>0</v>
      </c>
      <c r="V33" s="7"/>
      <c r="W33" s="7"/>
      <c r="X33" s="7"/>
      <c r="Y33" s="7"/>
    </row>
    <row r="34" spans="1:25" ht="15.75" customHeight="1" x14ac:dyDescent="0.3">
      <c r="A34" s="601"/>
      <c r="B34" s="608">
        <f>SUM(B33+C33)</f>
        <v>0</v>
      </c>
      <c r="C34" s="607"/>
      <c r="D34" s="609">
        <f>SUM(D33+E33)</f>
        <v>0</v>
      </c>
      <c r="E34" s="610"/>
      <c r="F34" s="606">
        <f>SUM(F33+G33)</f>
        <v>22</v>
      </c>
      <c r="G34" s="607"/>
      <c r="H34" s="609">
        <f>SUM(H33+I33)</f>
        <v>0</v>
      </c>
      <c r="I34" s="611"/>
      <c r="J34" s="608">
        <f>SUM(J33+K33)</f>
        <v>19</v>
      </c>
      <c r="K34" s="607"/>
      <c r="L34" s="609">
        <f>SUM(L33+M33)</f>
        <v>12</v>
      </c>
      <c r="M34" s="610"/>
      <c r="N34" s="606">
        <f>SUM(N33+O33)</f>
        <v>0</v>
      </c>
      <c r="O34" s="607"/>
      <c r="P34" s="609">
        <f>SUM(P33+Q33)</f>
        <v>0</v>
      </c>
      <c r="Q34" s="611"/>
      <c r="R34" s="606">
        <f>SUM(R33+S33)</f>
        <v>0</v>
      </c>
      <c r="S34" s="607"/>
      <c r="T34" s="609">
        <f>SUM(T33+U33)</f>
        <v>0</v>
      </c>
      <c r="U34" s="611"/>
      <c r="V34" s="7"/>
      <c r="W34" s="7"/>
      <c r="X34" s="7"/>
      <c r="Y34" s="7"/>
    </row>
    <row r="35" spans="1:25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7"/>
      <c r="W35" s="7"/>
      <c r="X35" s="7"/>
      <c r="Y35" s="7"/>
    </row>
    <row r="36" spans="1:25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7"/>
      <c r="W36" s="7"/>
      <c r="X36" s="7"/>
      <c r="Y36" s="7"/>
    </row>
    <row r="37" spans="1:25" ht="15.75" customHeight="1" x14ac:dyDescent="0.3">
      <c r="A37" s="545" t="s">
        <v>57</v>
      </c>
      <c r="B37" s="559" t="s">
        <v>43</v>
      </c>
      <c r="C37" s="560"/>
      <c r="D37" s="560"/>
      <c r="E37" s="561"/>
      <c r="F37" s="556" t="s">
        <v>23</v>
      </c>
      <c r="G37" s="557"/>
      <c r="H37" s="557"/>
      <c r="I37" s="557"/>
      <c r="J37" s="549" t="s">
        <v>32</v>
      </c>
      <c r="K37" s="550"/>
      <c r="L37" s="550"/>
      <c r="M37" s="551"/>
      <c r="N37" s="552" t="s">
        <v>33</v>
      </c>
      <c r="O37" s="553"/>
      <c r="P37" s="553"/>
      <c r="Q37" s="553"/>
      <c r="R37" s="563" t="s">
        <v>44</v>
      </c>
      <c r="S37" s="564"/>
      <c r="T37" s="564"/>
      <c r="U37" s="565"/>
      <c r="V37" s="7"/>
      <c r="W37" s="7"/>
      <c r="X37" s="7"/>
      <c r="Y37" s="7"/>
    </row>
    <row r="38" spans="1:25" ht="15.75" customHeight="1" x14ac:dyDescent="0.3">
      <c r="A38" s="546"/>
      <c r="B38" s="536" t="s">
        <v>13</v>
      </c>
      <c r="C38" s="537"/>
      <c r="D38" s="538" t="s">
        <v>14</v>
      </c>
      <c r="E38" s="539"/>
      <c r="F38" s="548" t="s">
        <v>13</v>
      </c>
      <c r="G38" s="537"/>
      <c r="H38" s="538" t="s">
        <v>14</v>
      </c>
      <c r="I38" s="562"/>
      <c r="J38" s="536" t="s">
        <v>13</v>
      </c>
      <c r="K38" s="537"/>
      <c r="L38" s="538" t="s">
        <v>14</v>
      </c>
      <c r="M38" s="539"/>
      <c r="N38" s="548" t="s">
        <v>13</v>
      </c>
      <c r="O38" s="537"/>
      <c r="P38" s="538" t="s">
        <v>14</v>
      </c>
      <c r="Q38" s="562"/>
      <c r="R38" s="536" t="s">
        <v>13</v>
      </c>
      <c r="S38" s="537"/>
      <c r="T38" s="538" t="s">
        <v>14</v>
      </c>
      <c r="U38" s="539"/>
      <c r="V38" s="7"/>
      <c r="W38" s="7"/>
      <c r="X38" s="7"/>
      <c r="Y38" s="7"/>
    </row>
    <row r="39" spans="1:25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277" t="s">
        <v>21</v>
      </c>
      <c r="F39" s="278" t="s">
        <v>20</v>
      </c>
      <c r="G39" s="276" t="s">
        <v>21</v>
      </c>
      <c r="H39" s="276" t="s">
        <v>20</v>
      </c>
      <c r="I39" s="64" t="s">
        <v>21</v>
      </c>
      <c r="J39" s="275" t="s">
        <v>20</v>
      </c>
      <c r="K39" s="276" t="s">
        <v>21</v>
      </c>
      <c r="L39" s="276" t="s">
        <v>20</v>
      </c>
      <c r="M39" s="277" t="s">
        <v>21</v>
      </c>
      <c r="N39" s="278" t="s">
        <v>20</v>
      </c>
      <c r="O39" s="276" t="s">
        <v>21</v>
      </c>
      <c r="P39" s="276" t="s">
        <v>20</v>
      </c>
      <c r="Q39" s="64" t="s">
        <v>21</v>
      </c>
      <c r="R39" s="275" t="s">
        <v>20</v>
      </c>
      <c r="S39" s="276" t="s">
        <v>21</v>
      </c>
      <c r="T39" s="276" t="s">
        <v>20</v>
      </c>
      <c r="U39" s="277" t="s">
        <v>21</v>
      </c>
      <c r="V39" s="7"/>
      <c r="W39" s="7"/>
      <c r="X39" s="7"/>
      <c r="Y39" s="7"/>
    </row>
    <row r="40" spans="1:25" ht="15.75" customHeight="1" x14ac:dyDescent="0.3">
      <c r="A40" s="283" t="str">
        <f t="shared" ref="A40:A49" si="2">A6</f>
        <v>&lt;1</v>
      </c>
      <c r="B40" s="108"/>
      <c r="C40" s="5"/>
      <c r="D40" s="5"/>
      <c r="E40" s="264"/>
      <c r="F40" s="246">
        <v>0</v>
      </c>
      <c r="G40" s="5">
        <v>5</v>
      </c>
      <c r="H40" s="5">
        <v>0</v>
      </c>
      <c r="I40" s="272">
        <v>5</v>
      </c>
      <c r="J40" s="108">
        <v>1</v>
      </c>
      <c r="K40" s="5">
        <v>1</v>
      </c>
      <c r="L40" s="5">
        <v>0</v>
      </c>
      <c r="M40" s="264">
        <v>0</v>
      </c>
      <c r="N40" s="246">
        <v>0</v>
      </c>
      <c r="O40" s="5">
        <v>0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7"/>
      <c r="W40" s="7"/>
      <c r="X40" s="7"/>
      <c r="Y40" s="7"/>
    </row>
    <row r="41" spans="1:25" ht="15.75" customHeight="1" x14ac:dyDescent="0.3">
      <c r="A41" s="284" t="str">
        <f t="shared" si="2"/>
        <v>1 – 5</v>
      </c>
      <c r="B41" s="270"/>
      <c r="C41" s="49"/>
      <c r="D41" s="49"/>
      <c r="E41" s="265"/>
      <c r="F41" s="269">
        <v>4</v>
      </c>
      <c r="G41" s="49">
        <v>45</v>
      </c>
      <c r="H41" s="49">
        <v>1</v>
      </c>
      <c r="I41" s="273">
        <v>10</v>
      </c>
      <c r="J41" s="270">
        <v>32</v>
      </c>
      <c r="K41" s="49">
        <v>72</v>
      </c>
      <c r="L41" s="49">
        <v>0</v>
      </c>
      <c r="M41" s="265">
        <v>4</v>
      </c>
      <c r="N41" s="269">
        <v>0</v>
      </c>
      <c r="O41" s="49">
        <v>0</v>
      </c>
      <c r="P41" s="49">
        <v>0</v>
      </c>
      <c r="Q41" s="273">
        <v>0</v>
      </c>
      <c r="R41" s="270">
        <v>0</v>
      </c>
      <c r="S41" s="49">
        <v>0</v>
      </c>
      <c r="T41" s="49">
        <v>0</v>
      </c>
      <c r="U41" s="265">
        <v>0</v>
      </c>
      <c r="V41" s="7"/>
      <c r="W41" s="7"/>
      <c r="X41" s="7"/>
      <c r="Y41" s="7"/>
    </row>
    <row r="42" spans="1:25" ht="15.75" customHeight="1" x14ac:dyDescent="0.3">
      <c r="A42" s="283" t="str">
        <f t="shared" si="2"/>
        <v>6 – 10</v>
      </c>
      <c r="B42" s="108"/>
      <c r="C42" s="5"/>
      <c r="D42" s="5"/>
      <c r="E42" s="264"/>
      <c r="F42" s="246">
        <v>3</v>
      </c>
      <c r="G42" s="5">
        <v>52</v>
      </c>
      <c r="H42" s="5">
        <v>0</v>
      </c>
      <c r="I42" s="272">
        <v>10</v>
      </c>
      <c r="J42" s="108">
        <v>29</v>
      </c>
      <c r="K42" s="5">
        <v>63</v>
      </c>
      <c r="L42" s="5">
        <v>3</v>
      </c>
      <c r="M42" s="264">
        <v>2</v>
      </c>
      <c r="N42" s="246">
        <v>0</v>
      </c>
      <c r="O42" s="5"/>
      <c r="P42" s="5">
        <v>0</v>
      </c>
      <c r="Q42" s="272">
        <v>0</v>
      </c>
      <c r="R42" s="108">
        <v>0</v>
      </c>
      <c r="S42" s="5"/>
      <c r="T42" s="5">
        <v>0</v>
      </c>
      <c r="U42" s="264">
        <v>0</v>
      </c>
      <c r="V42" s="7"/>
      <c r="W42" s="7"/>
      <c r="X42" s="7"/>
      <c r="Y42" s="7"/>
    </row>
    <row r="43" spans="1:25" ht="15.75" customHeight="1" x14ac:dyDescent="0.3">
      <c r="A43" s="285" t="str">
        <f t="shared" si="2"/>
        <v>11 – 15</v>
      </c>
      <c r="B43" s="270"/>
      <c r="C43" s="49"/>
      <c r="D43" s="49"/>
      <c r="E43" s="265"/>
      <c r="F43" s="269">
        <v>1</v>
      </c>
      <c r="G43" s="49">
        <v>57</v>
      </c>
      <c r="H43" s="49">
        <v>0</v>
      </c>
      <c r="I43" s="273">
        <v>2</v>
      </c>
      <c r="J43" s="270">
        <v>15</v>
      </c>
      <c r="K43" s="49">
        <v>70</v>
      </c>
      <c r="L43" s="49">
        <v>1</v>
      </c>
      <c r="M43" s="265">
        <v>1</v>
      </c>
      <c r="N43" s="269">
        <v>0</v>
      </c>
      <c r="O43" s="49"/>
      <c r="P43" s="49">
        <v>0</v>
      </c>
      <c r="Q43" s="273">
        <v>0</v>
      </c>
      <c r="R43" s="270">
        <v>0</v>
      </c>
      <c r="S43" s="49"/>
      <c r="T43" s="49">
        <v>0</v>
      </c>
      <c r="U43" s="265">
        <v>0</v>
      </c>
      <c r="V43" s="7"/>
      <c r="W43" s="7"/>
      <c r="X43" s="7"/>
      <c r="Y43" s="7"/>
    </row>
    <row r="44" spans="1:25" ht="15.75" customHeight="1" x14ac:dyDescent="0.3">
      <c r="A44" s="283" t="str">
        <f t="shared" si="2"/>
        <v>16 – 20</v>
      </c>
      <c r="B44" s="108"/>
      <c r="C44" s="5"/>
      <c r="D44" s="5"/>
      <c r="E44" s="264"/>
      <c r="F44" s="246">
        <v>5</v>
      </c>
      <c r="G44" s="5">
        <v>32</v>
      </c>
      <c r="H44" s="5">
        <v>0</v>
      </c>
      <c r="I44" s="272">
        <v>10</v>
      </c>
      <c r="J44" s="108">
        <v>12</v>
      </c>
      <c r="K44" s="5">
        <v>47</v>
      </c>
      <c r="L44" s="5">
        <v>0</v>
      </c>
      <c r="M44" s="264">
        <v>0</v>
      </c>
      <c r="N44" s="246">
        <v>0</v>
      </c>
      <c r="O44" s="5"/>
      <c r="P44" s="5">
        <v>0</v>
      </c>
      <c r="Q44" s="272">
        <v>0</v>
      </c>
      <c r="R44" s="108">
        <v>0</v>
      </c>
      <c r="S44" s="5"/>
      <c r="T44" s="5">
        <v>0</v>
      </c>
      <c r="U44" s="264">
        <v>0</v>
      </c>
      <c r="V44" s="7"/>
      <c r="W44" s="7"/>
      <c r="X44" s="7"/>
      <c r="Y44" s="7"/>
    </row>
    <row r="45" spans="1:25" ht="15.75" customHeight="1" x14ac:dyDescent="0.3">
      <c r="A45" s="284" t="str">
        <f t="shared" si="2"/>
        <v>21 – 25</v>
      </c>
      <c r="B45" s="270"/>
      <c r="C45" s="49"/>
      <c r="D45" s="49"/>
      <c r="E45" s="265"/>
      <c r="F45" s="269">
        <v>2</v>
      </c>
      <c r="G45" s="49">
        <v>54</v>
      </c>
      <c r="H45" s="49">
        <v>0</v>
      </c>
      <c r="I45" s="273">
        <v>7</v>
      </c>
      <c r="J45" s="270">
        <v>8</v>
      </c>
      <c r="K45" s="49">
        <v>35</v>
      </c>
      <c r="L45" s="49">
        <v>0</v>
      </c>
      <c r="M45" s="265">
        <v>2</v>
      </c>
      <c r="N45" s="269">
        <v>0</v>
      </c>
      <c r="O45" s="49"/>
      <c r="P45" s="49">
        <v>0</v>
      </c>
      <c r="Q45" s="273">
        <v>0</v>
      </c>
      <c r="R45" s="270">
        <v>0</v>
      </c>
      <c r="S45" s="49"/>
      <c r="T45" s="49">
        <v>0</v>
      </c>
      <c r="U45" s="265">
        <v>0</v>
      </c>
      <c r="V45" s="7"/>
      <c r="W45" s="7"/>
      <c r="X45" s="7"/>
      <c r="Y45" s="7"/>
    </row>
    <row r="46" spans="1:25" ht="15.75" customHeight="1" x14ac:dyDescent="0.3">
      <c r="A46" s="283" t="str">
        <f t="shared" si="2"/>
        <v>26 – 30</v>
      </c>
      <c r="B46" s="108"/>
      <c r="C46" s="5"/>
      <c r="D46" s="5"/>
      <c r="E46" s="264"/>
      <c r="F46" s="246">
        <v>1</v>
      </c>
      <c r="G46" s="5">
        <v>17</v>
      </c>
      <c r="H46" s="5">
        <v>0</v>
      </c>
      <c r="I46" s="272">
        <v>7</v>
      </c>
      <c r="J46" s="108">
        <v>7</v>
      </c>
      <c r="K46" s="5">
        <v>14</v>
      </c>
      <c r="L46" s="5">
        <v>0</v>
      </c>
      <c r="M46" s="264">
        <v>3</v>
      </c>
      <c r="N46" s="246">
        <v>0</v>
      </c>
      <c r="O46" s="5"/>
      <c r="P46" s="5">
        <v>0</v>
      </c>
      <c r="Q46" s="272">
        <v>0</v>
      </c>
      <c r="R46" s="108">
        <v>0</v>
      </c>
      <c r="S46" s="5"/>
      <c r="T46" s="5">
        <v>0</v>
      </c>
      <c r="U46" s="264">
        <v>0</v>
      </c>
      <c r="V46" s="7"/>
      <c r="W46" s="7"/>
      <c r="X46" s="7"/>
      <c r="Y46" s="7"/>
    </row>
    <row r="47" spans="1:25" ht="15.75" customHeight="1" x14ac:dyDescent="0.3">
      <c r="A47" s="284" t="str">
        <f t="shared" si="2"/>
        <v>31 – 35</v>
      </c>
      <c r="B47" s="270"/>
      <c r="C47" s="49"/>
      <c r="D47" s="49"/>
      <c r="E47" s="265"/>
      <c r="F47" s="269">
        <v>1</v>
      </c>
      <c r="G47" s="49">
        <v>11</v>
      </c>
      <c r="H47" s="49">
        <v>0</v>
      </c>
      <c r="I47" s="273">
        <v>3</v>
      </c>
      <c r="J47" s="270">
        <v>4</v>
      </c>
      <c r="K47" s="49">
        <v>21</v>
      </c>
      <c r="L47" s="49">
        <v>0</v>
      </c>
      <c r="M47" s="265">
        <v>1</v>
      </c>
      <c r="N47" s="269">
        <v>0</v>
      </c>
      <c r="O47" s="49"/>
      <c r="P47" s="49">
        <v>0</v>
      </c>
      <c r="Q47" s="273">
        <v>0</v>
      </c>
      <c r="R47" s="270">
        <v>0</v>
      </c>
      <c r="S47" s="49"/>
      <c r="T47" s="49">
        <v>0</v>
      </c>
      <c r="U47" s="265">
        <v>0</v>
      </c>
      <c r="V47" s="7"/>
      <c r="W47" s="7"/>
      <c r="X47" s="7"/>
      <c r="Y47" s="7"/>
    </row>
    <row r="48" spans="1:25" ht="15.75" customHeight="1" x14ac:dyDescent="0.3">
      <c r="A48" s="283" t="str">
        <f t="shared" si="2"/>
        <v>35+</v>
      </c>
      <c r="B48" s="108"/>
      <c r="C48" s="5"/>
      <c r="D48" s="5"/>
      <c r="E48" s="264"/>
      <c r="F48" s="246">
        <v>0</v>
      </c>
      <c r="G48" s="5">
        <v>2</v>
      </c>
      <c r="H48" s="5">
        <v>1</v>
      </c>
      <c r="I48" s="272">
        <v>17</v>
      </c>
      <c r="J48" s="108">
        <v>7</v>
      </c>
      <c r="K48" s="5">
        <v>4</v>
      </c>
      <c r="L48" s="5">
        <v>1</v>
      </c>
      <c r="M48" s="264">
        <v>2</v>
      </c>
      <c r="N48" s="246">
        <v>0</v>
      </c>
      <c r="O48" s="5">
        <v>0</v>
      </c>
      <c r="P48" s="5">
        <v>0</v>
      </c>
      <c r="Q48" s="272">
        <v>0</v>
      </c>
      <c r="R48" s="108">
        <v>0</v>
      </c>
      <c r="S48" s="5">
        <v>0</v>
      </c>
      <c r="T48" s="5">
        <v>0</v>
      </c>
      <c r="U48" s="264">
        <v>0</v>
      </c>
      <c r="V48" s="7"/>
      <c r="W48" s="7"/>
      <c r="X48" s="7"/>
      <c r="Y48" s="7"/>
    </row>
    <row r="49" spans="1:25" ht="15.75" customHeight="1" x14ac:dyDescent="0.3">
      <c r="A49" s="286" t="str">
        <f t="shared" si="2"/>
        <v>Unknown</v>
      </c>
      <c r="B49" s="270"/>
      <c r="C49" s="49">
        <v>0</v>
      </c>
      <c r="D49" s="49"/>
      <c r="E49" s="265">
        <v>0</v>
      </c>
      <c r="F49" s="269">
        <v>0</v>
      </c>
      <c r="G49" s="49">
        <v>21</v>
      </c>
      <c r="H49" s="49">
        <v>4</v>
      </c>
      <c r="I49" s="273">
        <v>23</v>
      </c>
      <c r="J49" s="270">
        <v>10</v>
      </c>
      <c r="K49" s="49">
        <v>51</v>
      </c>
      <c r="L49" s="49">
        <v>9</v>
      </c>
      <c r="M49" s="265">
        <v>8</v>
      </c>
      <c r="N49" s="269">
        <v>0</v>
      </c>
      <c r="O49" s="49">
        <v>0</v>
      </c>
      <c r="P49" s="49">
        <v>0</v>
      </c>
      <c r="Q49" s="273">
        <v>0</v>
      </c>
      <c r="R49" s="270">
        <v>0</v>
      </c>
      <c r="S49" s="49">
        <v>0</v>
      </c>
      <c r="T49" s="49">
        <v>0</v>
      </c>
      <c r="U49" s="265">
        <v>0</v>
      </c>
      <c r="V49" s="7"/>
      <c r="W49" s="7"/>
      <c r="X49" s="7"/>
      <c r="Y49" s="7"/>
    </row>
    <row r="50" spans="1:25" ht="15.75" customHeight="1" x14ac:dyDescent="0.3">
      <c r="A50" s="605" t="s">
        <v>27</v>
      </c>
      <c r="B50" s="288">
        <f t="shared" ref="B50:U50" si="3">SUM(B40:B49)</f>
        <v>0</v>
      </c>
      <c r="C50" s="50">
        <f t="shared" si="3"/>
        <v>0</v>
      </c>
      <c r="D50" s="50">
        <f t="shared" si="3"/>
        <v>0</v>
      </c>
      <c r="E50" s="282">
        <f t="shared" si="3"/>
        <v>0</v>
      </c>
      <c r="F50" s="287">
        <f t="shared" si="3"/>
        <v>17</v>
      </c>
      <c r="G50" s="50">
        <f t="shared" si="3"/>
        <v>296</v>
      </c>
      <c r="H50" s="50">
        <f t="shared" si="3"/>
        <v>6</v>
      </c>
      <c r="I50" s="289">
        <f t="shared" si="3"/>
        <v>94</v>
      </c>
      <c r="J50" s="288">
        <f t="shared" si="3"/>
        <v>125</v>
      </c>
      <c r="K50" s="50">
        <f t="shared" si="3"/>
        <v>378</v>
      </c>
      <c r="L50" s="50">
        <f t="shared" si="3"/>
        <v>14</v>
      </c>
      <c r="M50" s="282">
        <f t="shared" si="3"/>
        <v>23</v>
      </c>
      <c r="N50" s="287">
        <f t="shared" si="3"/>
        <v>0</v>
      </c>
      <c r="O50" s="50">
        <f t="shared" si="3"/>
        <v>0</v>
      </c>
      <c r="P50" s="50">
        <f t="shared" si="3"/>
        <v>0</v>
      </c>
      <c r="Q50" s="289">
        <f t="shared" si="3"/>
        <v>0</v>
      </c>
      <c r="R50" s="288">
        <f t="shared" si="3"/>
        <v>0</v>
      </c>
      <c r="S50" s="50">
        <f t="shared" si="3"/>
        <v>0</v>
      </c>
      <c r="T50" s="50">
        <f t="shared" si="3"/>
        <v>0</v>
      </c>
      <c r="U50" s="282">
        <f t="shared" si="3"/>
        <v>0</v>
      </c>
      <c r="V50" s="7"/>
      <c r="W50" s="7"/>
      <c r="X50" s="7"/>
      <c r="Y50" s="7"/>
    </row>
    <row r="51" spans="1:25" ht="15.75" customHeight="1" x14ac:dyDescent="0.3">
      <c r="A51" s="541"/>
      <c r="B51" s="606">
        <f>SUM(B50+C50)</f>
        <v>0</v>
      </c>
      <c r="C51" s="607"/>
      <c r="D51" s="609">
        <f>SUM(D50+E50)</f>
        <v>0</v>
      </c>
      <c r="E51" s="611"/>
      <c r="F51" s="608">
        <f>SUM(F50+G50)</f>
        <v>313</v>
      </c>
      <c r="G51" s="607"/>
      <c r="H51" s="609">
        <f>SUM(H50+I50)</f>
        <v>100</v>
      </c>
      <c r="I51" s="610"/>
      <c r="J51" s="606">
        <f>SUM(J50+K50)</f>
        <v>503</v>
      </c>
      <c r="K51" s="607"/>
      <c r="L51" s="609">
        <f>SUM(L50+M50)</f>
        <v>37</v>
      </c>
      <c r="M51" s="611"/>
      <c r="N51" s="608">
        <f>SUM(N50+O50)</f>
        <v>0</v>
      </c>
      <c r="O51" s="607"/>
      <c r="P51" s="609">
        <f>SUM(P50+Q50)</f>
        <v>0</v>
      </c>
      <c r="Q51" s="610"/>
      <c r="R51" s="606">
        <f>SUM(R50+S50)</f>
        <v>0</v>
      </c>
      <c r="S51" s="607"/>
      <c r="T51" s="609">
        <f>SUM(T50+U50)</f>
        <v>0</v>
      </c>
      <c r="U51" s="611"/>
      <c r="V51" s="7"/>
      <c r="W51" s="7"/>
      <c r="X51" s="7"/>
      <c r="Y51" s="7"/>
    </row>
    <row r="52" spans="1:25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5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5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25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25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25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25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7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000"/>
  <sheetViews>
    <sheetView workbookViewId="0">
      <selection activeCell="X10" sqref="X10"/>
    </sheetView>
  </sheetViews>
  <sheetFormatPr defaultColWidth="14.44140625" defaultRowHeight="15" customHeight="1" x14ac:dyDescent="0.3"/>
  <cols>
    <col min="1" max="1" width="9.6640625" customWidth="1"/>
    <col min="2" max="4" width="4.6640625" customWidth="1"/>
    <col min="5" max="5" width="5.44140625" customWidth="1"/>
    <col min="6" max="6" width="6" customWidth="1"/>
    <col min="7" max="7" width="6.33203125" customWidth="1"/>
    <col min="8" max="9" width="4.6640625" customWidth="1"/>
    <col min="10" max="11" width="6" customWidth="1"/>
    <col min="12" max="14" width="4.6640625" customWidth="1"/>
    <col min="15" max="15" width="7.33203125" customWidth="1"/>
    <col min="16" max="17" width="4.6640625" customWidth="1"/>
    <col min="18" max="25" width="8.6640625" customWidth="1"/>
  </cols>
  <sheetData>
    <row r="1" spans="1:25" ht="14.4" x14ac:dyDescent="0.3">
      <c r="A1" s="617" t="s">
        <v>90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7"/>
      <c r="S1" s="7"/>
      <c r="T1" s="7"/>
      <c r="U1" s="7"/>
      <c r="V1" s="7"/>
      <c r="W1" s="7"/>
      <c r="X1" s="7"/>
      <c r="Y1" s="7"/>
    </row>
    <row r="2" spans="1:25" ht="15" customHeight="1" x14ac:dyDescent="0.3">
      <c r="A2" s="570" t="s">
        <v>74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7"/>
      <c r="W2" s="7"/>
      <c r="X2" s="7"/>
      <c r="Y2" s="7"/>
    </row>
    <row r="3" spans="1:25" ht="15" customHeight="1" x14ac:dyDescent="0.3">
      <c r="A3" s="545" t="s">
        <v>57</v>
      </c>
      <c r="B3" s="559" t="s">
        <v>43</v>
      </c>
      <c r="C3" s="560"/>
      <c r="D3" s="560"/>
      <c r="E3" s="560"/>
      <c r="F3" s="575" t="s">
        <v>23</v>
      </c>
      <c r="G3" s="557"/>
      <c r="H3" s="557"/>
      <c r="I3" s="576"/>
      <c r="J3" s="572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7"/>
      <c r="W3" s="7"/>
      <c r="X3" s="7"/>
      <c r="Y3" s="7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62"/>
      <c r="F4" s="536" t="s">
        <v>13</v>
      </c>
      <c r="G4" s="537"/>
      <c r="H4" s="538" t="s">
        <v>14</v>
      </c>
      <c r="I4" s="539"/>
      <c r="J4" s="548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7"/>
      <c r="W4" s="7"/>
      <c r="X4" s="7"/>
      <c r="Y4" s="7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64" t="s">
        <v>21</v>
      </c>
      <c r="F5" s="275" t="s">
        <v>20</v>
      </c>
      <c r="G5" s="276" t="s">
        <v>21</v>
      </c>
      <c r="H5" s="276" t="s">
        <v>20</v>
      </c>
      <c r="I5" s="277" t="s">
        <v>21</v>
      </c>
      <c r="J5" s="278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7"/>
      <c r="W5" s="7"/>
      <c r="X5" s="7"/>
      <c r="Y5" s="7"/>
    </row>
    <row r="6" spans="1:25" ht="14.4" x14ac:dyDescent="0.3">
      <c r="A6" s="283" t="s">
        <v>58</v>
      </c>
      <c r="B6" s="108">
        <v>0</v>
      </c>
      <c r="C6" s="5">
        <v>0</v>
      </c>
      <c r="D6" s="5">
        <v>0</v>
      </c>
      <c r="E6" s="272">
        <v>0</v>
      </c>
      <c r="F6" s="108">
        <v>0</v>
      </c>
      <c r="G6" s="5">
        <v>0</v>
      </c>
      <c r="H6" s="5">
        <v>0</v>
      </c>
      <c r="I6" s="264">
        <v>0</v>
      </c>
      <c r="J6" s="246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7"/>
      <c r="W6" s="7"/>
      <c r="X6" s="7"/>
      <c r="Y6" s="7"/>
    </row>
    <row r="7" spans="1:25" ht="14.4" x14ac:dyDescent="0.3">
      <c r="A7" s="284" t="s">
        <v>59</v>
      </c>
      <c r="B7" s="270">
        <v>0</v>
      </c>
      <c r="C7" s="49">
        <v>0</v>
      </c>
      <c r="D7" s="49">
        <v>0</v>
      </c>
      <c r="E7" s="273">
        <v>1</v>
      </c>
      <c r="F7" s="270">
        <v>0</v>
      </c>
      <c r="G7" s="49">
        <v>0</v>
      </c>
      <c r="H7" s="49">
        <v>0</v>
      </c>
      <c r="I7" s="265">
        <v>0</v>
      </c>
      <c r="J7" s="269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7"/>
      <c r="W7" s="7"/>
      <c r="X7" s="7"/>
      <c r="Y7" s="7"/>
    </row>
    <row r="8" spans="1:25" ht="14.4" x14ac:dyDescent="0.3">
      <c r="A8" s="283" t="s">
        <v>60</v>
      </c>
      <c r="B8" s="108">
        <v>0</v>
      </c>
      <c r="C8" s="5">
        <v>1</v>
      </c>
      <c r="D8" s="5">
        <v>0</v>
      </c>
      <c r="E8" s="272">
        <v>8</v>
      </c>
      <c r="F8" s="108">
        <v>0</v>
      </c>
      <c r="G8" s="5">
        <v>0</v>
      </c>
      <c r="H8" s="5">
        <v>0</v>
      </c>
      <c r="I8" s="264">
        <v>0</v>
      </c>
      <c r="J8" s="246">
        <v>0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7"/>
      <c r="W8" s="7"/>
      <c r="X8" s="7"/>
      <c r="Y8" s="7"/>
    </row>
    <row r="9" spans="1:25" ht="14.4" x14ac:dyDescent="0.3">
      <c r="A9" s="284" t="s">
        <v>61</v>
      </c>
      <c r="B9" s="270">
        <v>0</v>
      </c>
      <c r="C9" s="49">
        <v>0</v>
      </c>
      <c r="D9" s="49">
        <v>0</v>
      </c>
      <c r="E9" s="273">
        <v>10</v>
      </c>
      <c r="F9" s="270">
        <v>0</v>
      </c>
      <c r="G9" s="49">
        <v>1</v>
      </c>
      <c r="H9" s="49">
        <v>0</v>
      </c>
      <c r="I9" s="265">
        <v>0</v>
      </c>
      <c r="J9" s="269">
        <v>0</v>
      </c>
      <c r="K9" s="49">
        <v>0</v>
      </c>
      <c r="L9" s="49">
        <v>0</v>
      </c>
      <c r="M9" s="265">
        <v>1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7"/>
      <c r="W9" s="7"/>
      <c r="X9" s="7"/>
      <c r="Y9" s="7"/>
    </row>
    <row r="10" spans="1:25" ht="14.4" x14ac:dyDescent="0.3">
      <c r="A10" s="283" t="s">
        <v>62</v>
      </c>
      <c r="B10" s="108">
        <v>0</v>
      </c>
      <c r="C10" s="5">
        <v>5</v>
      </c>
      <c r="D10" s="5">
        <v>0</v>
      </c>
      <c r="E10" s="272">
        <v>4</v>
      </c>
      <c r="F10" s="108">
        <v>0</v>
      </c>
      <c r="G10" s="5">
        <v>3</v>
      </c>
      <c r="H10" s="5">
        <v>1</v>
      </c>
      <c r="I10" s="264">
        <v>0</v>
      </c>
      <c r="J10" s="246">
        <v>0</v>
      </c>
      <c r="K10" s="5">
        <v>0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7"/>
      <c r="W10" s="7"/>
      <c r="X10" s="7"/>
      <c r="Y10" s="7"/>
    </row>
    <row r="11" spans="1:25" ht="14.4" x14ac:dyDescent="0.3">
      <c r="A11" s="284" t="s">
        <v>63</v>
      </c>
      <c r="B11" s="270">
        <v>0</v>
      </c>
      <c r="C11" s="49">
        <v>7</v>
      </c>
      <c r="D11" s="49">
        <v>0</v>
      </c>
      <c r="E11" s="273">
        <v>12</v>
      </c>
      <c r="F11" s="270">
        <v>3</v>
      </c>
      <c r="G11" s="49">
        <v>6</v>
      </c>
      <c r="H11" s="49">
        <v>0</v>
      </c>
      <c r="I11" s="265">
        <v>1</v>
      </c>
      <c r="J11" s="269">
        <v>1</v>
      </c>
      <c r="K11" s="49">
        <v>1</v>
      </c>
      <c r="L11" s="49">
        <v>0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7"/>
      <c r="W11" s="7"/>
      <c r="X11" s="7"/>
      <c r="Y11" s="7"/>
    </row>
    <row r="12" spans="1:25" ht="14.4" x14ac:dyDescent="0.3">
      <c r="A12" s="283" t="s">
        <v>64</v>
      </c>
      <c r="B12" s="108">
        <v>0</v>
      </c>
      <c r="C12" s="5">
        <v>3</v>
      </c>
      <c r="D12" s="5">
        <v>0</v>
      </c>
      <c r="E12" s="272">
        <v>13</v>
      </c>
      <c r="F12" s="108">
        <v>2</v>
      </c>
      <c r="G12" s="5">
        <v>16</v>
      </c>
      <c r="H12" s="5">
        <v>0</v>
      </c>
      <c r="I12" s="264">
        <v>1</v>
      </c>
      <c r="J12" s="246">
        <v>3</v>
      </c>
      <c r="K12" s="5">
        <v>3</v>
      </c>
      <c r="L12" s="5">
        <v>0</v>
      </c>
      <c r="M12" s="264">
        <v>0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7"/>
      <c r="W12" s="7"/>
      <c r="X12" s="7"/>
      <c r="Y12" s="7"/>
    </row>
    <row r="13" spans="1:25" ht="14.4" x14ac:dyDescent="0.3">
      <c r="A13" s="284" t="s">
        <v>65</v>
      </c>
      <c r="B13" s="270">
        <v>0</v>
      </c>
      <c r="C13" s="49">
        <v>2</v>
      </c>
      <c r="D13" s="49">
        <v>0</v>
      </c>
      <c r="E13" s="273">
        <v>21</v>
      </c>
      <c r="F13" s="270">
        <v>4</v>
      </c>
      <c r="G13" s="49">
        <v>19</v>
      </c>
      <c r="H13" s="49">
        <v>0</v>
      </c>
      <c r="I13" s="265">
        <v>1</v>
      </c>
      <c r="J13" s="269">
        <v>3</v>
      </c>
      <c r="K13" s="49">
        <v>5</v>
      </c>
      <c r="L13" s="49">
        <v>0</v>
      </c>
      <c r="M13" s="265">
        <v>1</v>
      </c>
      <c r="N13" s="269">
        <v>0</v>
      </c>
      <c r="O13" s="49">
        <v>0</v>
      </c>
      <c r="P13" s="49">
        <v>0</v>
      </c>
      <c r="Q13" s="273">
        <v>0</v>
      </c>
      <c r="R13" s="270">
        <v>0</v>
      </c>
      <c r="S13" s="49">
        <v>1</v>
      </c>
      <c r="T13" s="49">
        <v>0</v>
      </c>
      <c r="U13" s="265">
        <v>0</v>
      </c>
      <c r="V13" s="7"/>
      <c r="W13" s="7"/>
      <c r="X13" s="7"/>
      <c r="Y13" s="7"/>
    </row>
    <row r="14" spans="1:25" ht="18" customHeight="1" x14ac:dyDescent="0.3">
      <c r="A14" s="283" t="s">
        <v>66</v>
      </c>
      <c r="B14" s="108">
        <v>0</v>
      </c>
      <c r="C14" s="5">
        <v>0</v>
      </c>
      <c r="D14" s="5">
        <v>0</v>
      </c>
      <c r="E14" s="272">
        <v>12</v>
      </c>
      <c r="F14" s="108">
        <v>2</v>
      </c>
      <c r="G14" s="5">
        <v>13</v>
      </c>
      <c r="H14" s="5">
        <v>1</v>
      </c>
      <c r="I14" s="264">
        <v>1</v>
      </c>
      <c r="J14" s="246">
        <v>2</v>
      </c>
      <c r="K14" s="5">
        <v>1</v>
      </c>
      <c r="L14" s="5">
        <v>1</v>
      </c>
      <c r="M14" s="264">
        <v>0</v>
      </c>
      <c r="N14" s="246">
        <v>0</v>
      </c>
      <c r="O14" s="5">
        <v>0</v>
      </c>
      <c r="P14" s="5">
        <v>0</v>
      </c>
      <c r="Q14" s="272">
        <v>0</v>
      </c>
      <c r="R14" s="108">
        <v>0</v>
      </c>
      <c r="S14" s="5">
        <v>0</v>
      </c>
      <c r="T14" s="5">
        <v>0</v>
      </c>
      <c r="U14" s="264">
        <v>0</v>
      </c>
      <c r="V14" s="7"/>
      <c r="W14" s="7"/>
      <c r="X14" s="7"/>
      <c r="Y14" s="7"/>
    </row>
    <row r="15" spans="1:25" ht="14.25" customHeight="1" x14ac:dyDescent="0.3">
      <c r="A15" s="284" t="s">
        <v>18</v>
      </c>
      <c r="B15" s="270">
        <v>0</v>
      </c>
      <c r="C15" s="49">
        <v>2</v>
      </c>
      <c r="D15" s="49">
        <v>1</v>
      </c>
      <c r="E15" s="273">
        <v>29</v>
      </c>
      <c r="F15" s="270">
        <v>0</v>
      </c>
      <c r="G15" s="49">
        <v>2</v>
      </c>
      <c r="H15" s="49">
        <v>0</v>
      </c>
      <c r="I15" s="265">
        <v>1</v>
      </c>
      <c r="J15" s="269">
        <v>1</v>
      </c>
      <c r="K15" s="49">
        <v>2</v>
      </c>
      <c r="L15" s="49">
        <v>0</v>
      </c>
      <c r="M15" s="265">
        <v>0</v>
      </c>
      <c r="N15" s="269">
        <v>0</v>
      </c>
      <c r="O15" s="49">
        <v>0</v>
      </c>
      <c r="P15" s="49">
        <v>0</v>
      </c>
      <c r="Q15" s="273">
        <v>0</v>
      </c>
      <c r="R15" s="270">
        <v>0</v>
      </c>
      <c r="S15" s="49">
        <v>1</v>
      </c>
      <c r="T15" s="49">
        <v>0</v>
      </c>
      <c r="U15" s="265">
        <v>0</v>
      </c>
      <c r="V15" s="7"/>
      <c r="W15" s="7"/>
      <c r="X15" s="7"/>
      <c r="Y15" s="7"/>
    </row>
    <row r="16" spans="1:25" ht="14.4" x14ac:dyDescent="0.3">
      <c r="A16" s="605" t="s">
        <v>27</v>
      </c>
      <c r="B16" s="288">
        <f t="shared" ref="B16:U16" si="0">SUM(B6:B15)</f>
        <v>0</v>
      </c>
      <c r="C16" s="50">
        <f t="shared" si="0"/>
        <v>20</v>
      </c>
      <c r="D16" s="50">
        <f t="shared" si="0"/>
        <v>1</v>
      </c>
      <c r="E16" s="289">
        <f t="shared" si="0"/>
        <v>110</v>
      </c>
      <c r="F16" s="288">
        <f t="shared" si="0"/>
        <v>11</v>
      </c>
      <c r="G16" s="50">
        <f t="shared" si="0"/>
        <v>60</v>
      </c>
      <c r="H16" s="50">
        <f t="shared" si="0"/>
        <v>2</v>
      </c>
      <c r="I16" s="282">
        <f t="shared" si="0"/>
        <v>5</v>
      </c>
      <c r="J16" s="287">
        <f t="shared" si="0"/>
        <v>10</v>
      </c>
      <c r="K16" s="50">
        <f t="shared" si="0"/>
        <v>12</v>
      </c>
      <c r="L16" s="50">
        <f t="shared" si="0"/>
        <v>1</v>
      </c>
      <c r="M16" s="282">
        <f t="shared" si="0"/>
        <v>2</v>
      </c>
      <c r="N16" s="287">
        <f t="shared" si="0"/>
        <v>0</v>
      </c>
      <c r="O16" s="50">
        <f t="shared" si="0"/>
        <v>0</v>
      </c>
      <c r="P16" s="50">
        <f t="shared" si="0"/>
        <v>0</v>
      </c>
      <c r="Q16" s="289">
        <f t="shared" si="0"/>
        <v>0</v>
      </c>
      <c r="R16" s="288">
        <f t="shared" si="0"/>
        <v>0</v>
      </c>
      <c r="S16" s="50">
        <f t="shared" si="0"/>
        <v>2</v>
      </c>
      <c r="T16" s="50">
        <f t="shared" si="0"/>
        <v>0</v>
      </c>
      <c r="U16" s="282">
        <f t="shared" si="0"/>
        <v>0</v>
      </c>
      <c r="V16" s="7"/>
      <c r="W16" s="7"/>
      <c r="X16" s="7"/>
      <c r="Y16" s="7"/>
    </row>
    <row r="17" spans="1:25" ht="14.4" x14ac:dyDescent="0.3">
      <c r="A17" s="541"/>
      <c r="B17" s="606">
        <f>SUM(B16+C16)</f>
        <v>20</v>
      </c>
      <c r="C17" s="607"/>
      <c r="D17" s="609">
        <f>SUM(D16+E16)</f>
        <v>111</v>
      </c>
      <c r="E17" s="610"/>
      <c r="F17" s="606">
        <f>SUM(F16+G16)</f>
        <v>71</v>
      </c>
      <c r="G17" s="607"/>
      <c r="H17" s="609">
        <f>SUM(H16+I16)</f>
        <v>7</v>
      </c>
      <c r="I17" s="611"/>
      <c r="J17" s="608">
        <f>SUM(J16+K16)</f>
        <v>22</v>
      </c>
      <c r="K17" s="607"/>
      <c r="L17" s="609">
        <f>SUM(L16+M16)</f>
        <v>3</v>
      </c>
      <c r="M17" s="611"/>
      <c r="N17" s="608">
        <f>SUM(N16+O16)</f>
        <v>0</v>
      </c>
      <c r="O17" s="607"/>
      <c r="P17" s="609">
        <f>SUM(P16+Q16)</f>
        <v>0</v>
      </c>
      <c r="Q17" s="610"/>
      <c r="R17" s="606">
        <f>SUM(R16+S16)</f>
        <v>2</v>
      </c>
      <c r="S17" s="607"/>
      <c r="T17" s="609">
        <f>SUM(T16+U16)</f>
        <v>0</v>
      </c>
      <c r="U17" s="611"/>
      <c r="V17" s="7"/>
      <c r="W17" s="7"/>
      <c r="X17" s="7"/>
      <c r="Y17" s="7"/>
    </row>
    <row r="18" spans="1:25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7"/>
      <c r="W18" s="7"/>
      <c r="X18" s="7"/>
      <c r="Y18" s="7"/>
    </row>
    <row r="19" spans="1:25" ht="15" customHeight="1" x14ac:dyDescent="0.3">
      <c r="A19" s="566" t="s">
        <v>76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7"/>
      <c r="W19" s="7"/>
      <c r="X19" s="7"/>
      <c r="Y19" s="7"/>
    </row>
    <row r="20" spans="1:25" ht="15.75" customHeight="1" x14ac:dyDescent="0.3">
      <c r="A20" s="545" t="s">
        <v>57</v>
      </c>
      <c r="B20" s="559" t="s">
        <v>43</v>
      </c>
      <c r="C20" s="560"/>
      <c r="D20" s="560"/>
      <c r="E20" s="561"/>
      <c r="F20" s="556" t="s">
        <v>23</v>
      </c>
      <c r="G20" s="557"/>
      <c r="H20" s="557"/>
      <c r="I20" s="557"/>
      <c r="J20" s="549" t="s">
        <v>32</v>
      </c>
      <c r="K20" s="550"/>
      <c r="L20" s="550"/>
      <c r="M20" s="551"/>
      <c r="N20" s="552" t="s">
        <v>33</v>
      </c>
      <c r="O20" s="553"/>
      <c r="P20" s="553"/>
      <c r="Q20" s="553"/>
      <c r="R20" s="563" t="s">
        <v>44</v>
      </c>
      <c r="S20" s="564"/>
      <c r="T20" s="564"/>
      <c r="U20" s="565"/>
      <c r="V20" s="7"/>
      <c r="W20" s="7"/>
      <c r="X20" s="7"/>
      <c r="Y20" s="7"/>
    </row>
    <row r="21" spans="1:25" ht="15.75" customHeight="1" x14ac:dyDescent="0.3">
      <c r="A21" s="546"/>
      <c r="B21" s="536" t="s">
        <v>13</v>
      </c>
      <c r="C21" s="537"/>
      <c r="D21" s="538" t="s">
        <v>14</v>
      </c>
      <c r="E21" s="539"/>
      <c r="F21" s="548" t="s">
        <v>13</v>
      </c>
      <c r="G21" s="537"/>
      <c r="H21" s="538" t="s">
        <v>14</v>
      </c>
      <c r="I21" s="562"/>
      <c r="J21" s="536" t="s">
        <v>13</v>
      </c>
      <c r="K21" s="537"/>
      <c r="L21" s="538" t="s">
        <v>14</v>
      </c>
      <c r="M21" s="539"/>
      <c r="N21" s="548" t="s">
        <v>13</v>
      </c>
      <c r="O21" s="537"/>
      <c r="P21" s="538" t="s">
        <v>14</v>
      </c>
      <c r="Q21" s="562"/>
      <c r="R21" s="536" t="s">
        <v>13</v>
      </c>
      <c r="S21" s="537"/>
      <c r="T21" s="538" t="s">
        <v>14</v>
      </c>
      <c r="U21" s="539"/>
      <c r="V21" s="7"/>
      <c r="W21" s="7"/>
      <c r="X21" s="7"/>
      <c r="Y21" s="7"/>
    </row>
    <row r="22" spans="1:25" ht="15.75" customHeight="1" x14ac:dyDescent="0.3">
      <c r="A22" s="547"/>
      <c r="B22" s="275" t="s">
        <v>20</v>
      </c>
      <c r="C22" s="276" t="s">
        <v>21</v>
      </c>
      <c r="D22" s="276" t="s">
        <v>20</v>
      </c>
      <c r="E22" s="277" t="s">
        <v>21</v>
      </c>
      <c r="F22" s="278" t="s">
        <v>20</v>
      </c>
      <c r="G22" s="276" t="s">
        <v>21</v>
      </c>
      <c r="H22" s="276" t="s">
        <v>20</v>
      </c>
      <c r="I22" s="64" t="s">
        <v>21</v>
      </c>
      <c r="J22" s="275" t="s">
        <v>20</v>
      </c>
      <c r="K22" s="276" t="s">
        <v>21</v>
      </c>
      <c r="L22" s="276" t="s">
        <v>20</v>
      </c>
      <c r="M22" s="277" t="s">
        <v>21</v>
      </c>
      <c r="N22" s="278" t="s">
        <v>20</v>
      </c>
      <c r="O22" s="276" t="s">
        <v>21</v>
      </c>
      <c r="P22" s="276" t="s">
        <v>20</v>
      </c>
      <c r="Q22" s="64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7"/>
      <c r="W22" s="7"/>
      <c r="X22" s="7"/>
      <c r="Y22" s="7"/>
    </row>
    <row r="23" spans="1:25" ht="15.75" customHeight="1" x14ac:dyDescent="0.3">
      <c r="A23" s="283" t="s">
        <v>58</v>
      </c>
      <c r="B23" s="108">
        <v>0</v>
      </c>
      <c r="C23" s="5">
        <v>0</v>
      </c>
      <c r="D23" s="5">
        <v>0</v>
      </c>
      <c r="E23" s="264">
        <v>0</v>
      </c>
      <c r="F23" s="246">
        <v>0</v>
      </c>
      <c r="G23" s="5">
        <v>0</v>
      </c>
      <c r="H23" s="5">
        <v>0</v>
      </c>
      <c r="I23" s="272">
        <v>0</v>
      </c>
      <c r="J23" s="108">
        <v>0</v>
      </c>
      <c r="K23" s="5">
        <v>0</v>
      </c>
      <c r="L23" s="5">
        <v>0</v>
      </c>
      <c r="M23" s="264">
        <v>0</v>
      </c>
      <c r="N23" s="246">
        <v>0</v>
      </c>
      <c r="O23" s="5">
        <v>0</v>
      </c>
      <c r="P23" s="5">
        <v>0</v>
      </c>
      <c r="Q23" s="272">
        <v>0</v>
      </c>
      <c r="R23" s="108">
        <v>0</v>
      </c>
      <c r="S23" s="5">
        <v>0</v>
      </c>
      <c r="T23" s="5">
        <v>0</v>
      </c>
      <c r="U23" s="264">
        <v>0</v>
      </c>
      <c r="V23" s="7"/>
      <c r="W23" s="7"/>
      <c r="X23" s="7"/>
      <c r="Y23" s="7"/>
    </row>
    <row r="24" spans="1:25" ht="15.75" customHeight="1" x14ac:dyDescent="0.3">
      <c r="A24" s="284" t="s">
        <v>59</v>
      </c>
      <c r="B24" s="270">
        <v>0</v>
      </c>
      <c r="C24" s="49">
        <v>0</v>
      </c>
      <c r="D24" s="49">
        <v>0</v>
      </c>
      <c r="E24" s="265">
        <v>0</v>
      </c>
      <c r="F24" s="269">
        <v>0</v>
      </c>
      <c r="G24" s="49">
        <v>0</v>
      </c>
      <c r="H24" s="49">
        <v>0</v>
      </c>
      <c r="I24" s="273">
        <v>0</v>
      </c>
      <c r="J24" s="270">
        <v>0</v>
      </c>
      <c r="K24" s="49">
        <v>0</v>
      </c>
      <c r="L24" s="49">
        <v>0</v>
      </c>
      <c r="M24" s="265">
        <v>0</v>
      </c>
      <c r="N24" s="269">
        <v>0</v>
      </c>
      <c r="O24" s="49">
        <v>0</v>
      </c>
      <c r="P24" s="49">
        <v>0</v>
      </c>
      <c r="Q24" s="273">
        <v>0</v>
      </c>
      <c r="R24" s="270">
        <v>0</v>
      </c>
      <c r="S24" s="49">
        <v>0</v>
      </c>
      <c r="T24" s="49">
        <v>0</v>
      </c>
      <c r="U24" s="265">
        <v>0</v>
      </c>
      <c r="V24" s="7"/>
      <c r="W24" s="7"/>
      <c r="X24" s="7"/>
      <c r="Y24" s="7"/>
    </row>
    <row r="25" spans="1:25" ht="15.75" customHeight="1" x14ac:dyDescent="0.3">
      <c r="A25" s="283" t="s">
        <v>60</v>
      </c>
      <c r="B25" s="108">
        <v>0</v>
      </c>
      <c r="C25" s="5">
        <v>0</v>
      </c>
      <c r="D25" s="5">
        <v>0</v>
      </c>
      <c r="E25" s="264">
        <v>0</v>
      </c>
      <c r="F25" s="246">
        <v>0</v>
      </c>
      <c r="G25" s="5">
        <v>0</v>
      </c>
      <c r="H25" s="5">
        <v>0</v>
      </c>
      <c r="I25" s="272">
        <v>0</v>
      </c>
      <c r="J25" s="108">
        <v>0</v>
      </c>
      <c r="K25" s="5">
        <v>0</v>
      </c>
      <c r="L25" s="5">
        <v>0</v>
      </c>
      <c r="M25" s="264">
        <v>0</v>
      </c>
      <c r="N25" s="246">
        <v>0</v>
      </c>
      <c r="O25" s="5">
        <v>0</v>
      </c>
      <c r="P25" s="5">
        <v>0</v>
      </c>
      <c r="Q25" s="272">
        <v>0</v>
      </c>
      <c r="R25" s="108">
        <v>0</v>
      </c>
      <c r="S25" s="5">
        <v>0</v>
      </c>
      <c r="T25" s="5">
        <v>0</v>
      </c>
      <c r="U25" s="264">
        <v>0</v>
      </c>
      <c r="V25" s="7"/>
      <c r="W25" s="7"/>
      <c r="X25" s="7"/>
      <c r="Y25" s="7"/>
    </row>
    <row r="26" spans="1:25" ht="15.75" customHeight="1" x14ac:dyDescent="0.3">
      <c r="A26" s="284" t="s">
        <v>61</v>
      </c>
      <c r="B26" s="270">
        <v>0</v>
      </c>
      <c r="C26" s="49">
        <v>0</v>
      </c>
      <c r="D26" s="49">
        <v>0</v>
      </c>
      <c r="E26" s="265">
        <v>0</v>
      </c>
      <c r="F26" s="269">
        <v>0</v>
      </c>
      <c r="G26" s="49">
        <v>1</v>
      </c>
      <c r="H26" s="49">
        <v>0</v>
      </c>
      <c r="I26" s="273">
        <v>0</v>
      </c>
      <c r="J26" s="270">
        <v>1</v>
      </c>
      <c r="K26" s="49">
        <v>0</v>
      </c>
      <c r="L26" s="49">
        <v>0</v>
      </c>
      <c r="M26" s="265">
        <v>0</v>
      </c>
      <c r="N26" s="269">
        <v>0</v>
      </c>
      <c r="O26" s="49">
        <v>0</v>
      </c>
      <c r="P26" s="49">
        <v>0</v>
      </c>
      <c r="Q26" s="273">
        <v>0</v>
      </c>
      <c r="R26" s="270">
        <v>0</v>
      </c>
      <c r="S26" s="49">
        <v>0</v>
      </c>
      <c r="T26" s="49">
        <v>0</v>
      </c>
      <c r="U26" s="265">
        <v>0</v>
      </c>
      <c r="V26" s="7"/>
      <c r="W26" s="7"/>
      <c r="X26" s="7"/>
      <c r="Y26" s="7"/>
    </row>
    <row r="27" spans="1:25" ht="15.75" customHeight="1" x14ac:dyDescent="0.3">
      <c r="A27" s="283" t="s">
        <v>62</v>
      </c>
      <c r="B27" s="108">
        <v>0</v>
      </c>
      <c r="C27" s="5">
        <v>0</v>
      </c>
      <c r="D27" s="5">
        <v>0</v>
      </c>
      <c r="E27" s="264">
        <v>0</v>
      </c>
      <c r="F27" s="246">
        <v>0</v>
      </c>
      <c r="G27" s="5">
        <v>0</v>
      </c>
      <c r="H27" s="5">
        <v>0</v>
      </c>
      <c r="I27" s="272">
        <v>0</v>
      </c>
      <c r="J27" s="108">
        <v>2</v>
      </c>
      <c r="K27" s="5">
        <v>1</v>
      </c>
      <c r="L27" s="5">
        <v>0</v>
      </c>
      <c r="M27" s="264">
        <v>1</v>
      </c>
      <c r="N27" s="246">
        <v>0</v>
      </c>
      <c r="O27" s="5">
        <v>0</v>
      </c>
      <c r="P27" s="5">
        <v>0</v>
      </c>
      <c r="Q27" s="272">
        <v>0</v>
      </c>
      <c r="R27" s="108">
        <v>0</v>
      </c>
      <c r="S27" s="5">
        <v>0</v>
      </c>
      <c r="T27" s="5">
        <v>0</v>
      </c>
      <c r="U27" s="264">
        <v>0</v>
      </c>
      <c r="V27" s="7"/>
      <c r="W27" s="7"/>
      <c r="X27" s="7"/>
      <c r="Y27" s="7"/>
    </row>
    <row r="28" spans="1:25" ht="15.75" customHeight="1" x14ac:dyDescent="0.3">
      <c r="A28" s="284" t="s">
        <v>63</v>
      </c>
      <c r="B28" s="270">
        <v>0</v>
      </c>
      <c r="C28" s="49">
        <v>0</v>
      </c>
      <c r="D28" s="49">
        <v>0</v>
      </c>
      <c r="E28" s="265">
        <v>0</v>
      </c>
      <c r="F28" s="269">
        <v>0</v>
      </c>
      <c r="G28" s="49">
        <v>1</v>
      </c>
      <c r="H28" s="49">
        <v>0</v>
      </c>
      <c r="I28" s="273">
        <v>0</v>
      </c>
      <c r="J28" s="270">
        <v>1</v>
      </c>
      <c r="K28" s="49">
        <v>4</v>
      </c>
      <c r="L28" s="49">
        <v>0</v>
      </c>
      <c r="M28" s="265">
        <v>0</v>
      </c>
      <c r="N28" s="269">
        <v>0</v>
      </c>
      <c r="O28" s="49">
        <v>0</v>
      </c>
      <c r="P28" s="49">
        <v>0</v>
      </c>
      <c r="Q28" s="273">
        <v>0</v>
      </c>
      <c r="R28" s="270">
        <v>0</v>
      </c>
      <c r="S28" s="49">
        <v>0</v>
      </c>
      <c r="T28" s="49">
        <v>0</v>
      </c>
      <c r="U28" s="265">
        <v>0</v>
      </c>
      <c r="V28" s="7"/>
      <c r="W28" s="7"/>
      <c r="X28" s="7"/>
      <c r="Y28" s="7"/>
    </row>
    <row r="29" spans="1:25" ht="15.75" customHeight="1" x14ac:dyDescent="0.3">
      <c r="A29" s="283" t="s">
        <v>64</v>
      </c>
      <c r="B29" s="108">
        <v>0</v>
      </c>
      <c r="C29" s="5">
        <v>0</v>
      </c>
      <c r="D29" s="5">
        <v>0</v>
      </c>
      <c r="E29" s="264">
        <v>0</v>
      </c>
      <c r="F29" s="246">
        <v>0</v>
      </c>
      <c r="G29" s="5">
        <v>1</v>
      </c>
      <c r="H29" s="5">
        <v>0</v>
      </c>
      <c r="I29" s="272">
        <v>0</v>
      </c>
      <c r="J29" s="108">
        <v>1</v>
      </c>
      <c r="K29" s="5">
        <v>2</v>
      </c>
      <c r="L29" s="5">
        <v>0</v>
      </c>
      <c r="M29" s="264">
        <v>0</v>
      </c>
      <c r="N29" s="246">
        <v>0</v>
      </c>
      <c r="O29" s="5">
        <v>0</v>
      </c>
      <c r="P29" s="5">
        <v>0</v>
      </c>
      <c r="Q29" s="272">
        <v>0</v>
      </c>
      <c r="R29" s="108">
        <v>0</v>
      </c>
      <c r="S29" s="5">
        <v>0</v>
      </c>
      <c r="T29" s="5">
        <v>0</v>
      </c>
      <c r="U29" s="264">
        <v>0</v>
      </c>
      <c r="V29" s="7"/>
      <c r="W29" s="7"/>
      <c r="X29" s="7"/>
      <c r="Y29" s="7"/>
    </row>
    <row r="30" spans="1:25" ht="15.75" customHeight="1" x14ac:dyDescent="0.3">
      <c r="A30" s="284" t="s">
        <v>65</v>
      </c>
      <c r="B30" s="270">
        <v>0</v>
      </c>
      <c r="C30" s="49">
        <v>0</v>
      </c>
      <c r="D30" s="49">
        <v>0</v>
      </c>
      <c r="E30" s="265">
        <v>0</v>
      </c>
      <c r="F30" s="269">
        <v>0</v>
      </c>
      <c r="G30" s="49">
        <v>0</v>
      </c>
      <c r="H30" s="49">
        <v>0</v>
      </c>
      <c r="I30" s="273">
        <v>0</v>
      </c>
      <c r="J30" s="270">
        <v>0</v>
      </c>
      <c r="K30" s="49">
        <v>4</v>
      </c>
      <c r="L30" s="49">
        <v>0</v>
      </c>
      <c r="M30" s="265">
        <v>0</v>
      </c>
      <c r="N30" s="269">
        <v>0</v>
      </c>
      <c r="O30" s="49">
        <v>0</v>
      </c>
      <c r="P30" s="49">
        <v>0</v>
      </c>
      <c r="Q30" s="273">
        <v>0</v>
      </c>
      <c r="R30" s="270">
        <v>0</v>
      </c>
      <c r="S30" s="49">
        <v>0</v>
      </c>
      <c r="T30" s="49">
        <v>0</v>
      </c>
      <c r="U30" s="265">
        <v>0</v>
      </c>
      <c r="V30" s="7"/>
      <c r="W30" s="7"/>
      <c r="X30" s="7"/>
      <c r="Y30" s="7"/>
    </row>
    <row r="31" spans="1:25" ht="19.5" customHeight="1" x14ac:dyDescent="0.3">
      <c r="A31" s="283" t="s">
        <v>66</v>
      </c>
      <c r="B31" s="108">
        <v>0</v>
      </c>
      <c r="C31" s="5">
        <v>0</v>
      </c>
      <c r="D31" s="5">
        <v>0</v>
      </c>
      <c r="E31" s="264">
        <v>0</v>
      </c>
      <c r="F31" s="246">
        <v>0</v>
      </c>
      <c r="G31" s="5">
        <v>1</v>
      </c>
      <c r="H31" s="5">
        <v>0</v>
      </c>
      <c r="I31" s="272">
        <v>0</v>
      </c>
      <c r="J31" s="108">
        <v>1</v>
      </c>
      <c r="K31" s="5">
        <v>3</v>
      </c>
      <c r="L31" s="5">
        <v>0</v>
      </c>
      <c r="M31" s="264">
        <v>0</v>
      </c>
      <c r="N31" s="246">
        <v>0</v>
      </c>
      <c r="O31" s="5">
        <v>0</v>
      </c>
      <c r="P31" s="5">
        <v>0</v>
      </c>
      <c r="Q31" s="272">
        <v>0</v>
      </c>
      <c r="R31" s="108">
        <v>0</v>
      </c>
      <c r="S31" s="5">
        <v>0</v>
      </c>
      <c r="T31" s="5">
        <v>0</v>
      </c>
      <c r="U31" s="264">
        <v>0</v>
      </c>
      <c r="V31" s="7"/>
      <c r="W31" s="7"/>
      <c r="X31" s="7"/>
      <c r="Y31" s="7"/>
    </row>
    <row r="32" spans="1:25" ht="15.75" customHeight="1" x14ac:dyDescent="0.3">
      <c r="A32" s="284" t="s">
        <v>18</v>
      </c>
      <c r="B32" s="270">
        <v>0</v>
      </c>
      <c r="C32" s="49">
        <v>0</v>
      </c>
      <c r="D32" s="49"/>
      <c r="E32" s="265">
        <v>0</v>
      </c>
      <c r="F32" s="269">
        <v>0</v>
      </c>
      <c r="G32" s="49">
        <v>0</v>
      </c>
      <c r="H32" s="49">
        <v>0</v>
      </c>
      <c r="I32" s="273">
        <v>0</v>
      </c>
      <c r="J32" s="270">
        <v>0</v>
      </c>
      <c r="K32" s="49">
        <v>2</v>
      </c>
      <c r="L32" s="49">
        <v>0</v>
      </c>
      <c r="M32" s="265">
        <v>0</v>
      </c>
      <c r="N32" s="269">
        <v>0</v>
      </c>
      <c r="O32" s="49">
        <v>0</v>
      </c>
      <c r="P32" s="49">
        <v>0</v>
      </c>
      <c r="Q32" s="273">
        <v>0</v>
      </c>
      <c r="R32" s="270">
        <v>1</v>
      </c>
      <c r="S32" s="49">
        <v>0</v>
      </c>
      <c r="T32" s="49">
        <v>0</v>
      </c>
      <c r="U32" s="265">
        <v>0</v>
      </c>
      <c r="V32" s="7"/>
      <c r="W32" s="7"/>
      <c r="X32" s="7"/>
      <c r="Y32" s="7"/>
    </row>
    <row r="33" spans="1:25" ht="15.75" customHeight="1" x14ac:dyDescent="0.3">
      <c r="A33" s="605" t="s">
        <v>27</v>
      </c>
      <c r="B33" s="288">
        <f t="shared" ref="B33:U33" si="1">SUM(B23:B32)</f>
        <v>0</v>
      </c>
      <c r="C33" s="50">
        <f t="shared" si="1"/>
        <v>0</v>
      </c>
      <c r="D33" s="50">
        <f t="shared" si="1"/>
        <v>0</v>
      </c>
      <c r="E33" s="282">
        <f t="shared" si="1"/>
        <v>0</v>
      </c>
      <c r="F33" s="287">
        <f t="shared" si="1"/>
        <v>0</v>
      </c>
      <c r="G33" s="50">
        <f t="shared" si="1"/>
        <v>4</v>
      </c>
      <c r="H33" s="50">
        <f t="shared" si="1"/>
        <v>0</v>
      </c>
      <c r="I33" s="289">
        <f t="shared" si="1"/>
        <v>0</v>
      </c>
      <c r="J33" s="288">
        <f t="shared" si="1"/>
        <v>6</v>
      </c>
      <c r="K33" s="50">
        <f t="shared" si="1"/>
        <v>16</v>
      </c>
      <c r="L33" s="50">
        <f t="shared" si="1"/>
        <v>0</v>
      </c>
      <c r="M33" s="282">
        <f t="shared" si="1"/>
        <v>1</v>
      </c>
      <c r="N33" s="287">
        <f t="shared" si="1"/>
        <v>0</v>
      </c>
      <c r="O33" s="50">
        <f t="shared" si="1"/>
        <v>0</v>
      </c>
      <c r="P33" s="50">
        <f t="shared" si="1"/>
        <v>0</v>
      </c>
      <c r="Q33" s="289">
        <f t="shared" si="1"/>
        <v>0</v>
      </c>
      <c r="R33" s="288">
        <f t="shared" si="1"/>
        <v>1</v>
      </c>
      <c r="S33" s="50">
        <f t="shared" si="1"/>
        <v>0</v>
      </c>
      <c r="T33" s="50">
        <f t="shared" si="1"/>
        <v>0</v>
      </c>
      <c r="U33" s="282">
        <f t="shared" si="1"/>
        <v>0</v>
      </c>
      <c r="V33" s="7"/>
      <c r="W33" s="7"/>
      <c r="X33" s="7"/>
      <c r="Y33" s="7"/>
    </row>
    <row r="34" spans="1:25" ht="15.75" customHeight="1" x14ac:dyDescent="0.3">
      <c r="A34" s="541"/>
      <c r="B34" s="606">
        <f>SUM(B33+C33)</f>
        <v>0</v>
      </c>
      <c r="C34" s="607"/>
      <c r="D34" s="609">
        <f>SUM(D33+E33)</f>
        <v>0</v>
      </c>
      <c r="E34" s="611"/>
      <c r="F34" s="608">
        <f>SUM(F33+G33)</f>
        <v>4</v>
      </c>
      <c r="G34" s="607"/>
      <c r="H34" s="609">
        <f>SUM(H33+I33)</f>
        <v>0</v>
      </c>
      <c r="I34" s="610"/>
      <c r="J34" s="606">
        <f>SUM(J33+K33)</f>
        <v>22</v>
      </c>
      <c r="K34" s="607"/>
      <c r="L34" s="609">
        <f>SUM(L33+M33)</f>
        <v>1</v>
      </c>
      <c r="M34" s="611"/>
      <c r="N34" s="608">
        <f>SUM(N33+O33)</f>
        <v>0</v>
      </c>
      <c r="O34" s="607"/>
      <c r="P34" s="609">
        <f>SUM(P33+Q33)</f>
        <v>0</v>
      </c>
      <c r="Q34" s="610"/>
      <c r="R34" s="606">
        <f>SUM(R33+S33)</f>
        <v>1</v>
      </c>
      <c r="S34" s="607"/>
      <c r="T34" s="609">
        <f>SUM(T33+U33)</f>
        <v>0</v>
      </c>
      <c r="U34" s="611"/>
      <c r="V34" s="7"/>
      <c r="W34" s="7"/>
      <c r="X34" s="7"/>
      <c r="Y34" s="7"/>
    </row>
    <row r="35" spans="1:25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7"/>
      <c r="W35" s="7"/>
      <c r="X35" s="7"/>
      <c r="Y35" s="7"/>
    </row>
    <row r="36" spans="1:25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7"/>
      <c r="W36" s="7"/>
      <c r="X36" s="7"/>
      <c r="Y36" s="7"/>
    </row>
    <row r="37" spans="1:25" ht="15.75" customHeight="1" x14ac:dyDescent="0.3">
      <c r="A37" s="545" t="s">
        <v>57</v>
      </c>
      <c r="B37" s="559" t="s">
        <v>43</v>
      </c>
      <c r="C37" s="560"/>
      <c r="D37" s="560"/>
      <c r="E37" s="561"/>
      <c r="F37" s="556" t="s">
        <v>23</v>
      </c>
      <c r="G37" s="557"/>
      <c r="H37" s="557"/>
      <c r="I37" s="557"/>
      <c r="J37" s="549" t="s">
        <v>32</v>
      </c>
      <c r="K37" s="550"/>
      <c r="L37" s="550"/>
      <c r="M37" s="551"/>
      <c r="N37" s="552" t="s">
        <v>33</v>
      </c>
      <c r="O37" s="553"/>
      <c r="P37" s="553"/>
      <c r="Q37" s="553"/>
      <c r="R37" s="563" t="s">
        <v>44</v>
      </c>
      <c r="S37" s="564"/>
      <c r="T37" s="564"/>
      <c r="U37" s="565"/>
      <c r="V37" s="7"/>
      <c r="W37" s="7"/>
      <c r="X37" s="7"/>
      <c r="Y37" s="7"/>
    </row>
    <row r="38" spans="1:25" ht="15.75" customHeight="1" x14ac:dyDescent="0.3">
      <c r="A38" s="546"/>
      <c r="B38" s="536" t="s">
        <v>13</v>
      </c>
      <c r="C38" s="537"/>
      <c r="D38" s="538" t="s">
        <v>14</v>
      </c>
      <c r="E38" s="539"/>
      <c r="F38" s="548" t="s">
        <v>13</v>
      </c>
      <c r="G38" s="537"/>
      <c r="H38" s="538" t="s">
        <v>14</v>
      </c>
      <c r="I38" s="562"/>
      <c r="J38" s="536" t="s">
        <v>13</v>
      </c>
      <c r="K38" s="537"/>
      <c r="L38" s="538" t="s">
        <v>14</v>
      </c>
      <c r="M38" s="539"/>
      <c r="N38" s="548" t="s">
        <v>13</v>
      </c>
      <c r="O38" s="537"/>
      <c r="P38" s="538" t="s">
        <v>14</v>
      </c>
      <c r="Q38" s="562"/>
      <c r="R38" s="536" t="s">
        <v>13</v>
      </c>
      <c r="S38" s="537"/>
      <c r="T38" s="538" t="s">
        <v>14</v>
      </c>
      <c r="U38" s="539"/>
      <c r="V38" s="7"/>
      <c r="W38" s="7"/>
      <c r="X38" s="7"/>
      <c r="Y38" s="7"/>
    </row>
    <row r="39" spans="1:25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277" t="s">
        <v>21</v>
      </c>
      <c r="F39" s="278" t="s">
        <v>20</v>
      </c>
      <c r="G39" s="276" t="s">
        <v>21</v>
      </c>
      <c r="H39" s="276" t="s">
        <v>20</v>
      </c>
      <c r="I39" s="64" t="s">
        <v>21</v>
      </c>
      <c r="J39" s="275" t="s">
        <v>20</v>
      </c>
      <c r="K39" s="276" t="s">
        <v>21</v>
      </c>
      <c r="L39" s="276" t="s">
        <v>20</v>
      </c>
      <c r="M39" s="277" t="s">
        <v>21</v>
      </c>
      <c r="N39" s="278" t="s">
        <v>20</v>
      </c>
      <c r="O39" s="276" t="s">
        <v>21</v>
      </c>
      <c r="P39" s="276" t="s">
        <v>20</v>
      </c>
      <c r="Q39" s="64" t="s">
        <v>21</v>
      </c>
      <c r="R39" s="275" t="s">
        <v>20</v>
      </c>
      <c r="S39" s="276" t="s">
        <v>21</v>
      </c>
      <c r="T39" s="276" t="s">
        <v>20</v>
      </c>
      <c r="U39" s="277" t="s">
        <v>21</v>
      </c>
      <c r="V39" s="7"/>
      <c r="W39" s="7"/>
      <c r="X39" s="7"/>
      <c r="Y39" s="7"/>
    </row>
    <row r="40" spans="1:25" ht="15.75" customHeight="1" x14ac:dyDescent="0.3">
      <c r="A40" s="283" t="str">
        <f t="shared" ref="A40:A49" si="2">A6</f>
        <v>&lt;1</v>
      </c>
      <c r="B40" s="108">
        <v>0</v>
      </c>
      <c r="C40" s="5">
        <v>2</v>
      </c>
      <c r="D40" s="5">
        <v>0</v>
      </c>
      <c r="E40" s="264">
        <v>11</v>
      </c>
      <c r="F40" s="246">
        <v>7</v>
      </c>
      <c r="G40" s="5">
        <v>24</v>
      </c>
      <c r="H40" s="5">
        <v>0</v>
      </c>
      <c r="I40" s="272">
        <v>2</v>
      </c>
      <c r="J40" s="108">
        <v>7</v>
      </c>
      <c r="K40" s="5">
        <v>5</v>
      </c>
      <c r="L40" s="5">
        <v>0</v>
      </c>
      <c r="M40" s="264">
        <v>2</v>
      </c>
      <c r="N40" s="246">
        <v>0</v>
      </c>
      <c r="O40" s="5">
        <v>0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7"/>
      <c r="W40" s="7"/>
      <c r="X40" s="7"/>
      <c r="Y40" s="7"/>
    </row>
    <row r="41" spans="1:25" ht="15.75" customHeight="1" x14ac:dyDescent="0.3">
      <c r="A41" s="284" t="str">
        <f t="shared" si="2"/>
        <v>1 – 5</v>
      </c>
      <c r="B41" s="270">
        <v>0</v>
      </c>
      <c r="C41" s="49">
        <v>10</v>
      </c>
      <c r="D41" s="49">
        <v>0</v>
      </c>
      <c r="E41" s="265">
        <v>76</v>
      </c>
      <c r="F41" s="269">
        <v>38</v>
      </c>
      <c r="G41" s="49">
        <v>157</v>
      </c>
      <c r="H41" s="49">
        <v>4</v>
      </c>
      <c r="I41" s="273">
        <v>20</v>
      </c>
      <c r="J41" s="270">
        <v>49</v>
      </c>
      <c r="K41" s="49">
        <v>127</v>
      </c>
      <c r="L41" s="49">
        <v>3</v>
      </c>
      <c r="M41" s="265">
        <v>8</v>
      </c>
      <c r="N41" s="269">
        <v>0</v>
      </c>
      <c r="O41" s="49">
        <v>0</v>
      </c>
      <c r="P41" s="49">
        <v>0</v>
      </c>
      <c r="Q41" s="273">
        <v>0</v>
      </c>
      <c r="R41" s="270">
        <v>1</v>
      </c>
      <c r="S41" s="49">
        <v>1</v>
      </c>
      <c r="T41" s="49">
        <v>0</v>
      </c>
      <c r="U41" s="265">
        <v>0</v>
      </c>
      <c r="V41" s="7"/>
      <c r="W41" s="7"/>
      <c r="X41" s="7"/>
      <c r="Y41" s="7"/>
    </row>
    <row r="42" spans="1:25" ht="15.75" customHeight="1" x14ac:dyDescent="0.3">
      <c r="A42" s="283" t="str">
        <f t="shared" si="2"/>
        <v>6 – 10</v>
      </c>
      <c r="B42" s="108">
        <v>0</v>
      </c>
      <c r="C42" s="5">
        <v>10</v>
      </c>
      <c r="D42" s="5">
        <v>0</v>
      </c>
      <c r="E42" s="264">
        <v>56</v>
      </c>
      <c r="F42" s="246">
        <v>25</v>
      </c>
      <c r="G42" s="5">
        <v>127</v>
      </c>
      <c r="H42" s="5">
        <v>1</v>
      </c>
      <c r="I42" s="272">
        <v>6</v>
      </c>
      <c r="J42" s="108">
        <v>49</v>
      </c>
      <c r="K42" s="5">
        <v>92</v>
      </c>
      <c r="L42" s="5">
        <v>3</v>
      </c>
      <c r="M42" s="264">
        <v>1</v>
      </c>
      <c r="N42" s="246">
        <v>0</v>
      </c>
      <c r="O42" s="5">
        <v>0</v>
      </c>
      <c r="P42" s="5">
        <v>0</v>
      </c>
      <c r="Q42" s="272">
        <v>0</v>
      </c>
      <c r="R42" s="108">
        <v>1</v>
      </c>
      <c r="S42" s="5">
        <v>0</v>
      </c>
      <c r="T42" s="5">
        <v>0</v>
      </c>
      <c r="U42" s="264">
        <v>0</v>
      </c>
      <c r="V42" s="7"/>
      <c r="W42" s="7"/>
      <c r="X42" s="7"/>
      <c r="Y42" s="7"/>
    </row>
    <row r="43" spans="1:25" ht="15.75" customHeight="1" x14ac:dyDescent="0.3">
      <c r="A43" s="285" t="str">
        <f t="shared" si="2"/>
        <v>11 – 15</v>
      </c>
      <c r="B43" s="270">
        <v>0</v>
      </c>
      <c r="C43" s="49">
        <v>9</v>
      </c>
      <c r="D43" s="49">
        <v>0</v>
      </c>
      <c r="E43" s="265">
        <v>36</v>
      </c>
      <c r="F43" s="269">
        <v>23</v>
      </c>
      <c r="G43" s="49">
        <v>155</v>
      </c>
      <c r="H43" s="49">
        <v>0</v>
      </c>
      <c r="I43" s="273">
        <v>6</v>
      </c>
      <c r="J43" s="270">
        <v>53</v>
      </c>
      <c r="K43" s="49">
        <v>151</v>
      </c>
      <c r="L43" s="49">
        <v>0</v>
      </c>
      <c r="M43" s="265">
        <v>0</v>
      </c>
      <c r="N43" s="269">
        <v>0</v>
      </c>
      <c r="O43" s="49">
        <v>0</v>
      </c>
      <c r="P43" s="49">
        <v>0</v>
      </c>
      <c r="Q43" s="273">
        <v>0</v>
      </c>
      <c r="R43" s="270">
        <v>0</v>
      </c>
      <c r="S43" s="49">
        <v>0</v>
      </c>
      <c r="T43" s="49">
        <v>0</v>
      </c>
      <c r="U43" s="265">
        <v>0</v>
      </c>
      <c r="V43" s="7"/>
      <c r="W43" s="7"/>
      <c r="X43" s="7"/>
      <c r="Y43" s="7"/>
    </row>
    <row r="44" spans="1:25" ht="15.75" customHeight="1" x14ac:dyDescent="0.3">
      <c r="A44" s="283" t="str">
        <f t="shared" si="2"/>
        <v>16 – 20</v>
      </c>
      <c r="B44" s="108">
        <v>0</v>
      </c>
      <c r="C44" s="5">
        <v>10</v>
      </c>
      <c r="D44" s="5">
        <v>0</v>
      </c>
      <c r="E44" s="264">
        <v>31</v>
      </c>
      <c r="F44" s="246">
        <v>10</v>
      </c>
      <c r="G44" s="5">
        <v>90</v>
      </c>
      <c r="H44" s="5">
        <v>0</v>
      </c>
      <c r="I44" s="272">
        <v>3</v>
      </c>
      <c r="J44" s="108">
        <v>41</v>
      </c>
      <c r="K44" s="5">
        <v>103</v>
      </c>
      <c r="L44" s="5">
        <v>2</v>
      </c>
      <c r="M44" s="264">
        <v>3</v>
      </c>
      <c r="N44" s="246">
        <v>0</v>
      </c>
      <c r="O44" s="5">
        <v>0</v>
      </c>
      <c r="P44" s="5">
        <v>0</v>
      </c>
      <c r="Q44" s="272">
        <v>0</v>
      </c>
      <c r="R44" s="108">
        <v>1</v>
      </c>
      <c r="S44" s="5">
        <v>1</v>
      </c>
      <c r="T44" s="5">
        <v>0</v>
      </c>
      <c r="U44" s="264">
        <v>0</v>
      </c>
      <c r="V44" s="7"/>
      <c r="W44" s="7"/>
      <c r="X44" s="7"/>
      <c r="Y44" s="7"/>
    </row>
    <row r="45" spans="1:25" ht="15.75" customHeight="1" x14ac:dyDescent="0.3">
      <c r="A45" s="284" t="str">
        <f t="shared" si="2"/>
        <v>21 – 25</v>
      </c>
      <c r="B45" s="270">
        <v>0</v>
      </c>
      <c r="C45" s="49">
        <v>15</v>
      </c>
      <c r="D45" s="49">
        <v>0</v>
      </c>
      <c r="E45" s="265">
        <v>17</v>
      </c>
      <c r="F45" s="269">
        <v>13</v>
      </c>
      <c r="G45" s="49">
        <v>99</v>
      </c>
      <c r="H45" s="49">
        <v>0</v>
      </c>
      <c r="I45" s="273">
        <v>5</v>
      </c>
      <c r="J45" s="270">
        <v>35</v>
      </c>
      <c r="K45" s="49">
        <v>72</v>
      </c>
      <c r="L45" s="49">
        <v>0</v>
      </c>
      <c r="M45" s="265">
        <v>1</v>
      </c>
      <c r="N45" s="269">
        <v>0</v>
      </c>
      <c r="O45" s="49">
        <v>0</v>
      </c>
      <c r="P45" s="49">
        <v>0</v>
      </c>
      <c r="Q45" s="273">
        <v>0</v>
      </c>
      <c r="R45" s="270">
        <v>1</v>
      </c>
      <c r="S45" s="49">
        <v>2</v>
      </c>
      <c r="T45" s="49">
        <v>0</v>
      </c>
      <c r="U45" s="265">
        <v>0</v>
      </c>
      <c r="V45" s="7"/>
      <c r="W45" s="7"/>
      <c r="X45" s="7"/>
      <c r="Y45" s="7"/>
    </row>
    <row r="46" spans="1:25" ht="15.75" customHeight="1" x14ac:dyDescent="0.3">
      <c r="A46" s="283" t="str">
        <f t="shared" si="2"/>
        <v>26 – 30</v>
      </c>
      <c r="B46" s="108">
        <v>0</v>
      </c>
      <c r="C46" s="5">
        <v>5</v>
      </c>
      <c r="D46" s="5">
        <v>0</v>
      </c>
      <c r="E46" s="264">
        <v>19</v>
      </c>
      <c r="F46" s="246">
        <v>19</v>
      </c>
      <c r="G46" s="5">
        <v>91</v>
      </c>
      <c r="H46" s="5">
        <v>0</v>
      </c>
      <c r="I46" s="272">
        <v>4</v>
      </c>
      <c r="J46" s="108">
        <v>29</v>
      </c>
      <c r="K46" s="5">
        <v>67</v>
      </c>
      <c r="L46" s="5">
        <v>0</v>
      </c>
      <c r="M46" s="264">
        <v>0</v>
      </c>
      <c r="N46" s="246">
        <v>0</v>
      </c>
      <c r="O46" s="5">
        <v>0</v>
      </c>
      <c r="P46" s="5">
        <v>0</v>
      </c>
      <c r="Q46" s="272">
        <v>0</v>
      </c>
      <c r="R46" s="108">
        <v>1</v>
      </c>
      <c r="S46" s="5">
        <v>1</v>
      </c>
      <c r="T46" s="5">
        <v>0</v>
      </c>
      <c r="U46" s="264">
        <v>0</v>
      </c>
      <c r="V46" s="7"/>
      <c r="W46" s="7"/>
      <c r="X46" s="7"/>
      <c r="Y46" s="7"/>
    </row>
    <row r="47" spans="1:25" ht="15.75" customHeight="1" x14ac:dyDescent="0.3">
      <c r="A47" s="284" t="str">
        <f t="shared" si="2"/>
        <v>31 – 35</v>
      </c>
      <c r="B47" s="270">
        <v>0</v>
      </c>
      <c r="C47" s="49">
        <v>4</v>
      </c>
      <c r="D47" s="49">
        <v>0</v>
      </c>
      <c r="E47" s="265">
        <v>7</v>
      </c>
      <c r="F47" s="269">
        <v>7</v>
      </c>
      <c r="G47" s="49">
        <v>74</v>
      </c>
      <c r="H47" s="49">
        <v>0</v>
      </c>
      <c r="I47" s="273">
        <v>3</v>
      </c>
      <c r="J47" s="270">
        <v>7</v>
      </c>
      <c r="K47" s="49">
        <v>28</v>
      </c>
      <c r="L47" s="49">
        <v>0</v>
      </c>
      <c r="M47" s="265">
        <v>1</v>
      </c>
      <c r="N47" s="269">
        <v>0</v>
      </c>
      <c r="O47" s="49">
        <v>0</v>
      </c>
      <c r="P47" s="49">
        <v>0</v>
      </c>
      <c r="Q47" s="273">
        <v>0</v>
      </c>
      <c r="R47" s="270">
        <v>0</v>
      </c>
      <c r="S47" s="49">
        <v>1</v>
      </c>
      <c r="T47" s="49">
        <v>0</v>
      </c>
      <c r="U47" s="265">
        <v>0</v>
      </c>
      <c r="V47" s="7"/>
      <c r="W47" s="7"/>
      <c r="X47" s="7"/>
      <c r="Y47" s="7"/>
    </row>
    <row r="48" spans="1:25" ht="15.75" customHeight="1" x14ac:dyDescent="0.3">
      <c r="A48" s="283" t="str">
        <f t="shared" si="2"/>
        <v>35+</v>
      </c>
      <c r="B48" s="108">
        <v>0</v>
      </c>
      <c r="C48" s="5">
        <v>0</v>
      </c>
      <c r="D48" s="5">
        <v>0</v>
      </c>
      <c r="E48" s="264">
        <v>8</v>
      </c>
      <c r="F48" s="246">
        <v>3</v>
      </c>
      <c r="G48" s="5">
        <v>46</v>
      </c>
      <c r="H48" s="5">
        <v>0</v>
      </c>
      <c r="I48" s="272">
        <v>3</v>
      </c>
      <c r="J48" s="108">
        <v>7</v>
      </c>
      <c r="K48" s="5">
        <v>0</v>
      </c>
      <c r="L48" s="5">
        <v>0</v>
      </c>
      <c r="M48" s="264">
        <v>3</v>
      </c>
      <c r="N48" s="246">
        <v>0</v>
      </c>
      <c r="O48" s="5">
        <v>0</v>
      </c>
      <c r="P48" s="5">
        <v>0</v>
      </c>
      <c r="Q48" s="272">
        <v>0</v>
      </c>
      <c r="R48" s="108">
        <v>0</v>
      </c>
      <c r="S48" s="5">
        <v>0</v>
      </c>
      <c r="T48" s="5">
        <v>0</v>
      </c>
      <c r="U48" s="264">
        <v>0</v>
      </c>
      <c r="V48" s="7"/>
      <c r="W48" s="7"/>
      <c r="X48" s="7"/>
      <c r="Y48" s="7"/>
    </row>
    <row r="49" spans="1:25" ht="15.75" customHeight="1" x14ac:dyDescent="0.3">
      <c r="A49" s="286" t="str">
        <f t="shared" si="2"/>
        <v>Unknown</v>
      </c>
      <c r="B49" s="270">
        <v>0</v>
      </c>
      <c r="C49" s="49">
        <v>0</v>
      </c>
      <c r="D49" s="49">
        <v>0</v>
      </c>
      <c r="E49" s="265">
        <v>52</v>
      </c>
      <c r="F49" s="269">
        <v>1</v>
      </c>
      <c r="G49" s="49">
        <v>11</v>
      </c>
      <c r="H49" s="49">
        <v>1</v>
      </c>
      <c r="I49" s="273">
        <v>12</v>
      </c>
      <c r="J49" s="270">
        <v>15</v>
      </c>
      <c r="K49" s="49">
        <v>81</v>
      </c>
      <c r="L49" s="49">
        <v>0</v>
      </c>
      <c r="M49" s="265">
        <v>1</v>
      </c>
      <c r="N49" s="269">
        <v>0</v>
      </c>
      <c r="O49" s="49">
        <v>0</v>
      </c>
      <c r="P49" s="49">
        <v>0</v>
      </c>
      <c r="Q49" s="273">
        <v>0</v>
      </c>
      <c r="R49" s="270">
        <v>78</v>
      </c>
      <c r="S49" s="49">
        <v>117</v>
      </c>
      <c r="T49" s="49">
        <v>0</v>
      </c>
      <c r="U49" s="265">
        <v>0</v>
      </c>
      <c r="V49" s="7"/>
      <c r="W49" s="7"/>
      <c r="X49" s="7"/>
      <c r="Y49" s="7"/>
    </row>
    <row r="50" spans="1:25" ht="15.75" customHeight="1" x14ac:dyDescent="0.3">
      <c r="A50" s="605" t="s">
        <v>27</v>
      </c>
      <c r="B50" s="288">
        <f t="shared" ref="B50:U50" si="3">SUM(B40:B49)</f>
        <v>0</v>
      </c>
      <c r="C50" s="50">
        <f t="shared" si="3"/>
        <v>65</v>
      </c>
      <c r="D50" s="50">
        <f t="shared" si="3"/>
        <v>0</v>
      </c>
      <c r="E50" s="282">
        <f t="shared" si="3"/>
        <v>313</v>
      </c>
      <c r="F50" s="287">
        <f t="shared" si="3"/>
        <v>146</v>
      </c>
      <c r="G50" s="50">
        <f t="shared" si="3"/>
        <v>874</v>
      </c>
      <c r="H50" s="50">
        <f t="shared" si="3"/>
        <v>6</v>
      </c>
      <c r="I50" s="289">
        <f t="shared" si="3"/>
        <v>64</v>
      </c>
      <c r="J50" s="288">
        <f t="shared" si="3"/>
        <v>292</v>
      </c>
      <c r="K50" s="50">
        <f t="shared" si="3"/>
        <v>726</v>
      </c>
      <c r="L50" s="50">
        <f t="shared" si="3"/>
        <v>8</v>
      </c>
      <c r="M50" s="282">
        <f t="shared" si="3"/>
        <v>20</v>
      </c>
      <c r="N50" s="287">
        <f t="shared" si="3"/>
        <v>0</v>
      </c>
      <c r="O50" s="50">
        <f t="shared" si="3"/>
        <v>0</v>
      </c>
      <c r="P50" s="50">
        <f t="shared" si="3"/>
        <v>0</v>
      </c>
      <c r="Q50" s="289">
        <f t="shared" si="3"/>
        <v>0</v>
      </c>
      <c r="R50" s="288">
        <f t="shared" si="3"/>
        <v>83</v>
      </c>
      <c r="S50" s="50">
        <f t="shared" si="3"/>
        <v>123</v>
      </c>
      <c r="T50" s="50">
        <f t="shared" si="3"/>
        <v>0</v>
      </c>
      <c r="U50" s="282">
        <f t="shared" si="3"/>
        <v>0</v>
      </c>
      <c r="V50" s="7"/>
      <c r="W50" s="7"/>
      <c r="X50" s="7"/>
      <c r="Y50" s="7"/>
    </row>
    <row r="51" spans="1:25" ht="15.75" customHeight="1" x14ac:dyDescent="0.3">
      <c r="A51" s="541"/>
      <c r="B51" s="606">
        <f>SUM(B50+C50)</f>
        <v>65</v>
      </c>
      <c r="C51" s="607"/>
      <c r="D51" s="609">
        <f>SUM(D50+E50)</f>
        <v>313</v>
      </c>
      <c r="E51" s="611"/>
      <c r="F51" s="608">
        <f>SUM(F50+G50)</f>
        <v>1020</v>
      </c>
      <c r="G51" s="607"/>
      <c r="H51" s="609">
        <f>SUM(H50+I50)</f>
        <v>70</v>
      </c>
      <c r="I51" s="610"/>
      <c r="J51" s="606">
        <f>SUM(J50+K50)</f>
        <v>1018</v>
      </c>
      <c r="K51" s="607"/>
      <c r="L51" s="609">
        <f>SUM(L50+M50)</f>
        <v>28</v>
      </c>
      <c r="M51" s="611"/>
      <c r="N51" s="608">
        <f>SUM(N50+O50)</f>
        <v>0</v>
      </c>
      <c r="O51" s="607"/>
      <c r="P51" s="609">
        <f>SUM(P50+Q50)</f>
        <v>0</v>
      </c>
      <c r="Q51" s="610"/>
      <c r="R51" s="606">
        <f>SUM(R50+S50)</f>
        <v>206</v>
      </c>
      <c r="S51" s="607"/>
      <c r="T51" s="609">
        <f>SUM(T50+U50)</f>
        <v>0</v>
      </c>
      <c r="U51" s="611"/>
      <c r="V51" s="7"/>
      <c r="W51" s="7"/>
      <c r="X51" s="7"/>
      <c r="Y51" s="7"/>
    </row>
    <row r="52" spans="1:25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5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5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25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25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25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25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000"/>
  <sheetViews>
    <sheetView workbookViewId="0">
      <selection activeCell="X21" sqref="X21"/>
    </sheetView>
  </sheetViews>
  <sheetFormatPr defaultColWidth="14.44140625" defaultRowHeight="15" customHeight="1" x14ac:dyDescent="0.3"/>
  <cols>
    <col min="1" max="1" width="9.44140625" customWidth="1"/>
    <col min="2" max="5" width="5.6640625" customWidth="1"/>
    <col min="6" max="7" width="6.109375" customWidth="1"/>
    <col min="8" max="8" width="5.6640625" customWidth="1"/>
    <col min="9" max="9" width="5" customWidth="1"/>
    <col min="10" max="10" width="6.109375" customWidth="1"/>
    <col min="11" max="11" width="5.44140625" customWidth="1"/>
    <col min="12" max="17" width="5.6640625" customWidth="1"/>
    <col min="18" max="25" width="8.6640625" customWidth="1"/>
  </cols>
  <sheetData>
    <row r="1" spans="1:25" ht="14.4" x14ac:dyDescent="0.3">
      <c r="A1" s="617" t="s">
        <v>91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7"/>
      <c r="S1" s="7"/>
      <c r="T1" s="7"/>
      <c r="U1" s="7"/>
      <c r="V1" s="7"/>
      <c r="W1" s="7"/>
      <c r="X1" s="7"/>
      <c r="Y1" s="7"/>
    </row>
    <row r="2" spans="1:25" ht="15" customHeight="1" x14ac:dyDescent="0.3">
      <c r="A2" s="570" t="s">
        <v>74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9"/>
      <c r="V2" s="7"/>
      <c r="W2" s="7"/>
      <c r="X2" s="7"/>
      <c r="Y2" s="7"/>
    </row>
    <row r="3" spans="1:25" ht="15" customHeight="1" x14ac:dyDescent="0.3">
      <c r="A3" s="597" t="s">
        <v>57</v>
      </c>
      <c r="B3" s="559" t="s">
        <v>43</v>
      </c>
      <c r="C3" s="560"/>
      <c r="D3" s="560"/>
      <c r="E3" s="560"/>
      <c r="F3" s="575" t="s">
        <v>23</v>
      </c>
      <c r="G3" s="557"/>
      <c r="H3" s="557"/>
      <c r="I3" s="576"/>
      <c r="J3" s="572" t="s">
        <v>32</v>
      </c>
      <c r="K3" s="550"/>
      <c r="L3" s="550"/>
      <c r="M3" s="551"/>
      <c r="N3" s="573" t="s">
        <v>33</v>
      </c>
      <c r="O3" s="553"/>
      <c r="P3" s="553"/>
      <c r="Q3" s="574"/>
      <c r="R3" s="563" t="s">
        <v>44</v>
      </c>
      <c r="S3" s="564"/>
      <c r="T3" s="564"/>
      <c r="U3" s="565"/>
      <c r="V3" s="7"/>
      <c r="W3" s="7"/>
      <c r="X3" s="7"/>
      <c r="Y3" s="7"/>
    </row>
    <row r="4" spans="1:25" ht="15" customHeight="1" x14ac:dyDescent="0.3">
      <c r="A4" s="598"/>
      <c r="B4" s="536" t="s">
        <v>13</v>
      </c>
      <c r="C4" s="537"/>
      <c r="D4" s="538" t="s">
        <v>14</v>
      </c>
      <c r="E4" s="562"/>
      <c r="F4" s="536" t="s">
        <v>13</v>
      </c>
      <c r="G4" s="537"/>
      <c r="H4" s="538" t="s">
        <v>14</v>
      </c>
      <c r="I4" s="539"/>
      <c r="J4" s="548" t="s">
        <v>13</v>
      </c>
      <c r="K4" s="537"/>
      <c r="L4" s="538" t="s">
        <v>14</v>
      </c>
      <c r="M4" s="539"/>
      <c r="N4" s="536" t="s">
        <v>13</v>
      </c>
      <c r="O4" s="537"/>
      <c r="P4" s="538" t="s">
        <v>14</v>
      </c>
      <c r="Q4" s="539"/>
      <c r="R4" s="536" t="s">
        <v>13</v>
      </c>
      <c r="S4" s="537"/>
      <c r="T4" s="538" t="s">
        <v>14</v>
      </c>
      <c r="U4" s="539"/>
      <c r="V4" s="7"/>
      <c r="W4" s="7"/>
      <c r="X4" s="7"/>
      <c r="Y4" s="7"/>
    </row>
    <row r="5" spans="1:25" ht="14.4" x14ac:dyDescent="0.3">
      <c r="A5" s="599"/>
      <c r="B5" s="275" t="s">
        <v>20</v>
      </c>
      <c r="C5" s="276" t="s">
        <v>21</v>
      </c>
      <c r="D5" s="276" t="s">
        <v>20</v>
      </c>
      <c r="E5" s="64" t="s">
        <v>21</v>
      </c>
      <c r="F5" s="275" t="s">
        <v>20</v>
      </c>
      <c r="G5" s="276" t="s">
        <v>21</v>
      </c>
      <c r="H5" s="276" t="s">
        <v>20</v>
      </c>
      <c r="I5" s="277" t="s">
        <v>21</v>
      </c>
      <c r="J5" s="278" t="s">
        <v>20</v>
      </c>
      <c r="K5" s="276" t="s">
        <v>21</v>
      </c>
      <c r="L5" s="276" t="s">
        <v>20</v>
      </c>
      <c r="M5" s="277" t="s">
        <v>21</v>
      </c>
      <c r="N5" s="275" t="s">
        <v>20</v>
      </c>
      <c r="O5" s="276" t="s">
        <v>21</v>
      </c>
      <c r="P5" s="276" t="s">
        <v>20</v>
      </c>
      <c r="Q5" s="277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7"/>
      <c r="W5" s="7"/>
      <c r="X5" s="7"/>
      <c r="Y5" s="7"/>
    </row>
    <row r="6" spans="1:25" ht="14.4" x14ac:dyDescent="0.3">
      <c r="A6" s="290" t="s">
        <v>58</v>
      </c>
      <c r="B6" s="108">
        <v>0</v>
      </c>
      <c r="C6" s="5">
        <v>0</v>
      </c>
      <c r="D6" s="5">
        <v>0</v>
      </c>
      <c r="E6" s="272">
        <v>0</v>
      </c>
      <c r="F6" s="108">
        <v>0</v>
      </c>
      <c r="G6" s="5">
        <v>0</v>
      </c>
      <c r="H6" s="5">
        <v>0</v>
      </c>
      <c r="I6" s="264">
        <v>0</v>
      </c>
      <c r="J6" s="246">
        <v>0</v>
      </c>
      <c r="K6" s="5">
        <v>0</v>
      </c>
      <c r="L6" s="5">
        <v>0</v>
      </c>
      <c r="M6" s="264">
        <v>0</v>
      </c>
      <c r="N6" s="108">
        <v>0</v>
      </c>
      <c r="O6" s="5">
        <v>0</v>
      </c>
      <c r="P6" s="5">
        <v>0</v>
      </c>
      <c r="Q6" s="264">
        <v>0</v>
      </c>
      <c r="R6" s="108">
        <v>0</v>
      </c>
      <c r="S6" s="5">
        <v>0</v>
      </c>
      <c r="T6" s="5">
        <v>0</v>
      </c>
      <c r="U6" s="264">
        <v>0</v>
      </c>
      <c r="V6" s="7"/>
      <c r="W6" s="7"/>
      <c r="X6" s="7"/>
      <c r="Y6" s="7"/>
    </row>
    <row r="7" spans="1:25" ht="14.4" x14ac:dyDescent="0.3">
      <c r="A7" s="291" t="s">
        <v>59</v>
      </c>
      <c r="B7" s="270">
        <v>0</v>
      </c>
      <c r="C7" s="49">
        <v>0</v>
      </c>
      <c r="D7" s="49">
        <v>0</v>
      </c>
      <c r="E7" s="273">
        <v>0</v>
      </c>
      <c r="F7" s="270">
        <v>0</v>
      </c>
      <c r="G7" s="49">
        <v>0</v>
      </c>
      <c r="H7" s="49">
        <v>0</v>
      </c>
      <c r="I7" s="265">
        <v>0</v>
      </c>
      <c r="J7" s="269">
        <v>0</v>
      </c>
      <c r="K7" s="49">
        <v>0</v>
      </c>
      <c r="L7" s="49">
        <v>0</v>
      </c>
      <c r="M7" s="265">
        <v>0</v>
      </c>
      <c r="N7" s="270">
        <v>0</v>
      </c>
      <c r="O7" s="49">
        <v>0</v>
      </c>
      <c r="P7" s="49">
        <v>0</v>
      </c>
      <c r="Q7" s="265">
        <v>0</v>
      </c>
      <c r="R7" s="270">
        <v>0</v>
      </c>
      <c r="S7" s="49">
        <v>0</v>
      </c>
      <c r="T7" s="49">
        <v>0</v>
      </c>
      <c r="U7" s="265">
        <v>0</v>
      </c>
      <c r="V7" s="7"/>
      <c r="W7" s="7"/>
      <c r="X7" s="7"/>
      <c r="Y7" s="7"/>
    </row>
    <row r="8" spans="1:25" ht="14.4" x14ac:dyDescent="0.3">
      <c r="A8" s="290" t="s">
        <v>60</v>
      </c>
      <c r="B8" s="108">
        <v>0</v>
      </c>
      <c r="C8" s="5">
        <v>0</v>
      </c>
      <c r="D8" s="5">
        <v>0</v>
      </c>
      <c r="E8" s="272">
        <v>0</v>
      </c>
      <c r="F8" s="108">
        <v>0</v>
      </c>
      <c r="G8" s="5">
        <v>0</v>
      </c>
      <c r="H8" s="5">
        <v>0</v>
      </c>
      <c r="I8" s="264">
        <v>0</v>
      </c>
      <c r="J8" s="246">
        <v>0</v>
      </c>
      <c r="K8" s="5">
        <v>0</v>
      </c>
      <c r="L8" s="5">
        <v>0</v>
      </c>
      <c r="M8" s="264">
        <v>0</v>
      </c>
      <c r="N8" s="108">
        <v>0</v>
      </c>
      <c r="O8" s="5">
        <v>0</v>
      </c>
      <c r="P8" s="5">
        <v>0</v>
      </c>
      <c r="Q8" s="264">
        <v>0</v>
      </c>
      <c r="R8" s="108">
        <v>0</v>
      </c>
      <c r="S8" s="5">
        <v>0</v>
      </c>
      <c r="T8" s="5">
        <v>0</v>
      </c>
      <c r="U8" s="264">
        <v>0</v>
      </c>
      <c r="V8" s="7"/>
      <c r="W8" s="7"/>
      <c r="X8" s="7"/>
      <c r="Y8" s="7"/>
    </row>
    <row r="9" spans="1:25" ht="14.4" x14ac:dyDescent="0.3">
      <c r="A9" s="291" t="s">
        <v>61</v>
      </c>
      <c r="B9" s="270">
        <v>0</v>
      </c>
      <c r="C9" s="49">
        <v>0</v>
      </c>
      <c r="D9" s="49">
        <v>0</v>
      </c>
      <c r="E9" s="273">
        <v>0</v>
      </c>
      <c r="F9" s="270">
        <v>0</v>
      </c>
      <c r="G9" s="49">
        <v>0</v>
      </c>
      <c r="H9" s="49">
        <v>0</v>
      </c>
      <c r="I9" s="265">
        <v>0</v>
      </c>
      <c r="J9" s="269">
        <v>0</v>
      </c>
      <c r="K9" s="49">
        <v>0</v>
      </c>
      <c r="L9" s="49">
        <v>0</v>
      </c>
      <c r="M9" s="265">
        <v>0</v>
      </c>
      <c r="N9" s="270">
        <v>0</v>
      </c>
      <c r="O9" s="49">
        <v>0</v>
      </c>
      <c r="P9" s="49">
        <v>0</v>
      </c>
      <c r="Q9" s="265">
        <v>0</v>
      </c>
      <c r="R9" s="270">
        <v>0</v>
      </c>
      <c r="S9" s="49">
        <v>0</v>
      </c>
      <c r="T9" s="49">
        <v>0</v>
      </c>
      <c r="U9" s="265">
        <v>0</v>
      </c>
      <c r="V9" s="7"/>
      <c r="W9" s="7"/>
      <c r="X9" s="7"/>
      <c r="Y9" s="7"/>
    </row>
    <row r="10" spans="1:25" ht="14.4" x14ac:dyDescent="0.3">
      <c r="A10" s="290" t="s">
        <v>62</v>
      </c>
      <c r="B10" s="108">
        <v>0</v>
      </c>
      <c r="C10" s="5">
        <v>0</v>
      </c>
      <c r="D10" s="5">
        <v>0</v>
      </c>
      <c r="E10" s="272">
        <v>0</v>
      </c>
      <c r="F10" s="108">
        <v>0</v>
      </c>
      <c r="G10" s="5">
        <v>0</v>
      </c>
      <c r="H10" s="5">
        <v>0</v>
      </c>
      <c r="I10" s="264">
        <v>0</v>
      </c>
      <c r="J10" s="246">
        <v>0</v>
      </c>
      <c r="K10" s="5">
        <v>0</v>
      </c>
      <c r="L10" s="5">
        <v>0</v>
      </c>
      <c r="M10" s="264">
        <v>0</v>
      </c>
      <c r="N10" s="108">
        <v>0</v>
      </c>
      <c r="O10" s="5">
        <v>0</v>
      </c>
      <c r="P10" s="5">
        <v>0</v>
      </c>
      <c r="Q10" s="264">
        <v>0</v>
      </c>
      <c r="R10" s="108">
        <v>0</v>
      </c>
      <c r="S10" s="5">
        <v>0</v>
      </c>
      <c r="T10" s="5">
        <v>0</v>
      </c>
      <c r="U10" s="264">
        <v>0</v>
      </c>
      <c r="V10" s="7"/>
      <c r="W10" s="7"/>
      <c r="X10" s="7"/>
      <c r="Y10" s="7"/>
    </row>
    <row r="11" spans="1:25" ht="14.4" x14ac:dyDescent="0.3">
      <c r="A11" s="291" t="s">
        <v>63</v>
      </c>
      <c r="B11" s="270">
        <v>0</v>
      </c>
      <c r="C11" s="49">
        <v>0</v>
      </c>
      <c r="D11" s="49">
        <v>0</v>
      </c>
      <c r="E11" s="273">
        <v>0</v>
      </c>
      <c r="F11" s="270">
        <v>0</v>
      </c>
      <c r="G11" s="49">
        <v>0</v>
      </c>
      <c r="H11" s="49">
        <v>0</v>
      </c>
      <c r="I11" s="265">
        <v>0</v>
      </c>
      <c r="J11" s="269">
        <v>0</v>
      </c>
      <c r="K11" s="49">
        <v>0</v>
      </c>
      <c r="L11" s="49">
        <v>0</v>
      </c>
      <c r="M11" s="265">
        <v>0</v>
      </c>
      <c r="N11" s="270">
        <v>0</v>
      </c>
      <c r="O11" s="49">
        <v>0</v>
      </c>
      <c r="P11" s="49">
        <v>0</v>
      </c>
      <c r="Q11" s="265">
        <v>0</v>
      </c>
      <c r="R11" s="270">
        <v>0</v>
      </c>
      <c r="S11" s="49">
        <v>0</v>
      </c>
      <c r="T11" s="49">
        <v>0</v>
      </c>
      <c r="U11" s="265">
        <v>0</v>
      </c>
      <c r="V11" s="7"/>
      <c r="W11" s="7"/>
      <c r="X11" s="7"/>
      <c r="Y11" s="7"/>
    </row>
    <row r="12" spans="1:25" ht="14.4" x14ac:dyDescent="0.3">
      <c r="A12" s="290" t="s">
        <v>64</v>
      </c>
      <c r="B12" s="108">
        <v>0</v>
      </c>
      <c r="C12" s="5">
        <v>0</v>
      </c>
      <c r="D12" s="5">
        <v>0</v>
      </c>
      <c r="E12" s="272">
        <v>0</v>
      </c>
      <c r="F12" s="108">
        <v>0</v>
      </c>
      <c r="G12" s="5">
        <v>0</v>
      </c>
      <c r="H12" s="5">
        <v>0</v>
      </c>
      <c r="I12" s="264">
        <v>0</v>
      </c>
      <c r="J12" s="246">
        <v>0</v>
      </c>
      <c r="K12" s="5">
        <v>0</v>
      </c>
      <c r="L12" s="5">
        <v>0</v>
      </c>
      <c r="M12" s="264">
        <v>0</v>
      </c>
      <c r="N12" s="108">
        <v>0</v>
      </c>
      <c r="O12" s="5">
        <v>0</v>
      </c>
      <c r="P12" s="5">
        <v>0</v>
      </c>
      <c r="Q12" s="264">
        <v>0</v>
      </c>
      <c r="R12" s="108">
        <v>0</v>
      </c>
      <c r="S12" s="5">
        <v>0</v>
      </c>
      <c r="T12" s="5">
        <v>0</v>
      </c>
      <c r="U12" s="264">
        <v>0</v>
      </c>
      <c r="V12" s="7"/>
      <c r="W12" s="7"/>
      <c r="X12" s="7"/>
      <c r="Y12" s="7"/>
    </row>
    <row r="13" spans="1:25" ht="14.4" x14ac:dyDescent="0.3">
      <c r="A13" s="291" t="s">
        <v>65</v>
      </c>
      <c r="B13" s="270">
        <v>0</v>
      </c>
      <c r="C13" s="49">
        <v>0</v>
      </c>
      <c r="D13" s="49">
        <v>0</v>
      </c>
      <c r="E13" s="273">
        <v>0</v>
      </c>
      <c r="F13" s="270">
        <v>0</v>
      </c>
      <c r="G13" s="49">
        <v>0</v>
      </c>
      <c r="H13" s="49">
        <v>0</v>
      </c>
      <c r="I13" s="265">
        <v>0</v>
      </c>
      <c r="J13" s="269">
        <v>0</v>
      </c>
      <c r="K13" s="49">
        <v>0</v>
      </c>
      <c r="L13" s="49">
        <v>0</v>
      </c>
      <c r="M13" s="265">
        <v>0</v>
      </c>
      <c r="N13" s="270">
        <v>0</v>
      </c>
      <c r="O13" s="49">
        <v>0</v>
      </c>
      <c r="P13" s="49">
        <v>0</v>
      </c>
      <c r="Q13" s="265">
        <v>0</v>
      </c>
      <c r="R13" s="270">
        <v>0</v>
      </c>
      <c r="S13" s="49">
        <v>0</v>
      </c>
      <c r="T13" s="49">
        <v>0</v>
      </c>
      <c r="U13" s="265">
        <v>0</v>
      </c>
      <c r="V13" s="7"/>
      <c r="W13" s="7"/>
      <c r="X13" s="7"/>
      <c r="Y13" s="7"/>
    </row>
    <row r="14" spans="1:25" ht="14.4" x14ac:dyDescent="0.3">
      <c r="A14" s="290" t="s">
        <v>66</v>
      </c>
      <c r="B14" s="108">
        <v>0</v>
      </c>
      <c r="C14" s="5">
        <v>0</v>
      </c>
      <c r="D14" s="5">
        <v>0</v>
      </c>
      <c r="E14" s="272">
        <v>0</v>
      </c>
      <c r="F14" s="108">
        <v>0</v>
      </c>
      <c r="G14" s="5">
        <v>0</v>
      </c>
      <c r="H14" s="5">
        <v>0</v>
      </c>
      <c r="I14" s="264">
        <v>0</v>
      </c>
      <c r="J14" s="246">
        <v>0</v>
      </c>
      <c r="K14" s="5">
        <v>0</v>
      </c>
      <c r="L14" s="5">
        <v>0</v>
      </c>
      <c r="M14" s="264">
        <v>0</v>
      </c>
      <c r="N14" s="108">
        <v>0</v>
      </c>
      <c r="O14" s="5">
        <v>0</v>
      </c>
      <c r="P14" s="5">
        <v>0</v>
      </c>
      <c r="Q14" s="264">
        <v>0</v>
      </c>
      <c r="R14" s="108">
        <v>0</v>
      </c>
      <c r="S14" s="5">
        <v>0</v>
      </c>
      <c r="T14" s="5">
        <v>0</v>
      </c>
      <c r="U14" s="264">
        <v>0</v>
      </c>
      <c r="V14" s="7"/>
      <c r="W14" s="7"/>
      <c r="X14" s="7"/>
      <c r="Y14" s="7"/>
    </row>
    <row r="15" spans="1:25" ht="14.4" x14ac:dyDescent="0.3">
      <c r="A15" s="291" t="s">
        <v>18</v>
      </c>
      <c r="B15" s="270">
        <v>0</v>
      </c>
      <c r="C15" s="49">
        <v>15</v>
      </c>
      <c r="D15" s="49"/>
      <c r="E15" s="273">
        <v>95</v>
      </c>
      <c r="F15" s="270">
        <v>6</v>
      </c>
      <c r="G15" s="49">
        <v>51</v>
      </c>
      <c r="H15" s="49">
        <v>1</v>
      </c>
      <c r="I15" s="265">
        <v>9</v>
      </c>
      <c r="J15" s="269">
        <v>12</v>
      </c>
      <c r="K15" s="49">
        <v>9</v>
      </c>
      <c r="L15" s="49">
        <v>4</v>
      </c>
      <c r="M15" s="265">
        <v>4</v>
      </c>
      <c r="N15" s="270">
        <v>3</v>
      </c>
      <c r="O15" s="49">
        <v>1</v>
      </c>
      <c r="P15" s="49">
        <v>0</v>
      </c>
      <c r="Q15" s="265">
        <v>0</v>
      </c>
      <c r="R15" s="270">
        <v>1</v>
      </c>
      <c r="S15" s="49">
        <v>0</v>
      </c>
      <c r="T15" s="49">
        <v>0</v>
      </c>
      <c r="U15" s="265">
        <v>0</v>
      </c>
      <c r="V15" s="7"/>
      <c r="W15" s="7"/>
      <c r="X15" s="7"/>
      <c r="Y15" s="7"/>
    </row>
    <row r="16" spans="1:25" ht="14.4" x14ac:dyDescent="0.3">
      <c r="A16" s="614" t="s">
        <v>27</v>
      </c>
      <c r="B16" s="288">
        <f t="shared" ref="B16:U16" si="0">SUM(B6:B15)</f>
        <v>0</v>
      </c>
      <c r="C16" s="50">
        <f t="shared" si="0"/>
        <v>15</v>
      </c>
      <c r="D16" s="50">
        <f t="shared" si="0"/>
        <v>0</v>
      </c>
      <c r="E16" s="289">
        <f t="shared" si="0"/>
        <v>95</v>
      </c>
      <c r="F16" s="288">
        <f t="shared" si="0"/>
        <v>6</v>
      </c>
      <c r="G16" s="50">
        <f t="shared" si="0"/>
        <v>51</v>
      </c>
      <c r="H16" s="50">
        <f t="shared" si="0"/>
        <v>1</v>
      </c>
      <c r="I16" s="282">
        <f t="shared" si="0"/>
        <v>9</v>
      </c>
      <c r="J16" s="287">
        <f t="shared" si="0"/>
        <v>12</v>
      </c>
      <c r="K16" s="50">
        <f t="shared" si="0"/>
        <v>9</v>
      </c>
      <c r="L16" s="50">
        <f t="shared" si="0"/>
        <v>4</v>
      </c>
      <c r="M16" s="282">
        <f t="shared" si="0"/>
        <v>4</v>
      </c>
      <c r="N16" s="288">
        <f t="shared" si="0"/>
        <v>3</v>
      </c>
      <c r="O16" s="50">
        <f t="shared" si="0"/>
        <v>1</v>
      </c>
      <c r="P16" s="50">
        <f t="shared" si="0"/>
        <v>0</v>
      </c>
      <c r="Q16" s="282">
        <f t="shared" si="0"/>
        <v>0</v>
      </c>
      <c r="R16" s="288">
        <f t="shared" si="0"/>
        <v>1</v>
      </c>
      <c r="S16" s="50">
        <f t="shared" si="0"/>
        <v>0</v>
      </c>
      <c r="T16" s="50">
        <f t="shared" si="0"/>
        <v>0</v>
      </c>
      <c r="U16" s="282">
        <f t="shared" si="0"/>
        <v>0</v>
      </c>
      <c r="V16" s="7"/>
      <c r="W16" s="7"/>
      <c r="X16" s="7"/>
      <c r="Y16" s="7"/>
    </row>
    <row r="17" spans="1:25" ht="14.4" x14ac:dyDescent="0.3">
      <c r="A17" s="601"/>
      <c r="B17" s="606">
        <f>SUM(B16+C16)</f>
        <v>15</v>
      </c>
      <c r="C17" s="607"/>
      <c r="D17" s="609">
        <f>SUM(D16+E16)</f>
        <v>95</v>
      </c>
      <c r="E17" s="610"/>
      <c r="F17" s="606">
        <f>SUM(F16+G16)</f>
        <v>57</v>
      </c>
      <c r="G17" s="607"/>
      <c r="H17" s="609">
        <f>SUM(H16+I16)</f>
        <v>10</v>
      </c>
      <c r="I17" s="611"/>
      <c r="J17" s="608">
        <f>SUM(J16+K16)</f>
        <v>21</v>
      </c>
      <c r="K17" s="607"/>
      <c r="L17" s="609">
        <f>SUM(L16+M16)</f>
        <v>8</v>
      </c>
      <c r="M17" s="611"/>
      <c r="N17" s="606">
        <f>SUM(N16+O16)</f>
        <v>4</v>
      </c>
      <c r="O17" s="607"/>
      <c r="P17" s="609">
        <f>SUM(P16+Q16)</f>
        <v>0</v>
      </c>
      <c r="Q17" s="611"/>
      <c r="R17" s="606">
        <f>SUM(R16+S16)</f>
        <v>1</v>
      </c>
      <c r="S17" s="607"/>
      <c r="T17" s="609">
        <f>SUM(T16+U16)</f>
        <v>0</v>
      </c>
      <c r="U17" s="611"/>
      <c r="V17" s="7"/>
      <c r="W17" s="7"/>
      <c r="X17" s="7"/>
      <c r="Y17" s="7"/>
    </row>
    <row r="18" spans="1:25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7"/>
      <c r="W18" s="7"/>
      <c r="X18" s="7"/>
      <c r="Y18" s="7"/>
    </row>
    <row r="19" spans="1:25" ht="15" customHeight="1" x14ac:dyDescent="0.3">
      <c r="A19" s="566" t="s">
        <v>76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7"/>
      <c r="W19" s="7"/>
      <c r="X19" s="7"/>
      <c r="Y19" s="7"/>
    </row>
    <row r="20" spans="1:25" ht="15.75" customHeight="1" x14ac:dyDescent="0.3">
      <c r="A20" s="545" t="s">
        <v>57</v>
      </c>
      <c r="B20" s="559" t="s">
        <v>43</v>
      </c>
      <c r="C20" s="560"/>
      <c r="D20" s="560"/>
      <c r="E20" s="560"/>
      <c r="F20" s="575" t="s">
        <v>23</v>
      </c>
      <c r="G20" s="557"/>
      <c r="H20" s="557"/>
      <c r="I20" s="576"/>
      <c r="J20" s="572" t="s">
        <v>32</v>
      </c>
      <c r="K20" s="550"/>
      <c r="L20" s="550"/>
      <c r="M20" s="551"/>
      <c r="N20" s="552" t="s">
        <v>33</v>
      </c>
      <c r="O20" s="553"/>
      <c r="P20" s="553"/>
      <c r="Q20" s="553"/>
      <c r="R20" s="563" t="s">
        <v>44</v>
      </c>
      <c r="S20" s="564"/>
      <c r="T20" s="564"/>
      <c r="U20" s="565"/>
      <c r="V20" s="7"/>
      <c r="W20" s="7"/>
      <c r="X20" s="7"/>
      <c r="Y20" s="7"/>
    </row>
    <row r="21" spans="1:25" ht="15.75" customHeight="1" x14ac:dyDescent="0.3">
      <c r="A21" s="546"/>
      <c r="B21" s="536" t="s">
        <v>13</v>
      </c>
      <c r="C21" s="537"/>
      <c r="D21" s="538" t="s">
        <v>14</v>
      </c>
      <c r="E21" s="562"/>
      <c r="F21" s="536" t="s">
        <v>13</v>
      </c>
      <c r="G21" s="537"/>
      <c r="H21" s="538" t="s">
        <v>14</v>
      </c>
      <c r="I21" s="539"/>
      <c r="J21" s="548" t="s">
        <v>13</v>
      </c>
      <c r="K21" s="537"/>
      <c r="L21" s="538" t="s">
        <v>14</v>
      </c>
      <c r="M21" s="539"/>
      <c r="N21" s="548" t="s">
        <v>13</v>
      </c>
      <c r="O21" s="537"/>
      <c r="P21" s="538" t="s">
        <v>14</v>
      </c>
      <c r="Q21" s="562"/>
      <c r="R21" s="536" t="s">
        <v>13</v>
      </c>
      <c r="S21" s="537"/>
      <c r="T21" s="538" t="s">
        <v>14</v>
      </c>
      <c r="U21" s="539"/>
      <c r="V21" s="7"/>
      <c r="W21" s="7"/>
      <c r="X21" s="7"/>
      <c r="Y21" s="7"/>
    </row>
    <row r="22" spans="1:25" ht="15.75" customHeight="1" x14ac:dyDescent="0.3">
      <c r="A22" s="547"/>
      <c r="B22" s="275" t="s">
        <v>20</v>
      </c>
      <c r="C22" s="276" t="s">
        <v>21</v>
      </c>
      <c r="D22" s="276" t="s">
        <v>20</v>
      </c>
      <c r="E22" s="64" t="s">
        <v>21</v>
      </c>
      <c r="F22" s="275" t="s">
        <v>20</v>
      </c>
      <c r="G22" s="276" t="s">
        <v>21</v>
      </c>
      <c r="H22" s="276" t="s">
        <v>20</v>
      </c>
      <c r="I22" s="277" t="s">
        <v>21</v>
      </c>
      <c r="J22" s="278" t="s">
        <v>20</v>
      </c>
      <c r="K22" s="276" t="s">
        <v>21</v>
      </c>
      <c r="L22" s="276" t="s">
        <v>20</v>
      </c>
      <c r="M22" s="277" t="s">
        <v>21</v>
      </c>
      <c r="N22" s="278" t="s">
        <v>20</v>
      </c>
      <c r="O22" s="276" t="s">
        <v>21</v>
      </c>
      <c r="P22" s="276" t="s">
        <v>20</v>
      </c>
      <c r="Q22" s="64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7"/>
      <c r="W22" s="7"/>
      <c r="X22" s="7"/>
      <c r="Y22" s="7"/>
    </row>
    <row r="23" spans="1:25" ht="15.75" customHeight="1" x14ac:dyDescent="0.3">
      <c r="A23" s="283" t="s">
        <v>58</v>
      </c>
      <c r="B23" s="108">
        <v>0</v>
      </c>
      <c r="C23" s="5">
        <v>0</v>
      </c>
      <c r="D23" s="5">
        <v>0</v>
      </c>
      <c r="E23" s="272">
        <v>0</v>
      </c>
      <c r="F23" s="108">
        <v>0</v>
      </c>
      <c r="G23" s="5">
        <v>0</v>
      </c>
      <c r="H23" s="5">
        <v>0</v>
      </c>
      <c r="I23" s="264">
        <v>0</v>
      </c>
      <c r="J23" s="246">
        <v>0</v>
      </c>
      <c r="K23" s="5">
        <v>0</v>
      </c>
      <c r="L23" s="5">
        <v>0</v>
      </c>
      <c r="M23" s="264">
        <v>0</v>
      </c>
      <c r="N23" s="246">
        <v>0</v>
      </c>
      <c r="O23" s="5">
        <v>0</v>
      </c>
      <c r="P23" s="5">
        <v>0</v>
      </c>
      <c r="Q23" s="272">
        <v>0</v>
      </c>
      <c r="R23" s="108">
        <v>0</v>
      </c>
      <c r="S23" s="5">
        <v>0</v>
      </c>
      <c r="T23" s="5">
        <v>0</v>
      </c>
      <c r="U23" s="264">
        <v>0</v>
      </c>
      <c r="V23" s="7"/>
      <c r="W23" s="7"/>
      <c r="X23" s="7"/>
      <c r="Y23" s="7"/>
    </row>
    <row r="24" spans="1:25" ht="15.75" customHeight="1" x14ac:dyDescent="0.3">
      <c r="A24" s="284" t="s">
        <v>59</v>
      </c>
      <c r="B24" s="270">
        <v>0</v>
      </c>
      <c r="C24" s="49">
        <v>0</v>
      </c>
      <c r="D24" s="49">
        <v>0</v>
      </c>
      <c r="E24" s="273">
        <v>0</v>
      </c>
      <c r="F24" s="270">
        <v>0</v>
      </c>
      <c r="G24" s="49">
        <v>0</v>
      </c>
      <c r="H24" s="49">
        <v>0</v>
      </c>
      <c r="I24" s="265">
        <v>0</v>
      </c>
      <c r="J24" s="269">
        <v>0</v>
      </c>
      <c r="K24" s="49">
        <v>0</v>
      </c>
      <c r="L24" s="49">
        <v>0</v>
      </c>
      <c r="M24" s="265">
        <v>0</v>
      </c>
      <c r="N24" s="269">
        <v>0</v>
      </c>
      <c r="O24" s="49">
        <v>0</v>
      </c>
      <c r="P24" s="49">
        <v>0</v>
      </c>
      <c r="Q24" s="273">
        <v>0</v>
      </c>
      <c r="R24" s="270">
        <v>0</v>
      </c>
      <c r="S24" s="49">
        <v>0</v>
      </c>
      <c r="T24" s="49">
        <v>0</v>
      </c>
      <c r="U24" s="265">
        <v>0</v>
      </c>
      <c r="V24" s="7"/>
      <c r="W24" s="7"/>
      <c r="X24" s="7"/>
      <c r="Y24" s="7"/>
    </row>
    <row r="25" spans="1:25" ht="15.75" customHeight="1" x14ac:dyDescent="0.3">
      <c r="A25" s="283" t="s">
        <v>60</v>
      </c>
      <c r="B25" s="108">
        <v>0</v>
      </c>
      <c r="C25" s="5">
        <v>0</v>
      </c>
      <c r="D25" s="5">
        <v>0</v>
      </c>
      <c r="E25" s="272">
        <v>0</v>
      </c>
      <c r="F25" s="108">
        <v>0</v>
      </c>
      <c r="G25" s="5">
        <v>0</v>
      </c>
      <c r="H25" s="5">
        <v>0</v>
      </c>
      <c r="I25" s="264">
        <v>0</v>
      </c>
      <c r="J25" s="246">
        <v>0</v>
      </c>
      <c r="K25" s="5">
        <v>0</v>
      </c>
      <c r="L25" s="5">
        <v>0</v>
      </c>
      <c r="M25" s="264">
        <v>0</v>
      </c>
      <c r="N25" s="246">
        <v>0</v>
      </c>
      <c r="O25" s="5">
        <v>0</v>
      </c>
      <c r="P25" s="5">
        <v>0</v>
      </c>
      <c r="Q25" s="272">
        <v>0</v>
      </c>
      <c r="R25" s="108">
        <v>0</v>
      </c>
      <c r="S25" s="5">
        <v>0</v>
      </c>
      <c r="T25" s="5">
        <v>0</v>
      </c>
      <c r="U25" s="264">
        <v>0</v>
      </c>
      <c r="V25" s="7"/>
      <c r="W25" s="7"/>
      <c r="X25" s="7"/>
      <c r="Y25" s="7"/>
    </row>
    <row r="26" spans="1:25" ht="15.75" customHeight="1" x14ac:dyDescent="0.3">
      <c r="A26" s="284" t="s">
        <v>61</v>
      </c>
      <c r="B26" s="270">
        <v>0</v>
      </c>
      <c r="C26" s="49">
        <v>0</v>
      </c>
      <c r="D26" s="49">
        <v>0</v>
      </c>
      <c r="E26" s="273">
        <v>0</v>
      </c>
      <c r="F26" s="270">
        <v>0</v>
      </c>
      <c r="G26" s="49">
        <v>0</v>
      </c>
      <c r="H26" s="49">
        <v>0</v>
      </c>
      <c r="I26" s="265">
        <v>0</v>
      </c>
      <c r="J26" s="269">
        <v>0</v>
      </c>
      <c r="K26" s="49">
        <v>0</v>
      </c>
      <c r="L26" s="49">
        <v>0</v>
      </c>
      <c r="M26" s="265">
        <v>0</v>
      </c>
      <c r="N26" s="269">
        <v>0</v>
      </c>
      <c r="O26" s="49">
        <v>0</v>
      </c>
      <c r="P26" s="49">
        <v>0</v>
      </c>
      <c r="Q26" s="273">
        <v>0</v>
      </c>
      <c r="R26" s="270">
        <v>0</v>
      </c>
      <c r="S26" s="49">
        <v>0</v>
      </c>
      <c r="T26" s="49">
        <v>0</v>
      </c>
      <c r="U26" s="265">
        <v>0</v>
      </c>
      <c r="V26" s="7"/>
      <c r="W26" s="7"/>
      <c r="X26" s="7"/>
      <c r="Y26" s="7"/>
    </row>
    <row r="27" spans="1:25" ht="15.75" customHeight="1" x14ac:dyDescent="0.3">
      <c r="A27" s="283" t="s">
        <v>62</v>
      </c>
      <c r="B27" s="108">
        <v>0</v>
      </c>
      <c r="C27" s="5">
        <v>0</v>
      </c>
      <c r="D27" s="5">
        <v>0</v>
      </c>
      <c r="E27" s="272">
        <v>0</v>
      </c>
      <c r="F27" s="108">
        <v>0</v>
      </c>
      <c r="G27" s="5">
        <v>0</v>
      </c>
      <c r="H27" s="5">
        <v>0</v>
      </c>
      <c r="I27" s="264">
        <v>0</v>
      </c>
      <c r="J27" s="246">
        <v>0</v>
      </c>
      <c r="K27" s="5">
        <v>0</v>
      </c>
      <c r="L27" s="5">
        <v>0</v>
      </c>
      <c r="M27" s="264">
        <v>0</v>
      </c>
      <c r="N27" s="246">
        <v>0</v>
      </c>
      <c r="O27" s="5">
        <v>0</v>
      </c>
      <c r="P27" s="5">
        <v>0</v>
      </c>
      <c r="Q27" s="272">
        <v>0</v>
      </c>
      <c r="R27" s="108">
        <v>0</v>
      </c>
      <c r="S27" s="5">
        <v>0</v>
      </c>
      <c r="T27" s="5">
        <v>0</v>
      </c>
      <c r="U27" s="264">
        <v>0</v>
      </c>
      <c r="V27" s="7"/>
      <c r="W27" s="7"/>
      <c r="X27" s="7"/>
      <c r="Y27" s="7"/>
    </row>
    <row r="28" spans="1:25" ht="15.75" customHeight="1" x14ac:dyDescent="0.3">
      <c r="A28" s="284" t="s">
        <v>63</v>
      </c>
      <c r="B28" s="270">
        <v>0</v>
      </c>
      <c r="C28" s="49">
        <v>0</v>
      </c>
      <c r="D28" s="49">
        <v>0</v>
      </c>
      <c r="E28" s="273">
        <v>0</v>
      </c>
      <c r="F28" s="270">
        <v>0</v>
      </c>
      <c r="G28" s="49">
        <v>0</v>
      </c>
      <c r="H28" s="49">
        <v>0</v>
      </c>
      <c r="I28" s="265">
        <v>0</v>
      </c>
      <c r="J28" s="269">
        <v>0</v>
      </c>
      <c r="K28" s="49">
        <v>0</v>
      </c>
      <c r="L28" s="49">
        <v>0</v>
      </c>
      <c r="M28" s="265">
        <v>0</v>
      </c>
      <c r="N28" s="269">
        <v>0</v>
      </c>
      <c r="O28" s="49">
        <v>0</v>
      </c>
      <c r="P28" s="49">
        <v>0</v>
      </c>
      <c r="Q28" s="273">
        <v>0</v>
      </c>
      <c r="R28" s="270">
        <v>0</v>
      </c>
      <c r="S28" s="49">
        <v>0</v>
      </c>
      <c r="T28" s="49">
        <v>0</v>
      </c>
      <c r="U28" s="265">
        <v>0</v>
      </c>
      <c r="V28" s="7"/>
      <c r="W28" s="7"/>
      <c r="X28" s="7"/>
      <c r="Y28" s="7"/>
    </row>
    <row r="29" spans="1:25" ht="15.75" customHeight="1" x14ac:dyDescent="0.3">
      <c r="A29" s="283" t="s">
        <v>64</v>
      </c>
      <c r="B29" s="108">
        <v>0</v>
      </c>
      <c r="C29" s="5">
        <v>0</v>
      </c>
      <c r="D29" s="5">
        <v>0</v>
      </c>
      <c r="E29" s="272">
        <v>0</v>
      </c>
      <c r="F29" s="108">
        <v>0</v>
      </c>
      <c r="G29" s="5">
        <v>0</v>
      </c>
      <c r="H29" s="5">
        <v>0</v>
      </c>
      <c r="I29" s="264">
        <v>0</v>
      </c>
      <c r="J29" s="246">
        <v>0</v>
      </c>
      <c r="K29" s="5">
        <v>0</v>
      </c>
      <c r="L29" s="5">
        <v>0</v>
      </c>
      <c r="M29" s="264">
        <v>0</v>
      </c>
      <c r="N29" s="246">
        <v>0</v>
      </c>
      <c r="O29" s="5">
        <v>0</v>
      </c>
      <c r="P29" s="5">
        <v>0</v>
      </c>
      <c r="Q29" s="272">
        <v>0</v>
      </c>
      <c r="R29" s="108">
        <v>0</v>
      </c>
      <c r="S29" s="5">
        <v>0</v>
      </c>
      <c r="T29" s="5">
        <v>0</v>
      </c>
      <c r="U29" s="264">
        <v>0</v>
      </c>
      <c r="V29" s="7"/>
      <c r="W29" s="7"/>
      <c r="X29" s="7"/>
      <c r="Y29" s="7"/>
    </row>
    <row r="30" spans="1:25" ht="15.75" customHeight="1" x14ac:dyDescent="0.3">
      <c r="A30" s="284" t="s">
        <v>65</v>
      </c>
      <c r="B30" s="270">
        <v>0</v>
      </c>
      <c r="C30" s="49">
        <v>0</v>
      </c>
      <c r="D30" s="49">
        <v>0</v>
      </c>
      <c r="E30" s="273">
        <v>0</v>
      </c>
      <c r="F30" s="270">
        <v>0</v>
      </c>
      <c r="G30" s="49">
        <v>0</v>
      </c>
      <c r="H30" s="49">
        <v>0</v>
      </c>
      <c r="I30" s="265">
        <v>0</v>
      </c>
      <c r="J30" s="269">
        <v>0</v>
      </c>
      <c r="K30" s="49">
        <v>0</v>
      </c>
      <c r="L30" s="49">
        <v>0</v>
      </c>
      <c r="M30" s="265">
        <v>0</v>
      </c>
      <c r="N30" s="269">
        <v>0</v>
      </c>
      <c r="O30" s="49">
        <v>0</v>
      </c>
      <c r="P30" s="49">
        <v>0</v>
      </c>
      <c r="Q30" s="273">
        <v>0</v>
      </c>
      <c r="R30" s="270">
        <v>0</v>
      </c>
      <c r="S30" s="49">
        <v>0</v>
      </c>
      <c r="T30" s="49">
        <v>0</v>
      </c>
      <c r="U30" s="265">
        <v>0</v>
      </c>
      <c r="V30" s="7"/>
      <c r="W30" s="7"/>
      <c r="X30" s="7"/>
      <c r="Y30" s="7"/>
    </row>
    <row r="31" spans="1:25" ht="15.75" customHeight="1" x14ac:dyDescent="0.3">
      <c r="A31" s="283" t="s">
        <v>66</v>
      </c>
      <c r="B31" s="108">
        <v>0</v>
      </c>
      <c r="C31" s="5">
        <v>0</v>
      </c>
      <c r="D31" s="5">
        <v>0</v>
      </c>
      <c r="E31" s="272">
        <v>0</v>
      </c>
      <c r="F31" s="108">
        <v>0</v>
      </c>
      <c r="G31" s="5">
        <v>0</v>
      </c>
      <c r="H31" s="5">
        <v>0</v>
      </c>
      <c r="I31" s="264">
        <v>0</v>
      </c>
      <c r="J31" s="246">
        <v>0</v>
      </c>
      <c r="K31" s="5">
        <v>0</v>
      </c>
      <c r="L31" s="5">
        <v>0</v>
      </c>
      <c r="M31" s="264">
        <v>0</v>
      </c>
      <c r="N31" s="246">
        <v>0</v>
      </c>
      <c r="O31" s="5">
        <v>0</v>
      </c>
      <c r="P31" s="5">
        <v>0</v>
      </c>
      <c r="Q31" s="272">
        <v>0</v>
      </c>
      <c r="R31" s="108">
        <v>0</v>
      </c>
      <c r="S31" s="5">
        <v>0</v>
      </c>
      <c r="T31" s="5">
        <v>0</v>
      </c>
      <c r="U31" s="264">
        <v>0</v>
      </c>
      <c r="V31" s="7"/>
      <c r="W31" s="7"/>
      <c r="X31" s="7"/>
      <c r="Y31" s="7"/>
    </row>
    <row r="32" spans="1:25" ht="15.75" customHeight="1" x14ac:dyDescent="0.3">
      <c r="A32" s="284" t="s">
        <v>18</v>
      </c>
      <c r="B32" s="270">
        <v>0</v>
      </c>
      <c r="C32" s="49">
        <v>0</v>
      </c>
      <c r="D32" s="49"/>
      <c r="E32" s="273">
        <v>0</v>
      </c>
      <c r="F32" s="270">
        <v>0</v>
      </c>
      <c r="G32" s="49">
        <v>0</v>
      </c>
      <c r="H32" s="49">
        <v>0</v>
      </c>
      <c r="I32" s="265">
        <v>0</v>
      </c>
      <c r="J32" s="269">
        <v>0</v>
      </c>
      <c r="K32" s="49">
        <v>0</v>
      </c>
      <c r="L32" s="49">
        <v>0</v>
      </c>
      <c r="M32" s="265">
        <v>0</v>
      </c>
      <c r="N32" s="269">
        <v>0</v>
      </c>
      <c r="O32" s="49">
        <v>0</v>
      </c>
      <c r="P32" s="49">
        <v>0</v>
      </c>
      <c r="Q32" s="273">
        <v>0</v>
      </c>
      <c r="R32" s="270">
        <v>0</v>
      </c>
      <c r="S32" s="49">
        <v>0</v>
      </c>
      <c r="T32" s="49">
        <v>0</v>
      </c>
      <c r="U32" s="265">
        <v>0</v>
      </c>
      <c r="V32" s="7"/>
      <c r="W32" s="7"/>
      <c r="X32" s="7"/>
      <c r="Y32" s="7"/>
    </row>
    <row r="33" spans="1:25" ht="15.75" customHeight="1" x14ac:dyDescent="0.3">
      <c r="A33" s="605" t="s">
        <v>27</v>
      </c>
      <c r="B33" s="288">
        <f t="shared" ref="B33:U33" si="1">SUM(B23:B32)</f>
        <v>0</v>
      </c>
      <c r="C33" s="50">
        <f t="shared" si="1"/>
        <v>0</v>
      </c>
      <c r="D33" s="50">
        <f t="shared" si="1"/>
        <v>0</v>
      </c>
      <c r="E33" s="289">
        <f t="shared" si="1"/>
        <v>0</v>
      </c>
      <c r="F33" s="288">
        <f t="shared" si="1"/>
        <v>0</v>
      </c>
      <c r="G33" s="50">
        <f t="shared" si="1"/>
        <v>0</v>
      </c>
      <c r="H33" s="50">
        <f t="shared" si="1"/>
        <v>0</v>
      </c>
      <c r="I33" s="282">
        <f t="shared" si="1"/>
        <v>0</v>
      </c>
      <c r="J33" s="287">
        <f t="shared" si="1"/>
        <v>0</v>
      </c>
      <c r="K33" s="50">
        <f t="shared" si="1"/>
        <v>0</v>
      </c>
      <c r="L33" s="50">
        <f t="shared" si="1"/>
        <v>0</v>
      </c>
      <c r="M33" s="282">
        <f t="shared" si="1"/>
        <v>0</v>
      </c>
      <c r="N33" s="287">
        <f t="shared" si="1"/>
        <v>0</v>
      </c>
      <c r="O33" s="50">
        <f t="shared" si="1"/>
        <v>0</v>
      </c>
      <c r="P33" s="50">
        <f t="shared" si="1"/>
        <v>0</v>
      </c>
      <c r="Q33" s="289">
        <f t="shared" si="1"/>
        <v>0</v>
      </c>
      <c r="R33" s="288">
        <f t="shared" si="1"/>
        <v>0</v>
      </c>
      <c r="S33" s="50">
        <f t="shared" si="1"/>
        <v>0</v>
      </c>
      <c r="T33" s="50">
        <f t="shared" si="1"/>
        <v>0</v>
      </c>
      <c r="U33" s="282">
        <f t="shared" si="1"/>
        <v>0</v>
      </c>
      <c r="V33" s="7"/>
      <c r="W33" s="7"/>
      <c r="X33" s="7"/>
      <c r="Y33" s="7"/>
    </row>
    <row r="34" spans="1:25" ht="15.75" customHeight="1" x14ac:dyDescent="0.3">
      <c r="A34" s="541"/>
      <c r="B34" s="606">
        <f>SUM(B33+C33)</f>
        <v>0</v>
      </c>
      <c r="C34" s="607"/>
      <c r="D34" s="609">
        <f>SUM(D33+E33)</f>
        <v>0</v>
      </c>
      <c r="E34" s="610"/>
      <c r="F34" s="606">
        <f>SUM(F33+G33)</f>
        <v>0</v>
      </c>
      <c r="G34" s="607"/>
      <c r="H34" s="609">
        <f>SUM(H33+I33)</f>
        <v>0</v>
      </c>
      <c r="I34" s="611"/>
      <c r="J34" s="608">
        <f>SUM(J33+K33)</f>
        <v>0</v>
      </c>
      <c r="K34" s="607"/>
      <c r="L34" s="609">
        <f>SUM(L33+M33)</f>
        <v>0</v>
      </c>
      <c r="M34" s="611"/>
      <c r="N34" s="608">
        <f>SUM(N33+O33)</f>
        <v>0</v>
      </c>
      <c r="O34" s="607"/>
      <c r="P34" s="609">
        <f>SUM(P33+Q33)</f>
        <v>0</v>
      </c>
      <c r="Q34" s="610"/>
      <c r="R34" s="606">
        <f>SUM(R33+S33)</f>
        <v>0</v>
      </c>
      <c r="S34" s="607"/>
      <c r="T34" s="609">
        <f>SUM(T33+U33)</f>
        <v>0</v>
      </c>
      <c r="U34" s="611"/>
      <c r="V34" s="7"/>
      <c r="W34" s="7"/>
      <c r="X34" s="7"/>
      <c r="Y34" s="7"/>
    </row>
    <row r="35" spans="1:25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7"/>
      <c r="W35" s="7"/>
      <c r="X35" s="7"/>
      <c r="Y35" s="7"/>
    </row>
    <row r="36" spans="1:25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5"/>
      <c r="S36" s="615"/>
      <c r="T36" s="615"/>
      <c r="U36" s="616"/>
      <c r="V36" s="7"/>
      <c r="W36" s="7"/>
      <c r="X36" s="7"/>
      <c r="Y36" s="7"/>
    </row>
    <row r="37" spans="1:25" ht="15.75" customHeight="1" x14ac:dyDescent="0.3">
      <c r="A37" s="545" t="s">
        <v>57</v>
      </c>
      <c r="B37" s="559" t="s">
        <v>43</v>
      </c>
      <c r="C37" s="560"/>
      <c r="D37" s="560"/>
      <c r="E37" s="560"/>
      <c r="F37" s="575" t="s">
        <v>23</v>
      </c>
      <c r="G37" s="557"/>
      <c r="H37" s="557"/>
      <c r="I37" s="576"/>
      <c r="J37" s="572" t="s">
        <v>32</v>
      </c>
      <c r="K37" s="550"/>
      <c r="L37" s="550"/>
      <c r="M37" s="551"/>
      <c r="N37" s="552" t="s">
        <v>33</v>
      </c>
      <c r="O37" s="553"/>
      <c r="P37" s="553"/>
      <c r="Q37" s="574"/>
      <c r="R37" s="563" t="s">
        <v>44</v>
      </c>
      <c r="S37" s="564"/>
      <c r="T37" s="564"/>
      <c r="U37" s="565"/>
      <c r="V37" s="7"/>
      <c r="W37" s="7"/>
      <c r="X37" s="7"/>
      <c r="Y37" s="7"/>
    </row>
    <row r="38" spans="1:25" ht="15.75" customHeight="1" x14ac:dyDescent="0.3">
      <c r="A38" s="546"/>
      <c r="B38" s="536" t="s">
        <v>13</v>
      </c>
      <c r="C38" s="537"/>
      <c r="D38" s="538" t="s">
        <v>14</v>
      </c>
      <c r="E38" s="562"/>
      <c r="F38" s="536" t="s">
        <v>13</v>
      </c>
      <c r="G38" s="537"/>
      <c r="H38" s="538" t="s">
        <v>14</v>
      </c>
      <c r="I38" s="539"/>
      <c r="J38" s="548" t="s">
        <v>13</v>
      </c>
      <c r="K38" s="537"/>
      <c r="L38" s="538" t="s">
        <v>14</v>
      </c>
      <c r="M38" s="539"/>
      <c r="N38" s="548" t="s">
        <v>13</v>
      </c>
      <c r="O38" s="537"/>
      <c r="P38" s="538" t="s">
        <v>14</v>
      </c>
      <c r="Q38" s="539"/>
      <c r="R38" s="536" t="s">
        <v>13</v>
      </c>
      <c r="S38" s="537"/>
      <c r="T38" s="538" t="s">
        <v>14</v>
      </c>
      <c r="U38" s="539"/>
      <c r="V38" s="7"/>
      <c r="W38" s="7"/>
      <c r="X38" s="7"/>
      <c r="Y38" s="7"/>
    </row>
    <row r="39" spans="1:25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64" t="s">
        <v>21</v>
      </c>
      <c r="F39" s="275" t="s">
        <v>20</v>
      </c>
      <c r="G39" s="276" t="s">
        <v>21</v>
      </c>
      <c r="H39" s="276" t="s">
        <v>20</v>
      </c>
      <c r="I39" s="277" t="s">
        <v>21</v>
      </c>
      <c r="J39" s="278" t="s">
        <v>20</v>
      </c>
      <c r="K39" s="276" t="s">
        <v>21</v>
      </c>
      <c r="L39" s="276" t="s">
        <v>20</v>
      </c>
      <c r="M39" s="277" t="s">
        <v>21</v>
      </c>
      <c r="N39" s="278" t="s">
        <v>20</v>
      </c>
      <c r="O39" s="276" t="s">
        <v>21</v>
      </c>
      <c r="P39" s="276" t="s">
        <v>20</v>
      </c>
      <c r="Q39" s="277" t="s">
        <v>21</v>
      </c>
      <c r="R39" s="275" t="s">
        <v>20</v>
      </c>
      <c r="S39" s="276" t="s">
        <v>21</v>
      </c>
      <c r="T39" s="276" t="s">
        <v>20</v>
      </c>
      <c r="U39" s="277" t="s">
        <v>21</v>
      </c>
      <c r="V39" s="7"/>
      <c r="W39" s="7"/>
      <c r="X39" s="7"/>
      <c r="Y39" s="7"/>
    </row>
    <row r="40" spans="1:25" ht="15.75" customHeight="1" x14ac:dyDescent="0.3">
      <c r="A40" s="283" t="str">
        <f t="shared" ref="A40:A49" si="2">A6</f>
        <v>&lt;1</v>
      </c>
      <c r="B40" s="108">
        <v>0</v>
      </c>
      <c r="C40" s="5">
        <v>0</v>
      </c>
      <c r="D40" s="5">
        <v>0</v>
      </c>
      <c r="E40" s="272">
        <v>0</v>
      </c>
      <c r="F40" s="108">
        <v>0</v>
      </c>
      <c r="G40" s="5">
        <v>0</v>
      </c>
      <c r="H40" s="5">
        <v>0</v>
      </c>
      <c r="I40" s="264">
        <v>0</v>
      </c>
      <c r="J40" s="246">
        <v>0</v>
      </c>
      <c r="K40" s="5">
        <v>0</v>
      </c>
      <c r="L40" s="5">
        <v>0</v>
      </c>
      <c r="M40" s="264">
        <v>0</v>
      </c>
      <c r="N40" s="246">
        <v>0</v>
      </c>
      <c r="O40" s="5">
        <v>0</v>
      </c>
      <c r="P40" s="5">
        <v>0</v>
      </c>
      <c r="Q40" s="264">
        <v>0</v>
      </c>
      <c r="R40" s="108">
        <v>0</v>
      </c>
      <c r="S40" s="5">
        <v>0</v>
      </c>
      <c r="T40" s="5">
        <v>0</v>
      </c>
      <c r="U40" s="264">
        <v>0</v>
      </c>
      <c r="V40" s="7"/>
      <c r="W40" s="7"/>
      <c r="X40" s="7"/>
      <c r="Y40" s="7"/>
    </row>
    <row r="41" spans="1:25" ht="15.75" customHeight="1" x14ac:dyDescent="0.3">
      <c r="A41" s="284" t="str">
        <f t="shared" si="2"/>
        <v>1 – 5</v>
      </c>
      <c r="B41" s="270">
        <v>0</v>
      </c>
      <c r="C41" s="49">
        <v>0</v>
      </c>
      <c r="D41" s="49">
        <v>0</v>
      </c>
      <c r="E41" s="273">
        <v>0</v>
      </c>
      <c r="F41" s="270">
        <v>0</v>
      </c>
      <c r="G41" s="49">
        <v>0</v>
      </c>
      <c r="H41" s="49">
        <v>0</v>
      </c>
      <c r="I41" s="265">
        <v>0</v>
      </c>
      <c r="J41" s="269">
        <v>0</v>
      </c>
      <c r="K41" s="49">
        <v>0</v>
      </c>
      <c r="L41" s="49">
        <v>0</v>
      </c>
      <c r="M41" s="265">
        <v>0</v>
      </c>
      <c r="N41" s="269">
        <v>0</v>
      </c>
      <c r="O41" s="49">
        <v>0</v>
      </c>
      <c r="P41" s="49">
        <v>0</v>
      </c>
      <c r="Q41" s="265">
        <v>0</v>
      </c>
      <c r="R41" s="270">
        <v>0</v>
      </c>
      <c r="S41" s="49">
        <v>0</v>
      </c>
      <c r="T41" s="49">
        <v>0</v>
      </c>
      <c r="U41" s="265">
        <v>0</v>
      </c>
      <c r="V41" s="7"/>
      <c r="W41" s="7"/>
      <c r="X41" s="7"/>
      <c r="Y41" s="7"/>
    </row>
    <row r="42" spans="1:25" ht="15.75" customHeight="1" x14ac:dyDescent="0.3">
      <c r="A42" s="283" t="str">
        <f t="shared" si="2"/>
        <v>6 – 10</v>
      </c>
      <c r="B42" s="108">
        <v>0</v>
      </c>
      <c r="C42" s="5">
        <v>0</v>
      </c>
      <c r="D42" s="5">
        <v>0</v>
      </c>
      <c r="E42" s="272">
        <v>0</v>
      </c>
      <c r="F42" s="108">
        <v>0</v>
      </c>
      <c r="G42" s="5">
        <v>0</v>
      </c>
      <c r="H42" s="5">
        <v>0</v>
      </c>
      <c r="I42" s="264">
        <v>0</v>
      </c>
      <c r="J42" s="246">
        <v>0</v>
      </c>
      <c r="K42" s="5">
        <v>0</v>
      </c>
      <c r="L42" s="5">
        <v>0</v>
      </c>
      <c r="M42" s="264">
        <v>0</v>
      </c>
      <c r="N42" s="246">
        <v>0</v>
      </c>
      <c r="O42" s="5"/>
      <c r="P42" s="5">
        <v>0</v>
      </c>
      <c r="Q42" s="264">
        <v>0</v>
      </c>
      <c r="R42" s="108">
        <v>0</v>
      </c>
      <c r="S42" s="5"/>
      <c r="T42" s="5">
        <v>0</v>
      </c>
      <c r="U42" s="264">
        <v>0</v>
      </c>
      <c r="V42" s="7"/>
      <c r="W42" s="7"/>
      <c r="X42" s="7"/>
      <c r="Y42" s="7"/>
    </row>
    <row r="43" spans="1:25" ht="15.75" customHeight="1" x14ac:dyDescent="0.3">
      <c r="A43" s="285" t="str">
        <f t="shared" si="2"/>
        <v>11 – 15</v>
      </c>
      <c r="B43" s="270">
        <v>0</v>
      </c>
      <c r="C43" s="49">
        <v>0</v>
      </c>
      <c r="D43" s="49">
        <v>0</v>
      </c>
      <c r="E43" s="273">
        <v>0</v>
      </c>
      <c r="F43" s="270">
        <v>0</v>
      </c>
      <c r="G43" s="49">
        <v>0</v>
      </c>
      <c r="H43" s="49">
        <v>0</v>
      </c>
      <c r="I43" s="265">
        <v>0</v>
      </c>
      <c r="J43" s="269">
        <v>0</v>
      </c>
      <c r="K43" s="49">
        <v>0</v>
      </c>
      <c r="L43" s="49">
        <v>0</v>
      </c>
      <c r="M43" s="265">
        <v>0</v>
      </c>
      <c r="N43" s="269">
        <v>0</v>
      </c>
      <c r="O43" s="49"/>
      <c r="P43" s="49">
        <v>0</v>
      </c>
      <c r="Q43" s="265">
        <v>0</v>
      </c>
      <c r="R43" s="270">
        <v>0</v>
      </c>
      <c r="S43" s="49"/>
      <c r="T43" s="49">
        <v>0</v>
      </c>
      <c r="U43" s="265">
        <v>0</v>
      </c>
      <c r="V43" s="7"/>
      <c r="W43" s="7"/>
      <c r="X43" s="7"/>
      <c r="Y43" s="7"/>
    </row>
    <row r="44" spans="1:25" ht="15.75" customHeight="1" x14ac:dyDescent="0.3">
      <c r="A44" s="283" t="str">
        <f t="shared" si="2"/>
        <v>16 – 20</v>
      </c>
      <c r="B44" s="108">
        <v>0</v>
      </c>
      <c r="C44" s="5">
        <v>0</v>
      </c>
      <c r="D44" s="5">
        <v>0</v>
      </c>
      <c r="E44" s="272">
        <v>0</v>
      </c>
      <c r="F44" s="108">
        <v>0</v>
      </c>
      <c r="G44" s="5">
        <v>0</v>
      </c>
      <c r="H44" s="5">
        <v>0</v>
      </c>
      <c r="I44" s="264">
        <v>0</v>
      </c>
      <c r="J44" s="246">
        <v>0</v>
      </c>
      <c r="K44" s="5">
        <v>0</v>
      </c>
      <c r="L44" s="5">
        <v>0</v>
      </c>
      <c r="M44" s="264">
        <v>0</v>
      </c>
      <c r="N44" s="246">
        <v>0</v>
      </c>
      <c r="O44" s="5"/>
      <c r="P44" s="5">
        <v>0</v>
      </c>
      <c r="Q44" s="264">
        <v>0</v>
      </c>
      <c r="R44" s="108">
        <v>0</v>
      </c>
      <c r="S44" s="5"/>
      <c r="T44" s="5">
        <v>0</v>
      </c>
      <c r="U44" s="264">
        <v>0</v>
      </c>
      <c r="V44" s="7"/>
      <c r="W44" s="7"/>
      <c r="X44" s="7"/>
      <c r="Y44" s="7"/>
    </row>
    <row r="45" spans="1:25" ht="15.75" customHeight="1" x14ac:dyDescent="0.3">
      <c r="A45" s="284" t="str">
        <f t="shared" si="2"/>
        <v>21 – 25</v>
      </c>
      <c r="B45" s="270">
        <v>0</v>
      </c>
      <c r="C45" s="49">
        <v>0</v>
      </c>
      <c r="D45" s="49">
        <v>0</v>
      </c>
      <c r="E45" s="273">
        <v>0</v>
      </c>
      <c r="F45" s="270">
        <v>0</v>
      </c>
      <c r="G45" s="49">
        <v>0</v>
      </c>
      <c r="H45" s="49">
        <v>0</v>
      </c>
      <c r="I45" s="265">
        <v>0</v>
      </c>
      <c r="J45" s="269">
        <v>0</v>
      </c>
      <c r="K45" s="49">
        <v>0</v>
      </c>
      <c r="L45" s="49">
        <v>0</v>
      </c>
      <c r="M45" s="265">
        <v>0</v>
      </c>
      <c r="N45" s="269">
        <v>0</v>
      </c>
      <c r="O45" s="49"/>
      <c r="P45" s="49">
        <v>0</v>
      </c>
      <c r="Q45" s="265">
        <v>0</v>
      </c>
      <c r="R45" s="270">
        <v>0</v>
      </c>
      <c r="S45" s="49"/>
      <c r="T45" s="49">
        <v>0</v>
      </c>
      <c r="U45" s="265">
        <v>0</v>
      </c>
      <c r="V45" s="7"/>
      <c r="W45" s="7"/>
      <c r="X45" s="7"/>
      <c r="Y45" s="7"/>
    </row>
    <row r="46" spans="1:25" ht="15.75" customHeight="1" x14ac:dyDescent="0.3">
      <c r="A46" s="283" t="str">
        <f t="shared" si="2"/>
        <v>26 – 30</v>
      </c>
      <c r="B46" s="108">
        <v>0</v>
      </c>
      <c r="C46" s="5">
        <v>0</v>
      </c>
      <c r="D46" s="5">
        <v>0</v>
      </c>
      <c r="E46" s="272">
        <v>0</v>
      </c>
      <c r="F46" s="108">
        <v>0</v>
      </c>
      <c r="G46" s="5">
        <v>0</v>
      </c>
      <c r="H46" s="5">
        <v>0</v>
      </c>
      <c r="I46" s="264">
        <v>0</v>
      </c>
      <c r="J46" s="246">
        <v>0</v>
      </c>
      <c r="K46" s="5">
        <v>0</v>
      </c>
      <c r="L46" s="5">
        <v>0</v>
      </c>
      <c r="M46" s="264">
        <v>0</v>
      </c>
      <c r="N46" s="246">
        <v>0</v>
      </c>
      <c r="O46" s="5"/>
      <c r="P46" s="5">
        <v>0</v>
      </c>
      <c r="Q46" s="264">
        <v>0</v>
      </c>
      <c r="R46" s="108">
        <v>0</v>
      </c>
      <c r="S46" s="5"/>
      <c r="T46" s="5">
        <v>0</v>
      </c>
      <c r="U46" s="264">
        <v>0</v>
      </c>
      <c r="V46" s="7"/>
      <c r="W46" s="7"/>
      <c r="X46" s="7"/>
      <c r="Y46" s="7"/>
    </row>
    <row r="47" spans="1:25" ht="15.75" customHeight="1" x14ac:dyDescent="0.3">
      <c r="A47" s="284" t="str">
        <f t="shared" si="2"/>
        <v>31 – 35</v>
      </c>
      <c r="B47" s="270">
        <v>0</v>
      </c>
      <c r="C47" s="49">
        <v>0</v>
      </c>
      <c r="D47" s="49">
        <v>0</v>
      </c>
      <c r="E47" s="273">
        <v>0</v>
      </c>
      <c r="F47" s="270">
        <v>0</v>
      </c>
      <c r="G47" s="49">
        <v>0</v>
      </c>
      <c r="H47" s="49">
        <v>0</v>
      </c>
      <c r="I47" s="265">
        <v>0</v>
      </c>
      <c r="J47" s="269">
        <v>0</v>
      </c>
      <c r="K47" s="49">
        <v>0</v>
      </c>
      <c r="L47" s="49">
        <v>0</v>
      </c>
      <c r="M47" s="265">
        <v>0</v>
      </c>
      <c r="N47" s="269">
        <v>0</v>
      </c>
      <c r="O47" s="49"/>
      <c r="P47" s="49">
        <v>0</v>
      </c>
      <c r="Q47" s="265">
        <v>0</v>
      </c>
      <c r="R47" s="270">
        <v>0</v>
      </c>
      <c r="S47" s="49"/>
      <c r="T47" s="49">
        <v>0</v>
      </c>
      <c r="U47" s="265">
        <v>0</v>
      </c>
      <c r="V47" s="7"/>
      <c r="W47" s="7"/>
      <c r="X47" s="7"/>
      <c r="Y47" s="7"/>
    </row>
    <row r="48" spans="1:25" ht="15.75" customHeight="1" x14ac:dyDescent="0.3">
      <c r="A48" s="283" t="str">
        <f t="shared" si="2"/>
        <v>35+</v>
      </c>
      <c r="B48" s="108">
        <v>0</v>
      </c>
      <c r="C48" s="5">
        <v>0</v>
      </c>
      <c r="D48" s="5">
        <v>0</v>
      </c>
      <c r="E48" s="272">
        <v>0</v>
      </c>
      <c r="F48" s="108">
        <v>0</v>
      </c>
      <c r="G48" s="5">
        <v>0</v>
      </c>
      <c r="H48" s="5">
        <v>0</v>
      </c>
      <c r="I48" s="264">
        <v>0</v>
      </c>
      <c r="J48" s="246">
        <v>0</v>
      </c>
      <c r="K48" s="5">
        <v>0</v>
      </c>
      <c r="L48" s="5">
        <v>0</v>
      </c>
      <c r="M48" s="264">
        <v>0</v>
      </c>
      <c r="N48" s="246">
        <v>0</v>
      </c>
      <c r="O48" s="5">
        <v>0</v>
      </c>
      <c r="P48" s="5">
        <v>0</v>
      </c>
      <c r="Q48" s="264">
        <v>0</v>
      </c>
      <c r="R48" s="108">
        <v>0</v>
      </c>
      <c r="S48" s="5">
        <v>0</v>
      </c>
      <c r="T48" s="5">
        <v>0</v>
      </c>
      <c r="U48" s="264">
        <v>0</v>
      </c>
      <c r="V48" s="7"/>
      <c r="W48" s="7"/>
      <c r="X48" s="7"/>
      <c r="Y48" s="7"/>
    </row>
    <row r="49" spans="1:25" ht="15.75" customHeight="1" x14ac:dyDescent="0.3">
      <c r="A49" s="286" t="str">
        <f t="shared" si="2"/>
        <v>Unknown</v>
      </c>
      <c r="B49" s="270"/>
      <c r="C49" s="49">
        <v>52</v>
      </c>
      <c r="D49" s="49"/>
      <c r="E49" s="273">
        <v>318</v>
      </c>
      <c r="F49" s="270">
        <v>111</v>
      </c>
      <c r="G49" s="49">
        <v>784</v>
      </c>
      <c r="H49" s="49">
        <v>13</v>
      </c>
      <c r="I49" s="265">
        <v>85</v>
      </c>
      <c r="J49" s="269">
        <v>204</v>
      </c>
      <c r="K49" s="49">
        <v>422</v>
      </c>
      <c r="L49" s="49">
        <v>58</v>
      </c>
      <c r="M49" s="265">
        <v>138</v>
      </c>
      <c r="N49" s="269">
        <v>28</v>
      </c>
      <c r="O49" s="49">
        <v>33</v>
      </c>
      <c r="P49" s="49">
        <v>0</v>
      </c>
      <c r="Q49" s="265">
        <v>0</v>
      </c>
      <c r="R49" s="270">
        <v>46</v>
      </c>
      <c r="S49" s="49">
        <v>81</v>
      </c>
      <c r="T49" s="49">
        <v>0</v>
      </c>
      <c r="U49" s="265">
        <v>0</v>
      </c>
      <c r="V49" s="7"/>
      <c r="W49" s="7"/>
      <c r="X49" s="7"/>
      <c r="Y49" s="7"/>
    </row>
    <row r="50" spans="1:25" ht="15.75" customHeight="1" x14ac:dyDescent="0.3">
      <c r="A50" s="605" t="s">
        <v>27</v>
      </c>
      <c r="B50" s="288">
        <f t="shared" ref="B50:U50" si="3">SUM(B40:B49)</f>
        <v>0</v>
      </c>
      <c r="C50" s="50">
        <f t="shared" si="3"/>
        <v>52</v>
      </c>
      <c r="D50" s="50">
        <f t="shared" si="3"/>
        <v>0</v>
      </c>
      <c r="E50" s="289">
        <f t="shared" si="3"/>
        <v>318</v>
      </c>
      <c r="F50" s="288">
        <f t="shared" si="3"/>
        <v>111</v>
      </c>
      <c r="G50" s="50">
        <f t="shared" si="3"/>
        <v>784</v>
      </c>
      <c r="H50" s="50">
        <f t="shared" si="3"/>
        <v>13</v>
      </c>
      <c r="I50" s="282">
        <f t="shared" si="3"/>
        <v>85</v>
      </c>
      <c r="J50" s="287">
        <f t="shared" si="3"/>
        <v>204</v>
      </c>
      <c r="K50" s="50">
        <f t="shared" si="3"/>
        <v>422</v>
      </c>
      <c r="L50" s="50">
        <f t="shared" si="3"/>
        <v>58</v>
      </c>
      <c r="M50" s="282">
        <f t="shared" si="3"/>
        <v>138</v>
      </c>
      <c r="N50" s="287">
        <f t="shared" si="3"/>
        <v>28</v>
      </c>
      <c r="O50" s="50">
        <f t="shared" si="3"/>
        <v>33</v>
      </c>
      <c r="P50" s="50">
        <f t="shared" si="3"/>
        <v>0</v>
      </c>
      <c r="Q50" s="282">
        <f t="shared" si="3"/>
        <v>0</v>
      </c>
      <c r="R50" s="288">
        <f t="shared" si="3"/>
        <v>46</v>
      </c>
      <c r="S50" s="50">
        <f t="shared" si="3"/>
        <v>81</v>
      </c>
      <c r="T50" s="50">
        <f t="shared" si="3"/>
        <v>0</v>
      </c>
      <c r="U50" s="282">
        <f t="shared" si="3"/>
        <v>0</v>
      </c>
      <c r="V50" s="7"/>
      <c r="W50" s="7"/>
      <c r="X50" s="7"/>
      <c r="Y50" s="7"/>
    </row>
    <row r="51" spans="1:25" ht="15.75" customHeight="1" x14ac:dyDescent="0.3">
      <c r="A51" s="541"/>
      <c r="B51" s="606">
        <f>SUM(B50+C50)</f>
        <v>52</v>
      </c>
      <c r="C51" s="607"/>
      <c r="D51" s="609">
        <f>SUM(D50+E50)</f>
        <v>318</v>
      </c>
      <c r="E51" s="610"/>
      <c r="F51" s="606">
        <f>SUM(F50+G50)</f>
        <v>895</v>
      </c>
      <c r="G51" s="607"/>
      <c r="H51" s="609">
        <f>SUM(H50+I50)</f>
        <v>98</v>
      </c>
      <c r="I51" s="611"/>
      <c r="J51" s="608">
        <f>SUM(J50+K50)</f>
        <v>626</v>
      </c>
      <c r="K51" s="607"/>
      <c r="L51" s="609">
        <f>SUM(L50+M50)</f>
        <v>196</v>
      </c>
      <c r="M51" s="611"/>
      <c r="N51" s="608">
        <f>SUM(N50+O50)</f>
        <v>61</v>
      </c>
      <c r="O51" s="607"/>
      <c r="P51" s="609">
        <f>SUM(P50+Q50)</f>
        <v>0</v>
      </c>
      <c r="Q51" s="611"/>
      <c r="R51" s="606">
        <f>SUM(R50+S50)</f>
        <v>127</v>
      </c>
      <c r="S51" s="607"/>
      <c r="T51" s="609">
        <f>SUM(T50+U50)</f>
        <v>0</v>
      </c>
      <c r="U51" s="611"/>
      <c r="V51" s="7"/>
      <c r="W51" s="7"/>
      <c r="X51" s="7"/>
      <c r="Y51" s="7"/>
    </row>
    <row r="52" spans="1:25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5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5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25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25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25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25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62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00"/>
  <sheetViews>
    <sheetView workbookViewId="0">
      <selection activeCell="V10" sqref="V10"/>
    </sheetView>
  </sheetViews>
  <sheetFormatPr defaultColWidth="14.44140625" defaultRowHeight="15" customHeight="1" x14ac:dyDescent="0.3"/>
  <cols>
    <col min="1" max="1" width="9.44140625" customWidth="1"/>
    <col min="2" max="5" width="5.6640625" customWidth="1"/>
    <col min="6" max="7" width="6.109375" customWidth="1"/>
    <col min="8" max="8" width="5.6640625" customWidth="1"/>
    <col min="9" max="9" width="5" customWidth="1"/>
    <col min="10" max="10" width="6.109375" customWidth="1"/>
    <col min="11" max="11" width="5.44140625" customWidth="1"/>
    <col min="12" max="17" width="5.6640625" customWidth="1"/>
    <col min="18" max="25" width="8.6640625" customWidth="1"/>
  </cols>
  <sheetData>
    <row r="1" spans="1:25" ht="14.4" x14ac:dyDescent="0.3">
      <c r="A1" s="620" t="s">
        <v>92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7"/>
      <c r="S1" s="7"/>
      <c r="T1" s="7"/>
      <c r="U1" s="7"/>
      <c r="V1" s="7"/>
      <c r="W1" s="7"/>
      <c r="X1" s="7"/>
      <c r="Y1" s="7"/>
    </row>
    <row r="2" spans="1:25" ht="15" customHeight="1" x14ac:dyDescent="0.3">
      <c r="A2" s="570" t="s">
        <v>74</v>
      </c>
      <c r="B2" s="613"/>
      <c r="C2" s="613"/>
      <c r="D2" s="613"/>
      <c r="E2" s="613"/>
      <c r="F2" s="613"/>
      <c r="G2" s="613"/>
      <c r="H2" s="613"/>
      <c r="I2" s="613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9"/>
      <c r="V2" s="7"/>
      <c r="W2" s="7"/>
      <c r="X2" s="7"/>
      <c r="Y2" s="7"/>
    </row>
    <row r="3" spans="1:25" ht="15" customHeight="1" x14ac:dyDescent="0.3">
      <c r="A3" s="545" t="s">
        <v>57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76"/>
      <c r="J3" s="549" t="s">
        <v>32</v>
      </c>
      <c r="K3" s="550"/>
      <c r="L3" s="550"/>
      <c r="M3" s="550"/>
      <c r="N3" s="573" t="s">
        <v>33</v>
      </c>
      <c r="O3" s="553"/>
      <c r="P3" s="553"/>
      <c r="Q3" s="574"/>
      <c r="R3" s="577" t="s">
        <v>44</v>
      </c>
      <c r="S3" s="564"/>
      <c r="T3" s="564"/>
      <c r="U3" s="565"/>
      <c r="V3" s="7"/>
      <c r="W3" s="7"/>
      <c r="X3" s="7"/>
      <c r="Y3" s="7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39"/>
      <c r="J4" s="536" t="s">
        <v>13</v>
      </c>
      <c r="K4" s="537"/>
      <c r="L4" s="538" t="s">
        <v>14</v>
      </c>
      <c r="M4" s="562"/>
      <c r="N4" s="536" t="s">
        <v>13</v>
      </c>
      <c r="O4" s="537"/>
      <c r="P4" s="538" t="s">
        <v>14</v>
      </c>
      <c r="Q4" s="539"/>
      <c r="R4" s="548" t="s">
        <v>13</v>
      </c>
      <c r="S4" s="537"/>
      <c r="T4" s="538" t="s">
        <v>14</v>
      </c>
      <c r="U4" s="539"/>
      <c r="V4" s="7"/>
      <c r="W4" s="7"/>
      <c r="X4" s="7"/>
      <c r="Y4" s="7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277" t="s">
        <v>21</v>
      </c>
      <c r="J5" s="275" t="s">
        <v>20</v>
      </c>
      <c r="K5" s="276" t="s">
        <v>21</v>
      </c>
      <c r="L5" s="276" t="s">
        <v>20</v>
      </c>
      <c r="M5" s="64" t="s">
        <v>21</v>
      </c>
      <c r="N5" s="275" t="s">
        <v>20</v>
      </c>
      <c r="O5" s="276" t="s">
        <v>21</v>
      </c>
      <c r="P5" s="276" t="s">
        <v>20</v>
      </c>
      <c r="Q5" s="277" t="s">
        <v>21</v>
      </c>
      <c r="R5" s="278" t="s">
        <v>20</v>
      </c>
      <c r="S5" s="276" t="s">
        <v>21</v>
      </c>
      <c r="T5" s="276" t="s">
        <v>20</v>
      </c>
      <c r="U5" s="277" t="s">
        <v>21</v>
      </c>
      <c r="V5" s="7"/>
      <c r="W5" s="7"/>
      <c r="X5" s="7"/>
      <c r="Y5" s="7"/>
    </row>
    <row r="6" spans="1:25" ht="14.4" x14ac:dyDescent="0.3">
      <c r="A6" s="283" t="s">
        <v>58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64">
        <v>0</v>
      </c>
      <c r="J6" s="108">
        <v>0</v>
      </c>
      <c r="K6" s="5">
        <v>0</v>
      </c>
      <c r="L6" s="5">
        <v>0</v>
      </c>
      <c r="M6" s="272">
        <v>0</v>
      </c>
      <c r="N6" s="108">
        <v>0</v>
      </c>
      <c r="O6" s="5">
        <v>0</v>
      </c>
      <c r="P6" s="5">
        <v>0</v>
      </c>
      <c r="Q6" s="264">
        <v>0</v>
      </c>
      <c r="R6" s="246">
        <v>0</v>
      </c>
      <c r="S6" s="5">
        <v>0</v>
      </c>
      <c r="T6" s="5">
        <v>0</v>
      </c>
      <c r="U6" s="264">
        <v>0</v>
      </c>
      <c r="V6" s="7"/>
      <c r="W6" s="7"/>
      <c r="X6" s="7"/>
      <c r="Y6" s="7"/>
    </row>
    <row r="7" spans="1:25" ht="14.4" x14ac:dyDescent="0.3">
      <c r="A7" s="284" t="s">
        <v>59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0</v>
      </c>
      <c r="H7" s="49">
        <v>0</v>
      </c>
      <c r="I7" s="265">
        <v>0</v>
      </c>
      <c r="J7" s="270">
        <v>0</v>
      </c>
      <c r="K7" s="49">
        <v>0</v>
      </c>
      <c r="L7" s="49">
        <v>0</v>
      </c>
      <c r="M7" s="273">
        <v>0</v>
      </c>
      <c r="N7" s="270">
        <v>0</v>
      </c>
      <c r="O7" s="49">
        <v>0</v>
      </c>
      <c r="P7" s="49">
        <v>0</v>
      </c>
      <c r="Q7" s="265">
        <v>0</v>
      </c>
      <c r="R7" s="269">
        <v>0</v>
      </c>
      <c r="S7" s="49">
        <v>0</v>
      </c>
      <c r="T7" s="49">
        <v>0</v>
      </c>
      <c r="U7" s="265">
        <v>0</v>
      </c>
      <c r="V7" s="7"/>
      <c r="W7" s="7"/>
      <c r="X7" s="7"/>
      <c r="Y7" s="7"/>
    </row>
    <row r="8" spans="1:25" ht="14.4" x14ac:dyDescent="0.3">
      <c r="A8" s="283" t="s">
        <v>60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0</v>
      </c>
      <c r="H8" s="5">
        <v>0</v>
      </c>
      <c r="I8" s="264">
        <v>1</v>
      </c>
      <c r="J8" s="108">
        <v>0</v>
      </c>
      <c r="K8" s="5">
        <v>0</v>
      </c>
      <c r="L8" s="5">
        <v>0</v>
      </c>
      <c r="M8" s="272">
        <v>0</v>
      </c>
      <c r="N8" s="108">
        <v>0</v>
      </c>
      <c r="O8" s="5">
        <v>0</v>
      </c>
      <c r="P8" s="5">
        <v>0</v>
      </c>
      <c r="Q8" s="264">
        <v>0</v>
      </c>
      <c r="R8" s="246">
        <v>0</v>
      </c>
      <c r="S8" s="5">
        <v>0</v>
      </c>
      <c r="T8" s="5">
        <v>0</v>
      </c>
      <c r="U8" s="264">
        <v>0</v>
      </c>
      <c r="V8" s="7"/>
      <c r="W8" s="7"/>
      <c r="X8" s="7"/>
      <c r="Y8" s="7"/>
    </row>
    <row r="9" spans="1:25" ht="14.4" x14ac:dyDescent="0.3">
      <c r="A9" s="284" t="s">
        <v>61</v>
      </c>
      <c r="B9" s="270">
        <v>0</v>
      </c>
      <c r="C9" s="49">
        <v>0</v>
      </c>
      <c r="D9" s="49">
        <v>0</v>
      </c>
      <c r="E9" s="265">
        <v>0</v>
      </c>
      <c r="F9" s="269">
        <v>0</v>
      </c>
      <c r="G9" s="49">
        <v>0</v>
      </c>
      <c r="H9" s="49">
        <v>0</v>
      </c>
      <c r="I9" s="265">
        <v>0</v>
      </c>
      <c r="J9" s="270">
        <v>0</v>
      </c>
      <c r="K9" s="49">
        <v>0</v>
      </c>
      <c r="L9" s="49">
        <v>0</v>
      </c>
      <c r="M9" s="273">
        <v>0</v>
      </c>
      <c r="N9" s="270">
        <v>0</v>
      </c>
      <c r="O9" s="49">
        <v>0</v>
      </c>
      <c r="P9" s="49">
        <v>0</v>
      </c>
      <c r="Q9" s="265">
        <v>0</v>
      </c>
      <c r="R9" s="269">
        <v>0</v>
      </c>
      <c r="S9" s="49">
        <v>0</v>
      </c>
      <c r="T9" s="49">
        <v>0</v>
      </c>
      <c r="U9" s="265">
        <v>0</v>
      </c>
      <c r="V9" s="7"/>
      <c r="W9" s="7"/>
      <c r="X9" s="7"/>
      <c r="Y9" s="7"/>
    </row>
    <row r="10" spans="1:25" ht="14.4" x14ac:dyDescent="0.3">
      <c r="A10" s="283" t="s">
        <v>62</v>
      </c>
      <c r="B10" s="108">
        <v>0</v>
      </c>
      <c r="C10" s="5">
        <v>0</v>
      </c>
      <c r="D10" s="5">
        <v>0</v>
      </c>
      <c r="E10" s="264">
        <v>0</v>
      </c>
      <c r="F10" s="246">
        <v>1</v>
      </c>
      <c r="G10" s="5">
        <v>2</v>
      </c>
      <c r="H10" s="5">
        <v>0</v>
      </c>
      <c r="I10" s="264">
        <v>2</v>
      </c>
      <c r="J10" s="108">
        <v>0</v>
      </c>
      <c r="K10" s="5">
        <v>0</v>
      </c>
      <c r="L10" s="5">
        <v>0</v>
      </c>
      <c r="M10" s="272">
        <v>2</v>
      </c>
      <c r="N10" s="108">
        <v>0</v>
      </c>
      <c r="O10" s="5">
        <v>0</v>
      </c>
      <c r="P10" s="5">
        <v>0</v>
      </c>
      <c r="Q10" s="264">
        <v>0</v>
      </c>
      <c r="R10" s="246">
        <v>0</v>
      </c>
      <c r="S10" s="5">
        <v>0</v>
      </c>
      <c r="T10" s="5">
        <v>0</v>
      </c>
      <c r="U10" s="264">
        <v>0</v>
      </c>
      <c r="V10" s="7"/>
      <c r="W10" s="7"/>
      <c r="X10" s="7"/>
      <c r="Y10" s="7"/>
    </row>
    <row r="11" spans="1:25" ht="14.4" x14ac:dyDescent="0.3">
      <c r="A11" s="284" t="s">
        <v>63</v>
      </c>
      <c r="B11" s="270">
        <v>0</v>
      </c>
      <c r="C11" s="49">
        <v>0</v>
      </c>
      <c r="D11" s="49">
        <v>0</v>
      </c>
      <c r="E11" s="265">
        <v>0</v>
      </c>
      <c r="F11" s="269">
        <v>0</v>
      </c>
      <c r="G11" s="49">
        <v>1</v>
      </c>
      <c r="H11" s="49">
        <v>0</v>
      </c>
      <c r="I11" s="265">
        <v>2</v>
      </c>
      <c r="J11" s="270">
        <v>0</v>
      </c>
      <c r="K11" s="49">
        <v>0</v>
      </c>
      <c r="L11" s="49">
        <v>0</v>
      </c>
      <c r="M11" s="273">
        <v>1</v>
      </c>
      <c r="N11" s="270">
        <v>0</v>
      </c>
      <c r="O11" s="49">
        <v>0</v>
      </c>
      <c r="P11" s="49">
        <v>0</v>
      </c>
      <c r="Q11" s="265">
        <v>0</v>
      </c>
      <c r="R11" s="269">
        <v>0</v>
      </c>
      <c r="S11" s="49">
        <v>0</v>
      </c>
      <c r="T11" s="49">
        <v>0</v>
      </c>
      <c r="U11" s="265">
        <v>0</v>
      </c>
      <c r="V11" s="7"/>
      <c r="W11" s="7"/>
      <c r="X11" s="7"/>
      <c r="Y11" s="7"/>
    </row>
    <row r="12" spans="1:25" ht="14.4" x14ac:dyDescent="0.3">
      <c r="A12" s="283" t="s">
        <v>64</v>
      </c>
      <c r="B12" s="108">
        <v>0</v>
      </c>
      <c r="C12" s="5">
        <v>0</v>
      </c>
      <c r="D12" s="5">
        <v>0</v>
      </c>
      <c r="E12" s="264">
        <v>0</v>
      </c>
      <c r="F12" s="246">
        <v>0</v>
      </c>
      <c r="G12" s="5">
        <v>4</v>
      </c>
      <c r="H12" s="5">
        <v>0</v>
      </c>
      <c r="I12" s="264">
        <v>0</v>
      </c>
      <c r="J12" s="108">
        <v>1</v>
      </c>
      <c r="K12" s="5">
        <v>0</v>
      </c>
      <c r="L12" s="5">
        <v>1</v>
      </c>
      <c r="M12" s="272">
        <v>0</v>
      </c>
      <c r="N12" s="108">
        <v>0</v>
      </c>
      <c r="O12" s="5">
        <v>0</v>
      </c>
      <c r="P12" s="5">
        <v>0</v>
      </c>
      <c r="Q12" s="264">
        <v>0</v>
      </c>
      <c r="R12" s="246">
        <v>0</v>
      </c>
      <c r="S12" s="5">
        <v>0</v>
      </c>
      <c r="T12" s="5">
        <v>0</v>
      </c>
      <c r="U12" s="264">
        <v>0</v>
      </c>
      <c r="V12" s="7"/>
      <c r="W12" s="7"/>
      <c r="X12" s="7"/>
      <c r="Y12" s="7"/>
    </row>
    <row r="13" spans="1:25" ht="14.4" x14ac:dyDescent="0.3">
      <c r="A13" s="284" t="s">
        <v>65</v>
      </c>
      <c r="B13" s="270">
        <v>0</v>
      </c>
      <c r="C13" s="49">
        <v>0</v>
      </c>
      <c r="D13" s="49">
        <v>0</v>
      </c>
      <c r="E13" s="265">
        <v>0</v>
      </c>
      <c r="F13" s="269">
        <v>0</v>
      </c>
      <c r="G13" s="49">
        <v>1</v>
      </c>
      <c r="H13" s="49">
        <v>1</v>
      </c>
      <c r="I13" s="265">
        <v>2</v>
      </c>
      <c r="J13" s="270">
        <v>0</v>
      </c>
      <c r="K13" s="49">
        <v>0</v>
      </c>
      <c r="L13" s="49">
        <v>0</v>
      </c>
      <c r="M13" s="273">
        <v>1</v>
      </c>
      <c r="N13" s="270">
        <v>0</v>
      </c>
      <c r="O13" s="49">
        <v>0</v>
      </c>
      <c r="P13" s="49">
        <v>0</v>
      </c>
      <c r="Q13" s="265">
        <v>0</v>
      </c>
      <c r="R13" s="269">
        <v>1</v>
      </c>
      <c r="S13" s="49">
        <v>0</v>
      </c>
      <c r="T13" s="49">
        <v>0</v>
      </c>
      <c r="U13" s="265">
        <v>0</v>
      </c>
      <c r="V13" s="7"/>
      <c r="W13" s="7"/>
      <c r="X13" s="7"/>
      <c r="Y13" s="7"/>
    </row>
    <row r="14" spans="1:25" ht="14.4" x14ac:dyDescent="0.3">
      <c r="A14" s="283" t="s">
        <v>66</v>
      </c>
      <c r="B14" s="108">
        <v>0</v>
      </c>
      <c r="C14" s="5">
        <v>0</v>
      </c>
      <c r="D14" s="5">
        <v>0</v>
      </c>
      <c r="E14" s="264">
        <v>0</v>
      </c>
      <c r="F14" s="246">
        <v>0</v>
      </c>
      <c r="G14" s="5">
        <v>4</v>
      </c>
      <c r="H14" s="5">
        <v>0</v>
      </c>
      <c r="I14" s="264">
        <v>0</v>
      </c>
      <c r="J14" s="108">
        <v>0</v>
      </c>
      <c r="K14" s="5">
        <v>0</v>
      </c>
      <c r="L14" s="5">
        <v>0</v>
      </c>
      <c r="M14" s="272">
        <v>0</v>
      </c>
      <c r="N14" s="108">
        <v>0</v>
      </c>
      <c r="O14" s="5">
        <v>0</v>
      </c>
      <c r="P14" s="5">
        <v>0</v>
      </c>
      <c r="Q14" s="264">
        <v>0</v>
      </c>
      <c r="R14" s="246">
        <v>0</v>
      </c>
      <c r="S14" s="5">
        <v>0</v>
      </c>
      <c r="T14" s="5">
        <v>0</v>
      </c>
      <c r="U14" s="264">
        <v>0</v>
      </c>
      <c r="V14" s="7"/>
      <c r="W14" s="7"/>
      <c r="X14" s="7"/>
      <c r="Y14" s="7"/>
    </row>
    <row r="15" spans="1:25" ht="14.4" x14ac:dyDescent="0.3">
      <c r="A15" s="284" t="s">
        <v>18</v>
      </c>
      <c r="B15" s="270">
        <v>0</v>
      </c>
      <c r="C15" s="49">
        <v>0</v>
      </c>
      <c r="D15" s="49"/>
      <c r="E15" s="265">
        <v>0</v>
      </c>
      <c r="F15" s="269">
        <v>0</v>
      </c>
      <c r="G15" s="49">
        <v>0</v>
      </c>
      <c r="H15" s="49">
        <v>0</v>
      </c>
      <c r="I15" s="265">
        <v>2</v>
      </c>
      <c r="J15" s="270">
        <v>0</v>
      </c>
      <c r="K15" s="49">
        <v>0</v>
      </c>
      <c r="L15" s="49">
        <v>0</v>
      </c>
      <c r="M15" s="273">
        <v>0</v>
      </c>
      <c r="N15" s="270">
        <v>0</v>
      </c>
      <c r="O15" s="49">
        <v>0</v>
      </c>
      <c r="P15" s="49">
        <v>0</v>
      </c>
      <c r="Q15" s="265">
        <v>0</v>
      </c>
      <c r="R15" s="269">
        <v>0</v>
      </c>
      <c r="S15" s="49">
        <v>0</v>
      </c>
      <c r="T15" s="49">
        <v>0</v>
      </c>
      <c r="U15" s="265">
        <v>0</v>
      </c>
      <c r="V15" s="7"/>
      <c r="W15" s="7"/>
      <c r="X15" s="7"/>
      <c r="Y15" s="7"/>
    </row>
    <row r="16" spans="1:25" ht="14.4" x14ac:dyDescent="0.3">
      <c r="A16" s="605" t="s">
        <v>27</v>
      </c>
      <c r="B16" s="288">
        <f t="shared" ref="B16:U16" si="0">SUM(B6:B15)</f>
        <v>0</v>
      </c>
      <c r="C16" s="50">
        <f t="shared" si="0"/>
        <v>0</v>
      </c>
      <c r="D16" s="50">
        <f t="shared" si="0"/>
        <v>0</v>
      </c>
      <c r="E16" s="282">
        <f t="shared" si="0"/>
        <v>0</v>
      </c>
      <c r="F16" s="287">
        <f t="shared" si="0"/>
        <v>1</v>
      </c>
      <c r="G16" s="50">
        <f t="shared" si="0"/>
        <v>12</v>
      </c>
      <c r="H16" s="50">
        <f t="shared" si="0"/>
        <v>1</v>
      </c>
      <c r="I16" s="282">
        <f t="shared" si="0"/>
        <v>9</v>
      </c>
      <c r="J16" s="288">
        <f t="shared" si="0"/>
        <v>1</v>
      </c>
      <c r="K16" s="50">
        <f t="shared" si="0"/>
        <v>0</v>
      </c>
      <c r="L16" s="50">
        <f t="shared" si="0"/>
        <v>1</v>
      </c>
      <c r="M16" s="289">
        <f t="shared" si="0"/>
        <v>4</v>
      </c>
      <c r="N16" s="288">
        <f t="shared" si="0"/>
        <v>0</v>
      </c>
      <c r="O16" s="50">
        <f t="shared" si="0"/>
        <v>0</v>
      </c>
      <c r="P16" s="50">
        <f t="shared" si="0"/>
        <v>0</v>
      </c>
      <c r="Q16" s="282">
        <f t="shared" si="0"/>
        <v>0</v>
      </c>
      <c r="R16" s="287">
        <f t="shared" si="0"/>
        <v>1</v>
      </c>
      <c r="S16" s="50">
        <f t="shared" si="0"/>
        <v>0</v>
      </c>
      <c r="T16" s="50">
        <f t="shared" si="0"/>
        <v>0</v>
      </c>
      <c r="U16" s="282">
        <f t="shared" si="0"/>
        <v>0</v>
      </c>
      <c r="V16" s="7"/>
      <c r="W16" s="7"/>
      <c r="X16" s="7"/>
      <c r="Y16" s="7"/>
    </row>
    <row r="17" spans="1:25" ht="14.4" x14ac:dyDescent="0.3">
      <c r="A17" s="541"/>
      <c r="B17" s="606">
        <f>SUM(B16+C16)</f>
        <v>0</v>
      </c>
      <c r="C17" s="607"/>
      <c r="D17" s="609">
        <f>SUM(D16+E16)</f>
        <v>0</v>
      </c>
      <c r="E17" s="611"/>
      <c r="F17" s="608">
        <f>SUM(F16+G16)</f>
        <v>13</v>
      </c>
      <c r="G17" s="607"/>
      <c r="H17" s="609">
        <f>SUM(H16+I16)</f>
        <v>10</v>
      </c>
      <c r="I17" s="611"/>
      <c r="J17" s="606">
        <f>SUM(J16+K16)</f>
        <v>1</v>
      </c>
      <c r="K17" s="607"/>
      <c r="L17" s="609">
        <f>SUM(L16+M16)</f>
        <v>5</v>
      </c>
      <c r="M17" s="610"/>
      <c r="N17" s="606">
        <f>SUM(N16+O16)</f>
        <v>0</v>
      </c>
      <c r="O17" s="607"/>
      <c r="P17" s="609">
        <f>SUM(P16+Q16)</f>
        <v>0</v>
      </c>
      <c r="Q17" s="611"/>
      <c r="R17" s="608">
        <f>SUM(R16+S16)</f>
        <v>1</v>
      </c>
      <c r="S17" s="607"/>
      <c r="T17" s="609">
        <f>SUM(T16+U16)</f>
        <v>0</v>
      </c>
      <c r="U17" s="611"/>
      <c r="V17" s="7"/>
      <c r="W17" s="7"/>
      <c r="X17" s="7"/>
      <c r="Y17" s="7"/>
    </row>
    <row r="18" spans="1:25" ht="15" customHeight="1" x14ac:dyDescent="0.3">
      <c r="A18" s="44"/>
      <c r="B18" s="263"/>
      <c r="C18" s="63"/>
      <c r="D18" s="263"/>
      <c r="E18" s="63"/>
      <c r="F18" s="263"/>
      <c r="G18" s="63"/>
      <c r="H18" s="263"/>
      <c r="I18" s="63"/>
      <c r="J18" s="263"/>
      <c r="K18" s="63"/>
      <c r="L18" s="263"/>
      <c r="M18" s="63"/>
      <c r="N18" s="263"/>
      <c r="O18" s="63"/>
      <c r="P18" s="263"/>
      <c r="Q18" s="63"/>
      <c r="R18" s="263"/>
      <c r="S18" s="63"/>
      <c r="T18" s="263"/>
      <c r="U18" s="63"/>
      <c r="V18" s="7"/>
      <c r="W18" s="7"/>
      <c r="X18" s="7"/>
      <c r="Y18" s="7"/>
    </row>
    <row r="19" spans="1:25" ht="15" customHeight="1" x14ac:dyDescent="0.3">
      <c r="A19" s="566" t="s">
        <v>76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7"/>
      <c r="W19" s="7"/>
      <c r="X19" s="7"/>
      <c r="Y19" s="7"/>
    </row>
    <row r="20" spans="1:25" ht="15.75" customHeight="1" x14ac:dyDescent="0.3">
      <c r="A20" s="545" t="s">
        <v>57</v>
      </c>
      <c r="B20" s="559" t="s">
        <v>43</v>
      </c>
      <c r="C20" s="560"/>
      <c r="D20" s="560"/>
      <c r="E20" s="561"/>
      <c r="F20" s="556" t="s">
        <v>23</v>
      </c>
      <c r="G20" s="557"/>
      <c r="H20" s="557"/>
      <c r="I20" s="557"/>
      <c r="J20" s="549" t="s">
        <v>32</v>
      </c>
      <c r="K20" s="550"/>
      <c r="L20" s="550"/>
      <c r="M20" s="551"/>
      <c r="N20" s="552" t="s">
        <v>33</v>
      </c>
      <c r="O20" s="553"/>
      <c r="P20" s="553"/>
      <c r="Q20" s="553"/>
      <c r="R20" s="563" t="s">
        <v>44</v>
      </c>
      <c r="S20" s="564"/>
      <c r="T20" s="564"/>
      <c r="U20" s="565"/>
      <c r="V20" s="7"/>
      <c r="W20" s="7"/>
      <c r="X20" s="7"/>
      <c r="Y20" s="7"/>
    </row>
    <row r="21" spans="1:25" ht="15.75" customHeight="1" x14ac:dyDescent="0.3">
      <c r="A21" s="546"/>
      <c r="B21" s="536" t="s">
        <v>13</v>
      </c>
      <c r="C21" s="537"/>
      <c r="D21" s="538" t="s">
        <v>14</v>
      </c>
      <c r="E21" s="539"/>
      <c r="F21" s="548" t="s">
        <v>13</v>
      </c>
      <c r="G21" s="537"/>
      <c r="H21" s="538" t="s">
        <v>14</v>
      </c>
      <c r="I21" s="562"/>
      <c r="J21" s="536" t="s">
        <v>13</v>
      </c>
      <c r="K21" s="537"/>
      <c r="L21" s="538" t="s">
        <v>14</v>
      </c>
      <c r="M21" s="539"/>
      <c r="N21" s="548" t="s">
        <v>13</v>
      </c>
      <c r="O21" s="537"/>
      <c r="P21" s="538" t="s">
        <v>14</v>
      </c>
      <c r="Q21" s="562"/>
      <c r="R21" s="536" t="s">
        <v>13</v>
      </c>
      <c r="S21" s="537"/>
      <c r="T21" s="538" t="s">
        <v>14</v>
      </c>
      <c r="U21" s="539"/>
      <c r="V21" s="7"/>
      <c r="W21" s="7"/>
      <c r="X21" s="7"/>
      <c r="Y21" s="7"/>
    </row>
    <row r="22" spans="1:25" ht="15.75" customHeight="1" x14ac:dyDescent="0.3">
      <c r="A22" s="547"/>
      <c r="B22" s="275" t="s">
        <v>20</v>
      </c>
      <c r="C22" s="276" t="s">
        <v>21</v>
      </c>
      <c r="D22" s="276" t="s">
        <v>20</v>
      </c>
      <c r="E22" s="277" t="s">
        <v>21</v>
      </c>
      <c r="F22" s="278" t="s">
        <v>20</v>
      </c>
      <c r="G22" s="276" t="s">
        <v>21</v>
      </c>
      <c r="H22" s="276" t="s">
        <v>20</v>
      </c>
      <c r="I22" s="64" t="s">
        <v>21</v>
      </c>
      <c r="J22" s="275" t="s">
        <v>20</v>
      </c>
      <c r="K22" s="276" t="s">
        <v>21</v>
      </c>
      <c r="L22" s="276" t="s">
        <v>20</v>
      </c>
      <c r="M22" s="277" t="s">
        <v>21</v>
      </c>
      <c r="N22" s="278" t="s">
        <v>20</v>
      </c>
      <c r="O22" s="276" t="s">
        <v>21</v>
      </c>
      <c r="P22" s="276" t="s">
        <v>20</v>
      </c>
      <c r="Q22" s="64" t="s">
        <v>21</v>
      </c>
      <c r="R22" s="275" t="s">
        <v>20</v>
      </c>
      <c r="S22" s="276" t="s">
        <v>21</v>
      </c>
      <c r="T22" s="276" t="s">
        <v>20</v>
      </c>
      <c r="U22" s="277" t="s">
        <v>21</v>
      </c>
      <c r="V22" s="7"/>
      <c r="W22" s="7"/>
      <c r="X22" s="7"/>
      <c r="Y22" s="7"/>
    </row>
    <row r="23" spans="1:25" ht="15.75" customHeight="1" x14ac:dyDescent="0.3">
      <c r="A23" s="283" t="s">
        <v>58</v>
      </c>
      <c r="B23" s="108">
        <v>0</v>
      </c>
      <c r="C23" s="5">
        <v>0</v>
      </c>
      <c r="D23" s="5">
        <v>0</v>
      </c>
      <c r="E23" s="264">
        <v>0</v>
      </c>
      <c r="F23" s="246">
        <v>0</v>
      </c>
      <c r="G23" s="5">
        <v>0</v>
      </c>
      <c r="H23" s="5">
        <v>0</v>
      </c>
      <c r="I23" s="272">
        <v>0</v>
      </c>
      <c r="J23" s="108">
        <v>0</v>
      </c>
      <c r="K23" s="5">
        <v>0</v>
      </c>
      <c r="L23" s="5">
        <v>0</v>
      </c>
      <c r="M23" s="264">
        <v>0</v>
      </c>
      <c r="N23" s="246">
        <v>0</v>
      </c>
      <c r="O23" s="5">
        <v>0</v>
      </c>
      <c r="P23" s="5">
        <v>0</v>
      </c>
      <c r="Q23" s="272">
        <v>0</v>
      </c>
      <c r="R23" s="108">
        <v>0</v>
      </c>
      <c r="S23" s="5">
        <v>0</v>
      </c>
      <c r="T23" s="5">
        <v>0</v>
      </c>
      <c r="U23" s="264">
        <v>0</v>
      </c>
      <c r="V23" s="7"/>
      <c r="W23" s="7"/>
      <c r="X23" s="7"/>
      <c r="Y23" s="7"/>
    </row>
    <row r="24" spans="1:25" ht="15.75" customHeight="1" x14ac:dyDescent="0.3">
      <c r="A24" s="284" t="s">
        <v>59</v>
      </c>
      <c r="B24" s="270">
        <v>0</v>
      </c>
      <c r="C24" s="49">
        <v>0</v>
      </c>
      <c r="D24" s="49">
        <v>0</v>
      </c>
      <c r="E24" s="265">
        <v>0</v>
      </c>
      <c r="F24" s="269">
        <v>0</v>
      </c>
      <c r="G24" s="49">
        <v>0</v>
      </c>
      <c r="H24" s="49">
        <v>0</v>
      </c>
      <c r="I24" s="273">
        <v>0</v>
      </c>
      <c r="J24" s="270">
        <v>0</v>
      </c>
      <c r="K24" s="49">
        <v>0</v>
      </c>
      <c r="L24" s="49">
        <v>0</v>
      </c>
      <c r="M24" s="265">
        <v>0</v>
      </c>
      <c r="N24" s="269">
        <v>0</v>
      </c>
      <c r="O24" s="49">
        <v>0</v>
      </c>
      <c r="P24" s="49">
        <v>0</v>
      </c>
      <c r="Q24" s="273">
        <v>0</v>
      </c>
      <c r="R24" s="270">
        <v>0</v>
      </c>
      <c r="S24" s="49">
        <v>0</v>
      </c>
      <c r="T24" s="49">
        <v>0</v>
      </c>
      <c r="U24" s="265">
        <v>0</v>
      </c>
      <c r="V24" s="7"/>
      <c r="W24" s="7"/>
      <c r="X24" s="7"/>
      <c r="Y24" s="7"/>
    </row>
    <row r="25" spans="1:25" ht="15.75" customHeight="1" x14ac:dyDescent="0.3">
      <c r="A25" s="283" t="s">
        <v>60</v>
      </c>
      <c r="B25" s="108">
        <v>0</v>
      </c>
      <c r="C25" s="5">
        <v>0</v>
      </c>
      <c r="D25" s="5">
        <v>0</v>
      </c>
      <c r="E25" s="264">
        <v>0</v>
      </c>
      <c r="F25" s="246">
        <v>0</v>
      </c>
      <c r="G25" s="5">
        <v>0</v>
      </c>
      <c r="H25" s="5">
        <v>0</v>
      </c>
      <c r="I25" s="272">
        <v>0</v>
      </c>
      <c r="J25" s="108">
        <v>0</v>
      </c>
      <c r="K25" s="5">
        <v>0</v>
      </c>
      <c r="L25" s="5">
        <v>0</v>
      </c>
      <c r="M25" s="264">
        <v>0</v>
      </c>
      <c r="N25" s="246">
        <v>0</v>
      </c>
      <c r="O25" s="5">
        <v>0</v>
      </c>
      <c r="P25" s="5">
        <v>0</v>
      </c>
      <c r="Q25" s="272">
        <v>0</v>
      </c>
      <c r="R25" s="108">
        <v>0</v>
      </c>
      <c r="S25" s="5">
        <v>0</v>
      </c>
      <c r="T25" s="5">
        <v>0</v>
      </c>
      <c r="U25" s="264">
        <v>0</v>
      </c>
      <c r="V25" s="7"/>
      <c r="W25" s="7"/>
      <c r="X25" s="7"/>
      <c r="Y25" s="7"/>
    </row>
    <row r="26" spans="1:25" ht="15.75" customHeight="1" x14ac:dyDescent="0.3">
      <c r="A26" s="284" t="s">
        <v>61</v>
      </c>
      <c r="B26" s="270">
        <v>0</v>
      </c>
      <c r="C26" s="49">
        <v>0</v>
      </c>
      <c r="D26" s="49">
        <v>0</v>
      </c>
      <c r="E26" s="265">
        <v>0</v>
      </c>
      <c r="F26" s="269">
        <v>0</v>
      </c>
      <c r="G26" s="49">
        <v>0</v>
      </c>
      <c r="H26" s="49">
        <v>0</v>
      </c>
      <c r="I26" s="273">
        <v>1</v>
      </c>
      <c r="J26" s="270">
        <v>0</v>
      </c>
      <c r="K26" s="49">
        <v>0</v>
      </c>
      <c r="L26" s="49">
        <v>1</v>
      </c>
      <c r="M26" s="265">
        <v>1</v>
      </c>
      <c r="N26" s="269">
        <v>0</v>
      </c>
      <c r="O26" s="49">
        <v>0</v>
      </c>
      <c r="P26" s="49">
        <v>0</v>
      </c>
      <c r="Q26" s="273">
        <v>0</v>
      </c>
      <c r="R26" s="270">
        <v>0</v>
      </c>
      <c r="S26" s="49">
        <v>0</v>
      </c>
      <c r="T26" s="49">
        <v>0</v>
      </c>
      <c r="U26" s="265">
        <v>0</v>
      </c>
      <c r="V26" s="7"/>
      <c r="W26" s="7"/>
      <c r="X26" s="7"/>
      <c r="Y26" s="7"/>
    </row>
    <row r="27" spans="1:25" ht="15.75" customHeight="1" x14ac:dyDescent="0.3">
      <c r="A27" s="283" t="s">
        <v>62</v>
      </c>
      <c r="B27" s="108">
        <v>0</v>
      </c>
      <c r="C27" s="5">
        <v>0</v>
      </c>
      <c r="D27" s="5">
        <v>0</v>
      </c>
      <c r="E27" s="264">
        <v>0</v>
      </c>
      <c r="F27" s="246">
        <v>0</v>
      </c>
      <c r="G27" s="5">
        <v>0</v>
      </c>
      <c r="H27" s="5">
        <v>0</v>
      </c>
      <c r="I27" s="272">
        <v>2</v>
      </c>
      <c r="J27" s="108">
        <v>0</v>
      </c>
      <c r="K27" s="5">
        <v>0</v>
      </c>
      <c r="L27" s="5">
        <v>2</v>
      </c>
      <c r="M27" s="264">
        <v>2</v>
      </c>
      <c r="N27" s="246">
        <v>0</v>
      </c>
      <c r="O27" s="5">
        <v>0</v>
      </c>
      <c r="P27" s="5">
        <v>0</v>
      </c>
      <c r="Q27" s="272">
        <v>0</v>
      </c>
      <c r="R27" s="108">
        <v>0</v>
      </c>
      <c r="S27" s="5">
        <v>0</v>
      </c>
      <c r="T27" s="5">
        <v>0</v>
      </c>
      <c r="U27" s="264">
        <v>0</v>
      </c>
      <c r="V27" s="7"/>
      <c r="W27" s="7"/>
      <c r="X27" s="7"/>
      <c r="Y27" s="7"/>
    </row>
    <row r="28" spans="1:25" ht="15.75" customHeight="1" x14ac:dyDescent="0.3">
      <c r="A28" s="284" t="s">
        <v>63</v>
      </c>
      <c r="B28" s="270">
        <v>0</v>
      </c>
      <c r="C28" s="49">
        <v>0</v>
      </c>
      <c r="D28" s="49">
        <v>0</v>
      </c>
      <c r="E28" s="265">
        <v>0</v>
      </c>
      <c r="F28" s="269">
        <v>0</v>
      </c>
      <c r="G28" s="49">
        <v>2</v>
      </c>
      <c r="H28" s="49">
        <v>0</v>
      </c>
      <c r="I28" s="273">
        <v>0</v>
      </c>
      <c r="J28" s="270">
        <v>0</v>
      </c>
      <c r="K28" s="49">
        <v>1</v>
      </c>
      <c r="L28" s="49">
        <v>1</v>
      </c>
      <c r="M28" s="265">
        <v>1</v>
      </c>
      <c r="N28" s="269">
        <v>0</v>
      </c>
      <c r="O28" s="49">
        <v>0</v>
      </c>
      <c r="P28" s="49">
        <v>0</v>
      </c>
      <c r="Q28" s="273">
        <v>0</v>
      </c>
      <c r="R28" s="270">
        <v>0</v>
      </c>
      <c r="S28" s="49">
        <v>1</v>
      </c>
      <c r="T28" s="49">
        <v>0</v>
      </c>
      <c r="U28" s="265">
        <v>0</v>
      </c>
      <c r="V28" s="7"/>
      <c r="W28" s="7"/>
      <c r="X28" s="7"/>
      <c r="Y28" s="7"/>
    </row>
    <row r="29" spans="1:25" ht="15.75" customHeight="1" x14ac:dyDescent="0.3">
      <c r="A29" s="283" t="s">
        <v>64</v>
      </c>
      <c r="B29" s="108">
        <v>0</v>
      </c>
      <c r="C29" s="5">
        <v>0</v>
      </c>
      <c r="D29" s="5">
        <v>0</v>
      </c>
      <c r="E29" s="264">
        <v>0</v>
      </c>
      <c r="F29" s="246">
        <v>0</v>
      </c>
      <c r="G29" s="5">
        <v>1</v>
      </c>
      <c r="H29" s="5">
        <v>0</v>
      </c>
      <c r="I29" s="272">
        <v>0</v>
      </c>
      <c r="J29" s="108">
        <v>0</v>
      </c>
      <c r="K29" s="5">
        <v>0</v>
      </c>
      <c r="L29" s="5">
        <v>0</v>
      </c>
      <c r="M29" s="264">
        <v>0</v>
      </c>
      <c r="N29" s="246">
        <v>0</v>
      </c>
      <c r="O29" s="5">
        <v>0</v>
      </c>
      <c r="P29" s="5">
        <v>0</v>
      </c>
      <c r="Q29" s="272">
        <v>0</v>
      </c>
      <c r="R29" s="108">
        <v>0</v>
      </c>
      <c r="S29" s="5">
        <v>0</v>
      </c>
      <c r="T29" s="5">
        <v>0</v>
      </c>
      <c r="U29" s="264">
        <v>0</v>
      </c>
      <c r="V29" s="7"/>
      <c r="W29" s="7"/>
      <c r="X29" s="7"/>
      <c r="Y29" s="7"/>
    </row>
    <row r="30" spans="1:25" ht="15.75" customHeight="1" x14ac:dyDescent="0.3">
      <c r="A30" s="284" t="s">
        <v>65</v>
      </c>
      <c r="B30" s="270">
        <v>0</v>
      </c>
      <c r="C30" s="49">
        <v>0</v>
      </c>
      <c r="D30" s="49">
        <v>0</v>
      </c>
      <c r="E30" s="265">
        <v>0</v>
      </c>
      <c r="F30" s="269">
        <v>0</v>
      </c>
      <c r="G30" s="49">
        <v>0</v>
      </c>
      <c r="H30" s="49">
        <v>1</v>
      </c>
      <c r="I30" s="273">
        <v>1</v>
      </c>
      <c r="J30" s="270">
        <v>0</v>
      </c>
      <c r="K30" s="49">
        <v>0</v>
      </c>
      <c r="L30" s="49">
        <v>0</v>
      </c>
      <c r="M30" s="265">
        <v>0</v>
      </c>
      <c r="N30" s="269">
        <v>0</v>
      </c>
      <c r="O30" s="49">
        <v>0</v>
      </c>
      <c r="P30" s="49">
        <v>0</v>
      </c>
      <c r="Q30" s="273">
        <v>0</v>
      </c>
      <c r="R30" s="270">
        <v>0</v>
      </c>
      <c r="S30" s="49">
        <v>0</v>
      </c>
      <c r="T30" s="49">
        <v>0</v>
      </c>
      <c r="U30" s="265">
        <v>0</v>
      </c>
      <c r="V30" s="7"/>
      <c r="W30" s="7"/>
      <c r="X30" s="7"/>
      <c r="Y30" s="7"/>
    </row>
    <row r="31" spans="1:25" ht="15.75" customHeight="1" x14ac:dyDescent="0.3">
      <c r="A31" s="283" t="s">
        <v>66</v>
      </c>
      <c r="B31" s="108">
        <v>0</v>
      </c>
      <c r="C31" s="5">
        <v>0</v>
      </c>
      <c r="D31" s="5">
        <v>0</v>
      </c>
      <c r="E31" s="264">
        <v>0</v>
      </c>
      <c r="F31" s="246">
        <v>0</v>
      </c>
      <c r="G31" s="5">
        <v>0</v>
      </c>
      <c r="H31" s="5">
        <v>0</v>
      </c>
      <c r="I31" s="272">
        <v>0</v>
      </c>
      <c r="J31" s="108">
        <v>0</v>
      </c>
      <c r="K31" s="5">
        <v>0</v>
      </c>
      <c r="L31" s="5">
        <v>0</v>
      </c>
      <c r="M31" s="264">
        <v>0</v>
      </c>
      <c r="N31" s="246">
        <v>0</v>
      </c>
      <c r="O31" s="5">
        <v>0</v>
      </c>
      <c r="P31" s="5">
        <v>0</v>
      </c>
      <c r="Q31" s="272">
        <v>0</v>
      </c>
      <c r="R31" s="108">
        <v>0</v>
      </c>
      <c r="S31" s="5">
        <v>0</v>
      </c>
      <c r="T31" s="5">
        <v>0</v>
      </c>
      <c r="U31" s="264">
        <v>0</v>
      </c>
      <c r="V31" s="7"/>
      <c r="W31" s="7"/>
      <c r="X31" s="7"/>
      <c r="Y31" s="7"/>
    </row>
    <row r="32" spans="1:25" ht="15.75" customHeight="1" x14ac:dyDescent="0.3">
      <c r="A32" s="284" t="s">
        <v>18</v>
      </c>
      <c r="B32" s="270">
        <v>0</v>
      </c>
      <c r="C32" s="49">
        <v>0</v>
      </c>
      <c r="D32" s="49"/>
      <c r="E32" s="265">
        <v>0</v>
      </c>
      <c r="F32" s="269">
        <v>1</v>
      </c>
      <c r="G32" s="49">
        <v>0</v>
      </c>
      <c r="H32" s="49">
        <v>0</v>
      </c>
      <c r="I32" s="273">
        <v>1</v>
      </c>
      <c r="J32" s="270">
        <v>0</v>
      </c>
      <c r="K32" s="49">
        <v>0</v>
      </c>
      <c r="L32" s="49">
        <v>0</v>
      </c>
      <c r="M32" s="265">
        <v>0</v>
      </c>
      <c r="N32" s="269">
        <v>0</v>
      </c>
      <c r="O32" s="49">
        <v>0</v>
      </c>
      <c r="P32" s="49">
        <v>0</v>
      </c>
      <c r="Q32" s="273">
        <v>0</v>
      </c>
      <c r="R32" s="270">
        <v>0</v>
      </c>
      <c r="S32" s="49">
        <v>0</v>
      </c>
      <c r="T32" s="49">
        <v>0</v>
      </c>
      <c r="U32" s="265">
        <v>0</v>
      </c>
      <c r="V32" s="7"/>
      <c r="W32" s="7"/>
      <c r="X32" s="7"/>
      <c r="Y32" s="7"/>
    </row>
    <row r="33" spans="1:25" ht="15.75" customHeight="1" x14ac:dyDescent="0.3">
      <c r="A33" s="605" t="s">
        <v>27</v>
      </c>
      <c r="B33" s="288">
        <f t="shared" ref="B33:U33" si="1">SUM(B23:B32)</f>
        <v>0</v>
      </c>
      <c r="C33" s="50">
        <f t="shared" si="1"/>
        <v>0</v>
      </c>
      <c r="D33" s="50">
        <f t="shared" si="1"/>
        <v>0</v>
      </c>
      <c r="E33" s="282">
        <f t="shared" si="1"/>
        <v>0</v>
      </c>
      <c r="F33" s="287">
        <f t="shared" si="1"/>
        <v>1</v>
      </c>
      <c r="G33" s="50">
        <f t="shared" si="1"/>
        <v>3</v>
      </c>
      <c r="H33" s="50">
        <f t="shared" si="1"/>
        <v>1</v>
      </c>
      <c r="I33" s="289">
        <f t="shared" si="1"/>
        <v>5</v>
      </c>
      <c r="J33" s="288">
        <f t="shared" si="1"/>
        <v>0</v>
      </c>
      <c r="K33" s="50">
        <f t="shared" si="1"/>
        <v>1</v>
      </c>
      <c r="L33" s="50">
        <f t="shared" si="1"/>
        <v>4</v>
      </c>
      <c r="M33" s="282">
        <f t="shared" si="1"/>
        <v>4</v>
      </c>
      <c r="N33" s="287">
        <f t="shared" si="1"/>
        <v>0</v>
      </c>
      <c r="O33" s="50">
        <f t="shared" si="1"/>
        <v>0</v>
      </c>
      <c r="P33" s="50">
        <f t="shared" si="1"/>
        <v>0</v>
      </c>
      <c r="Q33" s="289">
        <f t="shared" si="1"/>
        <v>0</v>
      </c>
      <c r="R33" s="288">
        <f t="shared" si="1"/>
        <v>0</v>
      </c>
      <c r="S33" s="50">
        <f t="shared" si="1"/>
        <v>1</v>
      </c>
      <c r="T33" s="50">
        <f t="shared" si="1"/>
        <v>0</v>
      </c>
      <c r="U33" s="282">
        <f t="shared" si="1"/>
        <v>0</v>
      </c>
      <c r="V33" s="7"/>
      <c r="W33" s="7"/>
      <c r="X33" s="7"/>
      <c r="Y33" s="7"/>
    </row>
    <row r="34" spans="1:25" ht="15.75" customHeight="1" x14ac:dyDescent="0.3">
      <c r="A34" s="541"/>
      <c r="B34" s="606">
        <f>SUM(B33+C33)</f>
        <v>0</v>
      </c>
      <c r="C34" s="607"/>
      <c r="D34" s="609">
        <f>SUM(D33+E33)</f>
        <v>0</v>
      </c>
      <c r="E34" s="611"/>
      <c r="F34" s="608">
        <f>SUM(F33+G33)</f>
        <v>4</v>
      </c>
      <c r="G34" s="607"/>
      <c r="H34" s="609">
        <f>SUM(H33+I33)</f>
        <v>6</v>
      </c>
      <c r="I34" s="610"/>
      <c r="J34" s="606">
        <f>SUM(J33+K33)</f>
        <v>1</v>
      </c>
      <c r="K34" s="607"/>
      <c r="L34" s="609">
        <f>SUM(L33+M33)</f>
        <v>8</v>
      </c>
      <c r="M34" s="611"/>
      <c r="N34" s="608">
        <f>SUM(N33+O33)</f>
        <v>0</v>
      </c>
      <c r="O34" s="607"/>
      <c r="P34" s="609">
        <f>SUM(P33+Q33)</f>
        <v>0</v>
      </c>
      <c r="Q34" s="610"/>
      <c r="R34" s="606">
        <f>SUM(R33+S33)</f>
        <v>1</v>
      </c>
      <c r="S34" s="607"/>
      <c r="T34" s="609">
        <f>SUM(T33+U33)</f>
        <v>0</v>
      </c>
      <c r="U34" s="611"/>
      <c r="V34" s="7"/>
      <c r="W34" s="7"/>
      <c r="X34" s="7"/>
      <c r="Y34" s="7"/>
    </row>
    <row r="35" spans="1:25" ht="15.75" customHeight="1" x14ac:dyDescent="0.3">
      <c r="A35" s="44"/>
      <c r="B35" s="263"/>
      <c r="C35" s="63"/>
      <c r="D35" s="263"/>
      <c r="E35" s="63"/>
      <c r="F35" s="263"/>
      <c r="G35" s="63"/>
      <c r="H35" s="263"/>
      <c r="I35" s="63"/>
      <c r="J35" s="263"/>
      <c r="K35" s="63"/>
      <c r="L35" s="263"/>
      <c r="M35" s="63"/>
      <c r="N35" s="263"/>
      <c r="O35" s="63"/>
      <c r="P35" s="263"/>
      <c r="Q35" s="63"/>
      <c r="R35" s="263"/>
      <c r="S35" s="63"/>
      <c r="T35" s="263"/>
      <c r="U35" s="63"/>
      <c r="V35" s="7"/>
      <c r="W35" s="7"/>
      <c r="X35" s="7"/>
      <c r="Y35" s="7"/>
    </row>
    <row r="36" spans="1:25" ht="15.75" customHeight="1" x14ac:dyDescent="0.3">
      <c r="A36" s="566" t="s">
        <v>77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7"/>
      <c r="W36" s="7"/>
      <c r="X36" s="7"/>
      <c r="Y36" s="7"/>
    </row>
    <row r="37" spans="1:25" ht="15.75" customHeight="1" x14ac:dyDescent="0.3">
      <c r="A37" s="545" t="s">
        <v>57</v>
      </c>
      <c r="B37" s="559" t="s">
        <v>43</v>
      </c>
      <c r="C37" s="560"/>
      <c r="D37" s="560"/>
      <c r="E37" s="560"/>
      <c r="F37" s="575" t="s">
        <v>23</v>
      </c>
      <c r="G37" s="557"/>
      <c r="H37" s="557"/>
      <c r="I37" s="576"/>
      <c r="J37" s="572" t="s">
        <v>32</v>
      </c>
      <c r="K37" s="550"/>
      <c r="L37" s="550"/>
      <c r="M37" s="551"/>
      <c r="N37" s="573" t="s">
        <v>33</v>
      </c>
      <c r="O37" s="553"/>
      <c r="P37" s="553"/>
      <c r="Q37" s="574"/>
      <c r="R37" s="577" t="s">
        <v>44</v>
      </c>
      <c r="S37" s="564"/>
      <c r="T37" s="564"/>
      <c r="U37" s="565"/>
      <c r="V37" s="7"/>
      <c r="W37" s="7"/>
      <c r="X37" s="7"/>
      <c r="Y37" s="7"/>
    </row>
    <row r="38" spans="1:25" ht="15.75" customHeight="1" x14ac:dyDescent="0.3">
      <c r="A38" s="546"/>
      <c r="B38" s="536" t="s">
        <v>13</v>
      </c>
      <c r="C38" s="537"/>
      <c r="D38" s="538" t="s">
        <v>14</v>
      </c>
      <c r="E38" s="562"/>
      <c r="F38" s="536" t="s">
        <v>13</v>
      </c>
      <c r="G38" s="537"/>
      <c r="H38" s="538" t="s">
        <v>14</v>
      </c>
      <c r="I38" s="539"/>
      <c r="J38" s="548" t="s">
        <v>13</v>
      </c>
      <c r="K38" s="537"/>
      <c r="L38" s="538" t="s">
        <v>14</v>
      </c>
      <c r="M38" s="539"/>
      <c r="N38" s="536" t="s">
        <v>13</v>
      </c>
      <c r="O38" s="537"/>
      <c r="P38" s="538" t="s">
        <v>14</v>
      </c>
      <c r="Q38" s="539"/>
      <c r="R38" s="548" t="s">
        <v>13</v>
      </c>
      <c r="S38" s="537"/>
      <c r="T38" s="538" t="s">
        <v>14</v>
      </c>
      <c r="U38" s="539"/>
      <c r="V38" s="7"/>
      <c r="W38" s="7"/>
      <c r="X38" s="7"/>
      <c r="Y38" s="7"/>
    </row>
    <row r="39" spans="1:25" ht="15.75" customHeight="1" x14ac:dyDescent="0.3">
      <c r="A39" s="547"/>
      <c r="B39" s="275" t="s">
        <v>20</v>
      </c>
      <c r="C39" s="276" t="s">
        <v>21</v>
      </c>
      <c r="D39" s="276" t="s">
        <v>20</v>
      </c>
      <c r="E39" s="64" t="s">
        <v>21</v>
      </c>
      <c r="F39" s="275" t="s">
        <v>20</v>
      </c>
      <c r="G39" s="276" t="s">
        <v>21</v>
      </c>
      <c r="H39" s="276" t="s">
        <v>20</v>
      </c>
      <c r="I39" s="277" t="s">
        <v>21</v>
      </c>
      <c r="J39" s="278" t="s">
        <v>20</v>
      </c>
      <c r="K39" s="276" t="s">
        <v>21</v>
      </c>
      <c r="L39" s="276" t="s">
        <v>20</v>
      </c>
      <c r="M39" s="277" t="s">
        <v>21</v>
      </c>
      <c r="N39" s="275" t="s">
        <v>20</v>
      </c>
      <c r="O39" s="276" t="s">
        <v>21</v>
      </c>
      <c r="P39" s="276" t="s">
        <v>20</v>
      </c>
      <c r="Q39" s="277" t="s">
        <v>21</v>
      </c>
      <c r="R39" s="278" t="s">
        <v>20</v>
      </c>
      <c r="S39" s="276" t="s">
        <v>21</v>
      </c>
      <c r="T39" s="276" t="s">
        <v>20</v>
      </c>
      <c r="U39" s="277" t="s">
        <v>21</v>
      </c>
      <c r="V39" s="7"/>
      <c r="W39" s="7"/>
      <c r="X39" s="7"/>
      <c r="Y39" s="7"/>
    </row>
    <row r="40" spans="1:25" ht="15.75" customHeight="1" x14ac:dyDescent="0.3">
      <c r="A40" s="283" t="str">
        <f t="shared" ref="A40:A49" si="2">A6</f>
        <v>&lt;1</v>
      </c>
      <c r="B40" s="108">
        <v>0</v>
      </c>
      <c r="C40" s="5">
        <v>0</v>
      </c>
      <c r="D40" s="5">
        <v>0</v>
      </c>
      <c r="E40" s="272">
        <v>15</v>
      </c>
      <c r="F40" s="108">
        <v>1</v>
      </c>
      <c r="G40" s="5">
        <v>7</v>
      </c>
      <c r="H40" s="5">
        <v>1</v>
      </c>
      <c r="I40" s="264">
        <v>3</v>
      </c>
      <c r="J40" s="246">
        <v>1</v>
      </c>
      <c r="K40" s="5">
        <v>4</v>
      </c>
      <c r="L40" s="5">
        <v>0</v>
      </c>
      <c r="M40" s="264">
        <v>0</v>
      </c>
      <c r="N40" s="108">
        <v>0</v>
      </c>
      <c r="O40" s="5">
        <v>0</v>
      </c>
      <c r="P40" s="5">
        <v>0</v>
      </c>
      <c r="Q40" s="264">
        <v>0</v>
      </c>
      <c r="R40" s="246">
        <v>0</v>
      </c>
      <c r="S40" s="5">
        <v>0</v>
      </c>
      <c r="T40" s="5">
        <v>0</v>
      </c>
      <c r="U40" s="264">
        <v>0</v>
      </c>
      <c r="V40" s="7"/>
      <c r="W40" s="7"/>
      <c r="X40" s="7"/>
      <c r="Y40" s="7"/>
    </row>
    <row r="41" spans="1:25" ht="15.75" customHeight="1" x14ac:dyDescent="0.3">
      <c r="A41" s="284" t="str">
        <f t="shared" si="2"/>
        <v>1 – 5</v>
      </c>
      <c r="B41" s="270">
        <v>0</v>
      </c>
      <c r="C41" s="49">
        <v>0</v>
      </c>
      <c r="D41" s="49">
        <v>0</v>
      </c>
      <c r="E41" s="273">
        <v>23</v>
      </c>
      <c r="F41" s="270">
        <v>7</v>
      </c>
      <c r="G41" s="49">
        <v>35</v>
      </c>
      <c r="H41" s="49">
        <v>3</v>
      </c>
      <c r="I41" s="265">
        <v>12</v>
      </c>
      <c r="J41" s="269">
        <v>5</v>
      </c>
      <c r="K41" s="49">
        <v>11</v>
      </c>
      <c r="L41" s="49">
        <v>6</v>
      </c>
      <c r="M41" s="265">
        <v>3</v>
      </c>
      <c r="N41" s="270">
        <v>0</v>
      </c>
      <c r="O41" s="49">
        <v>0</v>
      </c>
      <c r="P41" s="49">
        <v>0</v>
      </c>
      <c r="Q41" s="265">
        <v>0</v>
      </c>
      <c r="R41" s="269">
        <v>0</v>
      </c>
      <c r="S41" s="49">
        <v>2</v>
      </c>
      <c r="T41" s="49">
        <v>0</v>
      </c>
      <c r="U41" s="265">
        <v>0</v>
      </c>
      <c r="V41" s="7"/>
      <c r="W41" s="7"/>
      <c r="X41" s="7"/>
      <c r="Y41" s="7"/>
    </row>
    <row r="42" spans="1:25" ht="15.75" customHeight="1" x14ac:dyDescent="0.3">
      <c r="A42" s="283" t="str">
        <f t="shared" si="2"/>
        <v>6 – 10</v>
      </c>
      <c r="B42" s="108">
        <v>0</v>
      </c>
      <c r="C42" s="5">
        <v>0</v>
      </c>
      <c r="D42" s="5">
        <v>0</v>
      </c>
      <c r="E42" s="272">
        <v>23</v>
      </c>
      <c r="F42" s="108">
        <v>1</v>
      </c>
      <c r="G42" s="5">
        <v>40</v>
      </c>
      <c r="H42" s="5">
        <v>2</v>
      </c>
      <c r="I42" s="264">
        <v>14</v>
      </c>
      <c r="J42" s="246">
        <v>3</v>
      </c>
      <c r="K42" s="5">
        <v>17</v>
      </c>
      <c r="L42" s="5">
        <v>2</v>
      </c>
      <c r="M42" s="264">
        <v>12</v>
      </c>
      <c r="N42" s="108">
        <v>0</v>
      </c>
      <c r="O42" s="5"/>
      <c r="P42" s="5">
        <v>0</v>
      </c>
      <c r="Q42" s="264">
        <v>0</v>
      </c>
      <c r="R42" s="246">
        <v>1</v>
      </c>
      <c r="S42" s="5">
        <v>1</v>
      </c>
      <c r="T42" s="5">
        <v>0</v>
      </c>
      <c r="U42" s="264">
        <v>0</v>
      </c>
      <c r="V42" s="7"/>
      <c r="W42" s="7"/>
      <c r="X42" s="7"/>
      <c r="Y42" s="7"/>
    </row>
    <row r="43" spans="1:25" ht="15.75" customHeight="1" x14ac:dyDescent="0.3">
      <c r="A43" s="285" t="str">
        <f t="shared" si="2"/>
        <v>11 – 15</v>
      </c>
      <c r="B43" s="270">
        <v>0</v>
      </c>
      <c r="C43" s="49">
        <v>0</v>
      </c>
      <c r="D43" s="49">
        <v>0</v>
      </c>
      <c r="E43" s="273">
        <v>24</v>
      </c>
      <c r="F43" s="270">
        <v>1</v>
      </c>
      <c r="G43" s="49">
        <v>23</v>
      </c>
      <c r="H43" s="49">
        <v>1</v>
      </c>
      <c r="I43" s="265">
        <v>9</v>
      </c>
      <c r="J43" s="269">
        <v>3</v>
      </c>
      <c r="K43" s="49">
        <v>23</v>
      </c>
      <c r="L43" s="49">
        <v>4</v>
      </c>
      <c r="M43" s="265">
        <v>8</v>
      </c>
      <c r="N43" s="270">
        <v>0</v>
      </c>
      <c r="O43" s="49"/>
      <c r="P43" s="49">
        <v>0</v>
      </c>
      <c r="Q43" s="265">
        <v>0</v>
      </c>
      <c r="R43" s="269">
        <v>1</v>
      </c>
      <c r="S43" s="49">
        <v>1</v>
      </c>
      <c r="T43" s="49">
        <v>0</v>
      </c>
      <c r="U43" s="265">
        <v>0</v>
      </c>
      <c r="V43" s="7"/>
      <c r="W43" s="7"/>
      <c r="X43" s="7"/>
      <c r="Y43" s="7"/>
    </row>
    <row r="44" spans="1:25" ht="15.75" customHeight="1" x14ac:dyDescent="0.3">
      <c r="A44" s="283" t="str">
        <f t="shared" si="2"/>
        <v>16 – 20</v>
      </c>
      <c r="B44" s="108">
        <v>0</v>
      </c>
      <c r="C44" s="5">
        <v>1</v>
      </c>
      <c r="D44" s="5">
        <v>0</v>
      </c>
      <c r="E44" s="272">
        <v>19</v>
      </c>
      <c r="F44" s="108">
        <v>2</v>
      </c>
      <c r="G44" s="5">
        <v>24</v>
      </c>
      <c r="H44" s="5">
        <v>1</v>
      </c>
      <c r="I44" s="264">
        <v>3</v>
      </c>
      <c r="J44" s="246">
        <v>5</v>
      </c>
      <c r="K44" s="5">
        <v>18</v>
      </c>
      <c r="L44" s="5">
        <v>4</v>
      </c>
      <c r="M44" s="264">
        <v>6</v>
      </c>
      <c r="N44" s="108">
        <v>0</v>
      </c>
      <c r="O44" s="5"/>
      <c r="P44" s="5">
        <v>0</v>
      </c>
      <c r="Q44" s="264">
        <v>0</v>
      </c>
      <c r="R44" s="246">
        <v>0</v>
      </c>
      <c r="S44" s="5">
        <v>4</v>
      </c>
      <c r="T44" s="5">
        <v>0</v>
      </c>
      <c r="U44" s="264">
        <v>0</v>
      </c>
      <c r="V44" s="7"/>
      <c r="W44" s="7"/>
      <c r="X44" s="7"/>
      <c r="Y44" s="7"/>
    </row>
    <row r="45" spans="1:25" ht="15.75" customHeight="1" x14ac:dyDescent="0.3">
      <c r="A45" s="284" t="str">
        <f t="shared" si="2"/>
        <v>21 – 25</v>
      </c>
      <c r="B45" s="270">
        <v>0</v>
      </c>
      <c r="C45" s="49">
        <v>0</v>
      </c>
      <c r="D45" s="49">
        <v>0</v>
      </c>
      <c r="E45" s="273">
        <v>3</v>
      </c>
      <c r="F45" s="270">
        <v>1</v>
      </c>
      <c r="G45" s="49">
        <v>28</v>
      </c>
      <c r="H45" s="49">
        <v>1</v>
      </c>
      <c r="I45" s="265">
        <v>9</v>
      </c>
      <c r="J45" s="269">
        <v>3</v>
      </c>
      <c r="K45" s="49">
        <v>11</v>
      </c>
      <c r="L45" s="49">
        <v>2</v>
      </c>
      <c r="M45" s="265">
        <v>0</v>
      </c>
      <c r="N45" s="270">
        <v>0</v>
      </c>
      <c r="O45" s="49"/>
      <c r="P45" s="49">
        <v>0</v>
      </c>
      <c r="Q45" s="265">
        <v>0</v>
      </c>
      <c r="R45" s="269">
        <v>3</v>
      </c>
      <c r="S45" s="49">
        <v>3</v>
      </c>
      <c r="T45" s="49">
        <v>0</v>
      </c>
      <c r="U45" s="265">
        <v>0</v>
      </c>
      <c r="V45" s="7"/>
      <c r="W45" s="7"/>
      <c r="X45" s="7"/>
      <c r="Y45" s="7"/>
    </row>
    <row r="46" spans="1:25" ht="15.75" customHeight="1" x14ac:dyDescent="0.3">
      <c r="A46" s="283" t="str">
        <f t="shared" si="2"/>
        <v>26 – 30</v>
      </c>
      <c r="B46" s="108">
        <v>0</v>
      </c>
      <c r="C46" s="5">
        <v>0</v>
      </c>
      <c r="D46" s="5">
        <v>0</v>
      </c>
      <c r="E46" s="272">
        <v>4</v>
      </c>
      <c r="F46" s="108">
        <v>4</v>
      </c>
      <c r="G46" s="5">
        <v>11</v>
      </c>
      <c r="H46" s="5">
        <v>0</v>
      </c>
      <c r="I46" s="264">
        <v>5</v>
      </c>
      <c r="J46" s="246">
        <v>6</v>
      </c>
      <c r="K46" s="5">
        <v>6</v>
      </c>
      <c r="L46" s="5">
        <v>0</v>
      </c>
      <c r="M46" s="264">
        <v>1</v>
      </c>
      <c r="N46" s="108">
        <v>0</v>
      </c>
      <c r="O46" s="5"/>
      <c r="P46" s="5">
        <v>0</v>
      </c>
      <c r="Q46" s="264">
        <v>0</v>
      </c>
      <c r="R46" s="246">
        <v>0</v>
      </c>
      <c r="S46" s="5">
        <v>0</v>
      </c>
      <c r="T46" s="5">
        <v>0</v>
      </c>
      <c r="U46" s="264">
        <v>0</v>
      </c>
      <c r="V46" s="7"/>
      <c r="W46" s="7"/>
      <c r="X46" s="7"/>
      <c r="Y46" s="7"/>
    </row>
    <row r="47" spans="1:25" ht="15.75" customHeight="1" x14ac:dyDescent="0.3">
      <c r="A47" s="284" t="str">
        <f t="shared" si="2"/>
        <v>31 – 35</v>
      </c>
      <c r="B47" s="270">
        <v>0</v>
      </c>
      <c r="C47" s="49">
        <v>0</v>
      </c>
      <c r="D47" s="49">
        <v>0</v>
      </c>
      <c r="E47" s="273">
        <v>6</v>
      </c>
      <c r="F47" s="270">
        <v>0</v>
      </c>
      <c r="G47" s="49">
        <v>5</v>
      </c>
      <c r="H47" s="49">
        <v>0</v>
      </c>
      <c r="I47" s="265">
        <v>2</v>
      </c>
      <c r="J47" s="269">
        <v>5</v>
      </c>
      <c r="K47" s="49">
        <v>7</v>
      </c>
      <c r="L47" s="49">
        <v>1</v>
      </c>
      <c r="M47" s="265">
        <v>5</v>
      </c>
      <c r="N47" s="270">
        <v>0</v>
      </c>
      <c r="O47" s="49"/>
      <c r="P47" s="49">
        <v>0</v>
      </c>
      <c r="Q47" s="265">
        <v>0</v>
      </c>
      <c r="R47" s="269">
        <v>2</v>
      </c>
      <c r="S47" s="49">
        <v>0</v>
      </c>
      <c r="T47" s="49">
        <v>0</v>
      </c>
      <c r="U47" s="265">
        <v>0</v>
      </c>
      <c r="V47" s="7"/>
      <c r="W47" s="7"/>
      <c r="X47" s="7"/>
      <c r="Y47" s="7"/>
    </row>
    <row r="48" spans="1:25" ht="15.75" customHeight="1" x14ac:dyDescent="0.3">
      <c r="A48" s="283" t="str">
        <f t="shared" si="2"/>
        <v>35+</v>
      </c>
      <c r="B48" s="108">
        <v>0</v>
      </c>
      <c r="C48" s="5">
        <v>0</v>
      </c>
      <c r="D48" s="5">
        <v>0</v>
      </c>
      <c r="E48" s="272">
        <v>2</v>
      </c>
      <c r="F48" s="108">
        <v>0</v>
      </c>
      <c r="G48" s="5">
        <v>4</v>
      </c>
      <c r="H48" s="5">
        <v>1</v>
      </c>
      <c r="I48" s="264">
        <v>3</v>
      </c>
      <c r="J48" s="246">
        <v>1</v>
      </c>
      <c r="K48" s="5">
        <v>3</v>
      </c>
      <c r="L48" s="5">
        <v>0</v>
      </c>
      <c r="M48" s="264">
        <v>0</v>
      </c>
      <c r="N48" s="108">
        <v>0</v>
      </c>
      <c r="O48" s="5">
        <v>0</v>
      </c>
      <c r="P48" s="5">
        <v>0</v>
      </c>
      <c r="Q48" s="264">
        <v>0</v>
      </c>
      <c r="R48" s="246">
        <v>1</v>
      </c>
      <c r="S48" s="5">
        <v>1</v>
      </c>
      <c r="T48" s="5">
        <v>0</v>
      </c>
      <c r="U48" s="264">
        <v>0</v>
      </c>
      <c r="V48" s="7"/>
      <c r="W48" s="7"/>
      <c r="X48" s="7"/>
      <c r="Y48" s="7"/>
    </row>
    <row r="49" spans="1:25" ht="15.75" customHeight="1" x14ac:dyDescent="0.3">
      <c r="A49" s="286" t="str">
        <f t="shared" si="2"/>
        <v>Unknown</v>
      </c>
      <c r="B49" s="270">
        <v>0</v>
      </c>
      <c r="C49" s="49">
        <v>0</v>
      </c>
      <c r="D49" s="49">
        <v>0</v>
      </c>
      <c r="E49" s="273">
        <v>31</v>
      </c>
      <c r="F49" s="270">
        <v>1</v>
      </c>
      <c r="G49" s="49">
        <v>6</v>
      </c>
      <c r="H49" s="49">
        <v>0</v>
      </c>
      <c r="I49" s="265">
        <v>3</v>
      </c>
      <c r="J49" s="269">
        <v>0</v>
      </c>
      <c r="K49" s="49">
        <v>2</v>
      </c>
      <c r="L49" s="49">
        <v>0</v>
      </c>
      <c r="M49" s="265">
        <v>0</v>
      </c>
      <c r="N49" s="270">
        <v>0</v>
      </c>
      <c r="O49" s="49">
        <v>0</v>
      </c>
      <c r="P49" s="49">
        <v>0</v>
      </c>
      <c r="Q49" s="265">
        <v>0</v>
      </c>
      <c r="R49" s="269">
        <v>0</v>
      </c>
      <c r="S49" s="49">
        <v>0</v>
      </c>
      <c r="T49" s="49">
        <v>0</v>
      </c>
      <c r="U49" s="265">
        <v>0</v>
      </c>
      <c r="V49" s="7"/>
      <c r="W49" s="7"/>
      <c r="X49" s="7"/>
      <c r="Y49" s="7"/>
    </row>
    <row r="50" spans="1:25" ht="15.75" customHeight="1" x14ac:dyDescent="0.3">
      <c r="A50" s="605" t="s">
        <v>27</v>
      </c>
      <c r="B50" s="288">
        <f t="shared" ref="B50:U50" si="3">SUM(B40:B49)</f>
        <v>0</v>
      </c>
      <c r="C50" s="50">
        <f t="shared" si="3"/>
        <v>1</v>
      </c>
      <c r="D50" s="50">
        <f t="shared" si="3"/>
        <v>0</v>
      </c>
      <c r="E50" s="289">
        <f t="shared" si="3"/>
        <v>150</v>
      </c>
      <c r="F50" s="288">
        <f t="shared" si="3"/>
        <v>18</v>
      </c>
      <c r="G50" s="50">
        <f t="shared" si="3"/>
        <v>183</v>
      </c>
      <c r="H50" s="50">
        <f t="shared" si="3"/>
        <v>10</v>
      </c>
      <c r="I50" s="282">
        <f t="shared" si="3"/>
        <v>63</v>
      </c>
      <c r="J50" s="287">
        <f t="shared" si="3"/>
        <v>32</v>
      </c>
      <c r="K50" s="50">
        <f t="shared" si="3"/>
        <v>102</v>
      </c>
      <c r="L50" s="50">
        <f t="shared" si="3"/>
        <v>19</v>
      </c>
      <c r="M50" s="282">
        <f t="shared" si="3"/>
        <v>35</v>
      </c>
      <c r="N50" s="288">
        <f t="shared" si="3"/>
        <v>0</v>
      </c>
      <c r="O50" s="50">
        <f t="shared" si="3"/>
        <v>0</v>
      </c>
      <c r="P50" s="50">
        <f t="shared" si="3"/>
        <v>0</v>
      </c>
      <c r="Q50" s="282">
        <f t="shared" si="3"/>
        <v>0</v>
      </c>
      <c r="R50" s="287">
        <f t="shared" si="3"/>
        <v>8</v>
      </c>
      <c r="S50" s="50">
        <f t="shared" si="3"/>
        <v>12</v>
      </c>
      <c r="T50" s="50">
        <f t="shared" si="3"/>
        <v>0</v>
      </c>
      <c r="U50" s="282">
        <f t="shared" si="3"/>
        <v>0</v>
      </c>
      <c r="V50" s="7"/>
      <c r="W50" s="7"/>
      <c r="X50" s="7"/>
      <c r="Y50" s="7"/>
    </row>
    <row r="51" spans="1:25" ht="15.75" customHeight="1" x14ac:dyDescent="0.3">
      <c r="A51" s="541"/>
      <c r="B51" s="606">
        <f>SUM(B50+C50)</f>
        <v>1</v>
      </c>
      <c r="C51" s="607"/>
      <c r="D51" s="609">
        <f>SUM(D50+E50)</f>
        <v>150</v>
      </c>
      <c r="E51" s="610"/>
      <c r="F51" s="606">
        <f>SUM(F50+G50)</f>
        <v>201</v>
      </c>
      <c r="G51" s="607"/>
      <c r="H51" s="609">
        <f>SUM(H50+I50)</f>
        <v>73</v>
      </c>
      <c r="I51" s="611"/>
      <c r="J51" s="608">
        <f>SUM(J50+K50)</f>
        <v>134</v>
      </c>
      <c r="K51" s="607"/>
      <c r="L51" s="609">
        <f>SUM(L50+M50)</f>
        <v>54</v>
      </c>
      <c r="M51" s="611"/>
      <c r="N51" s="606">
        <f>SUM(N50+O50)</f>
        <v>0</v>
      </c>
      <c r="O51" s="607"/>
      <c r="P51" s="609">
        <f>SUM(P50+Q50)</f>
        <v>0</v>
      </c>
      <c r="Q51" s="611"/>
      <c r="R51" s="608">
        <f>SUM(R50+S50)</f>
        <v>20</v>
      </c>
      <c r="S51" s="607"/>
      <c r="T51" s="609">
        <f>SUM(T50+U50)</f>
        <v>0</v>
      </c>
      <c r="U51" s="611"/>
      <c r="V51" s="7"/>
      <c r="W51" s="7"/>
      <c r="X51" s="7"/>
      <c r="Y51" s="7"/>
    </row>
    <row r="52" spans="1:25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5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5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25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25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25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25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7:S17"/>
    <mergeCell ref="T17:U17"/>
    <mergeCell ref="A19:U19"/>
    <mergeCell ref="R21:S21"/>
    <mergeCell ref="T21:U21"/>
    <mergeCell ref="D17:E17"/>
    <mergeCell ref="B20:E20"/>
    <mergeCell ref="F20:I20"/>
    <mergeCell ref="J20:M20"/>
    <mergeCell ref="N20:Q20"/>
    <mergeCell ref="R20:U20"/>
    <mergeCell ref="H21:I21"/>
    <mergeCell ref="J21:K21"/>
    <mergeCell ref="L21:M21"/>
    <mergeCell ref="N21:O21"/>
    <mergeCell ref="P21:Q21"/>
    <mergeCell ref="T51:U51"/>
    <mergeCell ref="A37:A39"/>
    <mergeCell ref="B38:C38"/>
    <mergeCell ref="A50:A51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N38:O38"/>
    <mergeCell ref="P38:Q38"/>
    <mergeCell ref="R38:S38"/>
    <mergeCell ref="T38:U38"/>
    <mergeCell ref="D34:E34"/>
    <mergeCell ref="B37:E37"/>
    <mergeCell ref="D38:E38"/>
    <mergeCell ref="F38:G38"/>
    <mergeCell ref="H38:I38"/>
    <mergeCell ref="J38:K38"/>
    <mergeCell ref="L38:M38"/>
    <mergeCell ref="R37:U37"/>
    <mergeCell ref="J34:K34"/>
    <mergeCell ref="L34:M34"/>
    <mergeCell ref="N34:O34"/>
    <mergeCell ref="P34:Q34"/>
    <mergeCell ref="R34:S34"/>
    <mergeCell ref="T34:U34"/>
    <mergeCell ref="A36:U36"/>
    <mergeCell ref="H17:I17"/>
    <mergeCell ref="J17:K17"/>
    <mergeCell ref="L17:M17"/>
    <mergeCell ref="N17:O17"/>
    <mergeCell ref="P17:Q17"/>
    <mergeCell ref="A20:A22"/>
    <mergeCell ref="F21:G21"/>
    <mergeCell ref="J37:M37"/>
    <mergeCell ref="N37:Q37"/>
    <mergeCell ref="B21:C21"/>
    <mergeCell ref="D21:E21"/>
    <mergeCell ref="A33:A34"/>
    <mergeCell ref="B34:C34"/>
    <mergeCell ref="F34:G34"/>
    <mergeCell ref="H34:I34"/>
    <mergeCell ref="F37:I37"/>
    <mergeCell ref="B4:C4"/>
    <mergeCell ref="D4:E4"/>
    <mergeCell ref="A16:A17"/>
    <mergeCell ref="B17:C17"/>
    <mergeCell ref="F17:G17"/>
  </mergeCells>
  <pageMargins left="0.7" right="0.7" top="0.75" bottom="0.75" header="0" footer="0"/>
  <pageSetup scale="66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1000"/>
  <sheetViews>
    <sheetView workbookViewId="0">
      <selection activeCell="F19" sqref="F19"/>
    </sheetView>
  </sheetViews>
  <sheetFormatPr defaultColWidth="14.44140625" defaultRowHeight="15" customHeight="1" x14ac:dyDescent="0.3"/>
  <cols>
    <col min="1" max="1" width="10.5546875" customWidth="1"/>
    <col min="2" max="2" width="10.44140625" customWidth="1"/>
    <col min="3" max="3" width="16.44140625" customWidth="1"/>
    <col min="4" max="4" width="9.109375" customWidth="1"/>
    <col min="5" max="5" width="9.5546875" customWidth="1"/>
    <col min="6" max="6" width="17.33203125" customWidth="1"/>
    <col min="7" max="7" width="9.109375" customWidth="1"/>
    <col min="8" max="8" width="9.88671875" customWidth="1"/>
    <col min="9" max="9" width="16.6640625" customWidth="1"/>
    <col min="10" max="10" width="9.109375" customWidth="1"/>
    <col min="11" max="25" width="8.6640625" customWidth="1"/>
  </cols>
  <sheetData>
    <row r="1" spans="1:25" ht="36.75" customHeight="1" x14ac:dyDescent="0.3">
      <c r="A1" s="622" t="s">
        <v>93</v>
      </c>
      <c r="B1" s="518"/>
      <c r="C1" s="518"/>
      <c r="D1" s="518"/>
      <c r="E1" s="518"/>
      <c r="F1" s="518"/>
      <c r="G1" s="518"/>
      <c r="H1" s="14"/>
      <c r="I1" s="14"/>
      <c r="J1" s="1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3">
      <c r="A2" s="15"/>
      <c r="B2" s="623" t="s">
        <v>23</v>
      </c>
      <c r="C2" s="624"/>
      <c r="D2" s="625"/>
      <c r="E2" s="626" t="s">
        <v>32</v>
      </c>
      <c r="F2" s="627"/>
      <c r="G2" s="628"/>
      <c r="H2" s="629" t="s">
        <v>33</v>
      </c>
      <c r="I2" s="630"/>
      <c r="J2" s="631"/>
      <c r="K2" s="632" t="s">
        <v>27</v>
      </c>
      <c r="L2" s="633"/>
      <c r="M2" s="63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3">
      <c r="A3" s="15" t="s">
        <v>30</v>
      </c>
      <c r="B3" s="280" t="s">
        <v>24</v>
      </c>
      <c r="C3" s="281" t="s">
        <v>25</v>
      </c>
      <c r="D3" s="280" t="s">
        <v>26</v>
      </c>
      <c r="E3" s="280" t="s">
        <v>24</v>
      </c>
      <c r="F3" s="280" t="s">
        <v>25</v>
      </c>
      <c r="G3" s="280" t="s">
        <v>26</v>
      </c>
      <c r="H3" s="280" t="s">
        <v>24</v>
      </c>
      <c r="I3" s="280" t="s">
        <v>25</v>
      </c>
      <c r="J3" s="280" t="s">
        <v>26</v>
      </c>
      <c r="K3" s="280" t="s">
        <v>24</v>
      </c>
      <c r="L3" s="280" t="s">
        <v>25</v>
      </c>
      <c r="M3" s="280" t="s">
        <v>26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4.4" x14ac:dyDescent="0.3">
      <c r="A4" s="16" t="str">
        <f>'Master sheet'!B3</f>
        <v>ANG</v>
      </c>
      <c r="B4" s="17"/>
      <c r="C4" s="17"/>
      <c r="D4" s="17"/>
      <c r="E4" s="17"/>
      <c r="F4" s="17">
        <v>0</v>
      </c>
      <c r="G4" s="17">
        <f t="shared" ref="G4:G5" si="0">SUM(C4+E4)</f>
        <v>0</v>
      </c>
      <c r="H4" s="17">
        <v>0</v>
      </c>
      <c r="I4" s="17">
        <v>0</v>
      </c>
      <c r="J4" s="17">
        <v>0</v>
      </c>
      <c r="K4" s="17">
        <f t="shared" ref="K4:M4" si="1">SUM(B4+E4+H4)</f>
        <v>0</v>
      </c>
      <c r="L4" s="17">
        <f t="shared" si="1"/>
        <v>0</v>
      </c>
      <c r="M4" s="17">
        <f t="shared" si="1"/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4.4" x14ac:dyDescent="0.3">
      <c r="A5" s="53" t="str">
        <f>'Master sheet'!B4</f>
        <v>A&amp;B</v>
      </c>
      <c r="B5" s="54"/>
      <c r="C5" s="54"/>
      <c r="D5" s="55"/>
      <c r="E5" s="55"/>
      <c r="F5" s="55">
        <v>0</v>
      </c>
      <c r="G5" s="55">
        <f t="shared" si="0"/>
        <v>0</v>
      </c>
      <c r="H5" s="55">
        <v>0</v>
      </c>
      <c r="I5" s="55">
        <v>0</v>
      </c>
      <c r="J5" s="55">
        <v>0</v>
      </c>
      <c r="K5" s="55">
        <f t="shared" ref="K5:M5" si="2">SUM(B5+E5+H5)</f>
        <v>0</v>
      </c>
      <c r="L5" s="55">
        <f t="shared" si="2"/>
        <v>0</v>
      </c>
      <c r="M5" s="55">
        <f t="shared" si="2"/>
        <v>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4.4" x14ac:dyDescent="0.3">
      <c r="A6" s="16" t="str">
        <f>'Master sheet'!B5</f>
        <v>DOM</v>
      </c>
      <c r="B6" s="17">
        <v>57</v>
      </c>
      <c r="C6" s="17">
        <v>7</v>
      </c>
      <c r="D6" s="17">
        <v>526</v>
      </c>
      <c r="E6" s="17">
        <v>15</v>
      </c>
      <c r="F6" s="17">
        <v>21</v>
      </c>
      <c r="G6" s="17">
        <v>511</v>
      </c>
      <c r="H6" s="17">
        <v>0</v>
      </c>
      <c r="I6" s="17">
        <v>0</v>
      </c>
      <c r="J6" s="17">
        <v>0</v>
      </c>
      <c r="K6" s="17">
        <f t="shared" ref="K6:M6" si="3">SUM(B6+E6+H6)</f>
        <v>72</v>
      </c>
      <c r="L6" s="17">
        <f t="shared" si="3"/>
        <v>28</v>
      </c>
      <c r="M6" s="17">
        <f t="shared" si="3"/>
        <v>1037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.4" x14ac:dyDescent="0.3">
      <c r="A7" s="53" t="str">
        <f>'Master sheet'!B6</f>
        <v>GRD</v>
      </c>
      <c r="B7" s="55">
        <v>11</v>
      </c>
      <c r="C7" s="55">
        <v>0</v>
      </c>
      <c r="D7" s="55">
        <v>108</v>
      </c>
      <c r="E7" s="55">
        <v>1</v>
      </c>
      <c r="F7" s="55">
        <v>0</v>
      </c>
      <c r="G7" s="55">
        <v>38</v>
      </c>
      <c r="H7" s="55">
        <v>0</v>
      </c>
      <c r="I7" s="55">
        <v>0</v>
      </c>
      <c r="J7" s="55">
        <v>0</v>
      </c>
      <c r="K7" s="55">
        <f t="shared" ref="K7:M7" si="4">SUM(B7+E7+H7)</f>
        <v>12</v>
      </c>
      <c r="L7" s="55">
        <f t="shared" si="4"/>
        <v>0</v>
      </c>
      <c r="M7" s="55">
        <f t="shared" si="4"/>
        <v>146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4.4" x14ac:dyDescent="0.3">
      <c r="A8" s="16" t="str">
        <f>'Master sheet'!B7</f>
        <v>MON</v>
      </c>
      <c r="B8" s="17">
        <v>0</v>
      </c>
      <c r="C8" s="17">
        <v>0</v>
      </c>
      <c r="D8" s="18">
        <v>0</v>
      </c>
      <c r="E8" s="17">
        <v>0</v>
      </c>
      <c r="F8" s="17">
        <v>0</v>
      </c>
      <c r="G8" s="17">
        <f>SUM(C8+E8)</f>
        <v>0</v>
      </c>
      <c r="H8" s="17">
        <v>0</v>
      </c>
      <c r="I8" s="17">
        <v>0</v>
      </c>
      <c r="J8" s="17">
        <v>0</v>
      </c>
      <c r="K8" s="17">
        <f t="shared" ref="K8:M8" si="5">SUM(B8+E8+H8)</f>
        <v>0</v>
      </c>
      <c r="L8" s="17">
        <f t="shared" si="5"/>
        <v>0</v>
      </c>
      <c r="M8" s="17">
        <f t="shared" si="5"/>
        <v>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4.4" x14ac:dyDescent="0.3">
      <c r="A9" s="53" t="str">
        <f>'Master sheet'!B8</f>
        <v>SKN</v>
      </c>
      <c r="B9" s="41">
        <v>33</v>
      </c>
      <c r="C9" s="41">
        <v>0</v>
      </c>
      <c r="D9" s="41">
        <v>407</v>
      </c>
      <c r="E9" s="41">
        <v>10</v>
      </c>
      <c r="F9" s="55">
        <v>0</v>
      </c>
      <c r="G9" s="55">
        <v>517</v>
      </c>
      <c r="H9" s="55">
        <v>0</v>
      </c>
      <c r="I9" s="55">
        <v>0</v>
      </c>
      <c r="J9" s="55">
        <v>0</v>
      </c>
      <c r="K9" s="55">
        <f t="shared" ref="K9:M9" si="6">SUM(B9+E9+H9)</f>
        <v>43</v>
      </c>
      <c r="L9" s="55">
        <f t="shared" si="6"/>
        <v>0</v>
      </c>
      <c r="M9" s="55">
        <f t="shared" si="6"/>
        <v>924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4.4" x14ac:dyDescent="0.3">
      <c r="A10" s="16" t="str">
        <f>'Master sheet'!B9</f>
        <v>SLU</v>
      </c>
      <c r="B10" s="8">
        <v>24</v>
      </c>
      <c r="C10" s="8">
        <v>0</v>
      </c>
      <c r="D10" s="17">
        <v>77</v>
      </c>
      <c r="E10" s="17">
        <v>13</v>
      </c>
      <c r="F10" s="17">
        <v>0</v>
      </c>
      <c r="G10" s="17">
        <v>93</v>
      </c>
      <c r="H10" s="17">
        <v>0</v>
      </c>
      <c r="I10" s="17">
        <v>0</v>
      </c>
      <c r="J10" s="17">
        <v>0</v>
      </c>
      <c r="K10" s="17">
        <f t="shared" ref="K10:M10" si="7">SUM(B10+E10+H10)</f>
        <v>37</v>
      </c>
      <c r="L10" s="17">
        <f t="shared" si="7"/>
        <v>0</v>
      </c>
      <c r="M10" s="17">
        <f t="shared" si="7"/>
        <v>170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4.4" x14ac:dyDescent="0.3">
      <c r="A11" s="53" t="str">
        <f>'Master sheet'!B10</f>
        <v>SVG</v>
      </c>
      <c r="B11" s="41">
        <v>0</v>
      </c>
      <c r="C11" s="41">
        <v>0</v>
      </c>
      <c r="D11" s="41">
        <v>0</v>
      </c>
      <c r="E11" s="41">
        <v>0</v>
      </c>
      <c r="F11" s="55">
        <v>0</v>
      </c>
      <c r="G11" s="55">
        <f>SUM(C11+E11)</f>
        <v>0</v>
      </c>
      <c r="H11" s="55">
        <v>0</v>
      </c>
      <c r="I11" s="55">
        <v>0</v>
      </c>
      <c r="J11" s="55">
        <v>0</v>
      </c>
      <c r="K11" s="55">
        <f t="shared" ref="K11:M11" si="8">SUM(B11+E11+H11)</f>
        <v>0</v>
      </c>
      <c r="L11" s="55">
        <f t="shared" si="8"/>
        <v>0</v>
      </c>
      <c r="M11" s="55">
        <f t="shared" si="8"/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4.4" x14ac:dyDescent="0.3">
      <c r="A12" s="16" t="str">
        <f>'Master sheet'!B11</f>
        <v>VI</v>
      </c>
      <c r="B12" s="8">
        <v>0</v>
      </c>
      <c r="C12" s="8">
        <v>0</v>
      </c>
      <c r="D12" s="8">
        <v>0</v>
      </c>
      <c r="E12" s="8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f t="shared" ref="K12:M12" si="9">SUM(B12+E12+H12)</f>
        <v>0</v>
      </c>
      <c r="L12" s="17">
        <f t="shared" si="9"/>
        <v>0</v>
      </c>
      <c r="M12" s="17">
        <f t="shared" si="9"/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4.4" x14ac:dyDescent="0.3">
      <c r="A13" s="56" t="s">
        <v>36</v>
      </c>
      <c r="B13" s="57">
        <f t="shared" ref="B13:G13" si="10">SUM(B4:B12)</f>
        <v>125</v>
      </c>
      <c r="C13" s="57">
        <f t="shared" si="10"/>
        <v>7</v>
      </c>
      <c r="D13" s="57">
        <f t="shared" si="10"/>
        <v>1118</v>
      </c>
      <c r="E13" s="57">
        <f t="shared" si="10"/>
        <v>39</v>
      </c>
      <c r="F13" s="57">
        <f t="shared" si="10"/>
        <v>21</v>
      </c>
      <c r="G13" s="57">
        <f t="shared" si="10"/>
        <v>1159</v>
      </c>
      <c r="H13" s="58">
        <f t="shared" ref="H13:J13" si="11">SUM(B13+E13)</f>
        <v>164</v>
      </c>
      <c r="I13" s="58">
        <f t="shared" si="11"/>
        <v>28</v>
      </c>
      <c r="J13" s="58">
        <f t="shared" si="11"/>
        <v>2277</v>
      </c>
      <c r="K13" s="58">
        <f t="shared" ref="K13:M13" si="12">SUM(B13+E13+H13)</f>
        <v>328</v>
      </c>
      <c r="L13" s="58">
        <f t="shared" si="12"/>
        <v>56</v>
      </c>
      <c r="M13" s="58">
        <f t="shared" si="12"/>
        <v>4554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4.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4.4" x14ac:dyDescent="0.3">
      <c r="A15" s="7" t="s">
        <v>67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4.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4.4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4.4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4.4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A1:G1"/>
    <mergeCell ref="B2:D2"/>
    <mergeCell ref="E2:G2"/>
    <mergeCell ref="H2:J2"/>
    <mergeCell ref="K2:M2"/>
  </mergeCells>
  <pageMargins left="0.7" right="0.7" top="0.75" bottom="0.75" header="0" footer="0"/>
  <pageSetup scale="6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7"/>
  <sheetViews>
    <sheetView tabSelected="1" workbookViewId="0">
      <selection activeCell="X27" sqref="X27"/>
    </sheetView>
  </sheetViews>
  <sheetFormatPr defaultColWidth="14.44140625" defaultRowHeight="15" customHeight="1" x14ac:dyDescent="0.3"/>
  <cols>
    <col min="1" max="1" width="9" customWidth="1"/>
    <col min="2" max="2" width="4.6640625" customWidth="1"/>
    <col min="3" max="3" width="7.5546875" customWidth="1"/>
    <col min="4" max="9" width="4.6640625" customWidth="1"/>
    <col min="10" max="10" width="5.33203125" customWidth="1"/>
    <col min="11" max="11" width="6.33203125" customWidth="1"/>
    <col min="12" max="13" width="5.33203125" customWidth="1"/>
    <col min="14" max="19" width="4.6640625" customWidth="1"/>
    <col min="20" max="20" width="7.21875" customWidth="1"/>
    <col min="21" max="21" width="7.33203125" customWidth="1"/>
    <col min="22" max="22" width="6.6640625" customWidth="1"/>
    <col min="23" max="23" width="8.6640625" customWidth="1"/>
  </cols>
  <sheetData>
    <row r="1" spans="1:26" ht="12.75" customHeight="1" x14ac:dyDescent="0.3">
      <c r="A1" s="419" t="s">
        <v>10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1"/>
    </row>
    <row r="2" spans="1:26" ht="12.75" customHeight="1" x14ac:dyDescent="0.3">
      <c r="A2" s="421" t="s">
        <v>80</v>
      </c>
      <c r="B2" s="422"/>
      <c r="C2" s="422"/>
      <c r="D2" s="422"/>
      <c r="E2" s="422"/>
      <c r="F2" s="422"/>
      <c r="G2" s="422"/>
      <c r="H2" s="422"/>
      <c r="I2" s="422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4"/>
      <c r="W2" s="1"/>
    </row>
    <row r="3" spans="1:26" ht="12.75" customHeight="1" x14ac:dyDescent="0.3">
      <c r="A3" s="440" t="s">
        <v>72</v>
      </c>
      <c r="B3" s="441"/>
      <c r="C3" s="441"/>
      <c r="D3" s="441"/>
      <c r="E3" s="441"/>
      <c r="F3" s="441"/>
      <c r="G3" s="441"/>
      <c r="H3" s="441"/>
      <c r="I3" s="441"/>
      <c r="J3" s="442"/>
      <c r="K3" s="442"/>
      <c r="L3" s="442"/>
      <c r="M3" s="442"/>
      <c r="N3" s="442"/>
      <c r="O3" s="442"/>
      <c r="P3" s="442"/>
      <c r="Q3" s="442"/>
      <c r="R3" s="443"/>
      <c r="S3" s="443"/>
      <c r="T3" s="443"/>
      <c r="U3" s="443"/>
      <c r="V3" s="444"/>
      <c r="W3" s="1"/>
    </row>
    <row r="4" spans="1:26" ht="12.75" customHeight="1" x14ac:dyDescent="0.3">
      <c r="A4" s="83"/>
      <c r="B4" s="407" t="s">
        <v>11</v>
      </c>
      <c r="C4" s="404"/>
      <c r="D4" s="404"/>
      <c r="E4" s="404"/>
      <c r="F4" s="404"/>
      <c r="G4" s="404"/>
      <c r="H4" s="404"/>
      <c r="I4" s="405"/>
      <c r="J4" s="408" t="s">
        <v>79</v>
      </c>
      <c r="K4" s="404"/>
      <c r="L4" s="404"/>
      <c r="M4" s="404"/>
      <c r="N4" s="404"/>
      <c r="O4" s="404"/>
      <c r="P4" s="404"/>
      <c r="Q4" s="405"/>
      <c r="R4" s="93"/>
      <c r="S4" s="94"/>
      <c r="T4" s="425"/>
      <c r="U4" s="426"/>
      <c r="V4" s="427"/>
      <c r="W4" s="22"/>
      <c r="X4" s="23"/>
      <c r="Y4" s="23"/>
      <c r="Z4" s="23"/>
    </row>
    <row r="5" spans="1:26" ht="12.75" customHeight="1" x14ac:dyDescent="0.3">
      <c r="A5" s="82"/>
      <c r="B5" s="412" t="s">
        <v>13</v>
      </c>
      <c r="C5" s="413"/>
      <c r="D5" s="413"/>
      <c r="E5" s="414"/>
      <c r="F5" s="412" t="s">
        <v>14</v>
      </c>
      <c r="G5" s="413"/>
      <c r="H5" s="413"/>
      <c r="I5" s="414"/>
      <c r="J5" s="412" t="s">
        <v>13</v>
      </c>
      <c r="K5" s="413"/>
      <c r="L5" s="413"/>
      <c r="M5" s="414"/>
      <c r="N5" s="415" t="s">
        <v>14</v>
      </c>
      <c r="O5" s="413"/>
      <c r="P5" s="413"/>
      <c r="Q5" s="414"/>
      <c r="R5" s="95"/>
      <c r="S5" s="96"/>
      <c r="T5" s="409"/>
      <c r="U5" s="410"/>
      <c r="V5" s="411"/>
      <c r="W5" s="22"/>
      <c r="X5" s="23"/>
      <c r="Y5" s="23"/>
      <c r="Z5" s="23"/>
    </row>
    <row r="6" spans="1:26" ht="24.75" customHeight="1" x14ac:dyDescent="0.3">
      <c r="A6" s="75" t="s">
        <v>15</v>
      </c>
      <c r="B6" s="431" t="s">
        <v>16</v>
      </c>
      <c r="C6" s="432"/>
      <c r="D6" s="433" t="s">
        <v>17</v>
      </c>
      <c r="E6" s="434"/>
      <c r="F6" s="431" t="s">
        <v>16</v>
      </c>
      <c r="G6" s="432"/>
      <c r="H6" s="433" t="s">
        <v>17</v>
      </c>
      <c r="I6" s="434"/>
      <c r="J6" s="435" t="s">
        <v>16</v>
      </c>
      <c r="K6" s="436"/>
      <c r="L6" s="437" t="s">
        <v>17</v>
      </c>
      <c r="M6" s="438"/>
      <c r="N6" s="439" t="s">
        <v>16</v>
      </c>
      <c r="O6" s="436"/>
      <c r="P6" s="437" t="s">
        <v>17</v>
      </c>
      <c r="Q6" s="438"/>
      <c r="R6" s="428" t="s">
        <v>18</v>
      </c>
      <c r="S6" s="430"/>
      <c r="T6" s="428" t="s">
        <v>19</v>
      </c>
      <c r="U6" s="429"/>
      <c r="V6" s="430"/>
      <c r="W6" s="22"/>
      <c r="X6" s="23"/>
      <c r="Y6" s="23"/>
      <c r="Z6" s="23"/>
    </row>
    <row r="7" spans="1:26" ht="12.75" customHeight="1" x14ac:dyDescent="0.3">
      <c r="A7" s="76"/>
      <c r="B7" s="160" t="s">
        <v>20</v>
      </c>
      <c r="C7" s="161" t="s">
        <v>21</v>
      </c>
      <c r="D7" s="162" t="s">
        <v>20</v>
      </c>
      <c r="E7" s="163" t="s">
        <v>21</v>
      </c>
      <c r="F7" s="164" t="s">
        <v>20</v>
      </c>
      <c r="G7" s="162" t="s">
        <v>21</v>
      </c>
      <c r="H7" s="162" t="s">
        <v>20</v>
      </c>
      <c r="I7" s="163" t="s">
        <v>21</v>
      </c>
      <c r="J7" s="165" t="s">
        <v>20</v>
      </c>
      <c r="K7" s="166" t="s">
        <v>21</v>
      </c>
      <c r="L7" s="166" t="s">
        <v>20</v>
      </c>
      <c r="M7" s="167" t="s">
        <v>21</v>
      </c>
      <c r="N7" s="168" t="s">
        <v>20</v>
      </c>
      <c r="O7" s="166" t="s">
        <v>21</v>
      </c>
      <c r="P7" s="166" t="s">
        <v>20</v>
      </c>
      <c r="Q7" s="167" t="s">
        <v>21</v>
      </c>
      <c r="R7" s="165" t="s">
        <v>20</v>
      </c>
      <c r="S7" s="167" t="s">
        <v>21</v>
      </c>
      <c r="T7" s="165" t="s">
        <v>20</v>
      </c>
      <c r="U7" s="166" t="s">
        <v>21</v>
      </c>
      <c r="V7" s="167" t="s">
        <v>22</v>
      </c>
      <c r="W7" s="22"/>
      <c r="X7" s="23"/>
      <c r="Y7" s="23"/>
      <c r="Z7" s="23"/>
    </row>
    <row r="8" spans="1:26" ht="15.75" customHeight="1" x14ac:dyDescent="0.3">
      <c r="A8" s="77" t="str">
        <f>'Master sheet'!B3</f>
        <v>ANG</v>
      </c>
      <c r="B8" s="84">
        <v>0</v>
      </c>
      <c r="C8" s="78">
        <v>0</v>
      </c>
      <c r="D8" s="78">
        <v>0</v>
      </c>
      <c r="E8" s="85">
        <v>0</v>
      </c>
      <c r="F8" s="84">
        <v>0</v>
      </c>
      <c r="G8" s="78">
        <v>0</v>
      </c>
      <c r="H8" s="78">
        <v>0</v>
      </c>
      <c r="I8" s="85">
        <v>0</v>
      </c>
      <c r="J8" s="71">
        <v>0</v>
      </c>
      <c r="K8" s="4">
        <v>0</v>
      </c>
      <c r="L8" s="4">
        <v>0</v>
      </c>
      <c r="M8" s="68">
        <v>0</v>
      </c>
      <c r="N8" s="27">
        <v>0</v>
      </c>
      <c r="O8" s="4">
        <v>0</v>
      </c>
      <c r="P8" s="4">
        <v>0</v>
      </c>
      <c r="Q8" s="68">
        <v>0</v>
      </c>
      <c r="R8" s="71">
        <v>0</v>
      </c>
      <c r="S8" s="68">
        <v>0</v>
      </c>
      <c r="T8" s="71">
        <f t="shared" ref="T8:U8" si="0">SUM(B8+D8+F8+H8+J8+L8+N8+P8+R8)</f>
        <v>0</v>
      </c>
      <c r="U8" s="4">
        <f t="shared" si="0"/>
        <v>0</v>
      </c>
      <c r="V8" s="68">
        <f t="shared" ref="V8:V16" si="1">SUM(T8:U8)</f>
        <v>0</v>
      </c>
      <c r="W8" s="1"/>
    </row>
    <row r="9" spans="1:26" ht="12.75" customHeight="1" x14ac:dyDescent="0.3">
      <c r="A9" s="79" t="str">
        <f>'Master sheet'!B4</f>
        <v>A&amp;B</v>
      </c>
      <c r="B9" s="86"/>
      <c r="C9" s="80"/>
      <c r="D9" s="80"/>
      <c r="E9" s="87"/>
      <c r="F9" s="86"/>
      <c r="G9" s="80"/>
      <c r="H9" s="80"/>
      <c r="I9" s="87"/>
      <c r="J9" s="70"/>
      <c r="K9" s="24"/>
      <c r="L9" s="24"/>
      <c r="M9" s="67"/>
      <c r="N9" s="66"/>
      <c r="O9" s="24"/>
      <c r="P9" s="24"/>
      <c r="Q9" s="67"/>
      <c r="R9" s="70"/>
      <c r="S9" s="67"/>
      <c r="T9" s="70">
        <f t="shared" ref="T9:U9" si="2">SUM(B9+D9+F9+H9+J9+L9+N9+P9+R9)</f>
        <v>0</v>
      </c>
      <c r="U9" s="24">
        <f t="shared" si="2"/>
        <v>0</v>
      </c>
      <c r="V9" s="67">
        <f t="shared" si="1"/>
        <v>0</v>
      </c>
      <c r="W9" s="1"/>
    </row>
    <row r="10" spans="1:26" ht="12.75" customHeight="1" x14ac:dyDescent="0.3">
      <c r="A10" s="77" t="str">
        <f>'Master sheet'!B5</f>
        <v>DOM</v>
      </c>
      <c r="B10" s="84">
        <v>0</v>
      </c>
      <c r="C10" s="78">
        <v>4</v>
      </c>
      <c r="D10" s="78">
        <v>0</v>
      </c>
      <c r="E10" s="85">
        <v>0</v>
      </c>
      <c r="F10" s="84">
        <v>0</v>
      </c>
      <c r="G10" s="78">
        <v>0</v>
      </c>
      <c r="H10" s="78">
        <v>0</v>
      </c>
      <c r="I10" s="85">
        <v>0</v>
      </c>
      <c r="J10" s="71">
        <v>0</v>
      </c>
      <c r="K10" s="4">
        <v>25</v>
      </c>
      <c r="L10" s="4">
        <v>0</v>
      </c>
      <c r="M10" s="68">
        <v>0</v>
      </c>
      <c r="N10" s="27">
        <v>0</v>
      </c>
      <c r="O10" s="4">
        <v>45</v>
      </c>
      <c r="P10" s="4">
        <v>0</v>
      </c>
      <c r="Q10" s="68">
        <v>0</v>
      </c>
      <c r="R10" s="71">
        <v>0</v>
      </c>
      <c r="S10" s="68">
        <v>0</v>
      </c>
      <c r="T10" s="71">
        <f t="shared" ref="T10:U10" si="3">SUM(B10+D10+F10+H10+J10+L10+N10+P10+R10)</f>
        <v>0</v>
      </c>
      <c r="U10" s="4">
        <f t="shared" si="3"/>
        <v>74</v>
      </c>
      <c r="V10" s="68">
        <f t="shared" si="1"/>
        <v>74</v>
      </c>
      <c r="W10" s="1"/>
    </row>
    <row r="11" spans="1:26" ht="12.75" customHeight="1" x14ac:dyDescent="0.3">
      <c r="A11" s="79" t="str">
        <f>'Master sheet'!B6</f>
        <v>GRD</v>
      </c>
      <c r="B11" s="86">
        <v>0</v>
      </c>
      <c r="C11" s="80">
        <v>0</v>
      </c>
      <c r="D11" s="80">
        <v>0</v>
      </c>
      <c r="E11" s="87">
        <v>0</v>
      </c>
      <c r="F11" s="86">
        <v>0</v>
      </c>
      <c r="G11" s="80">
        <v>1</v>
      </c>
      <c r="H11" s="80">
        <v>1</v>
      </c>
      <c r="I11" s="87">
        <v>0</v>
      </c>
      <c r="J11" s="70">
        <v>0</v>
      </c>
      <c r="K11" s="24">
        <v>0</v>
      </c>
      <c r="L11" s="24">
        <v>0</v>
      </c>
      <c r="M11" s="67">
        <v>0</v>
      </c>
      <c r="N11" s="66">
        <v>0</v>
      </c>
      <c r="O11" s="24">
        <v>1</v>
      </c>
      <c r="P11" s="24">
        <v>0</v>
      </c>
      <c r="Q11" s="67">
        <v>0</v>
      </c>
      <c r="R11" s="70">
        <v>0</v>
      </c>
      <c r="S11" s="67">
        <v>29</v>
      </c>
      <c r="T11" s="70">
        <f t="shared" ref="T11:U11" si="4">SUM(B11+D11+F11+H11+J11+L11+N11+P11+R11)</f>
        <v>1</v>
      </c>
      <c r="U11" s="24">
        <f t="shared" si="4"/>
        <v>31</v>
      </c>
      <c r="V11" s="67">
        <f t="shared" si="1"/>
        <v>32</v>
      </c>
      <c r="W11" s="1"/>
    </row>
    <row r="12" spans="1:26" ht="12.75" customHeight="1" x14ac:dyDescent="0.3">
      <c r="A12" s="77" t="str">
        <f>'Master sheet'!B7</f>
        <v>MON</v>
      </c>
      <c r="B12" s="84">
        <v>0</v>
      </c>
      <c r="C12" s="78">
        <v>0</v>
      </c>
      <c r="D12" s="78">
        <v>0</v>
      </c>
      <c r="E12" s="85">
        <v>0</v>
      </c>
      <c r="F12" s="91">
        <v>0</v>
      </c>
      <c r="G12" s="78">
        <v>0</v>
      </c>
      <c r="H12" s="78">
        <v>0</v>
      </c>
      <c r="I12" s="85">
        <v>0</v>
      </c>
      <c r="J12" s="71">
        <v>0</v>
      </c>
      <c r="K12" s="4">
        <v>0</v>
      </c>
      <c r="L12" s="4">
        <v>0</v>
      </c>
      <c r="M12" s="68">
        <v>0</v>
      </c>
      <c r="N12" s="27">
        <v>0</v>
      </c>
      <c r="O12" s="4">
        <v>0</v>
      </c>
      <c r="P12" s="4">
        <v>0</v>
      </c>
      <c r="Q12" s="68">
        <v>0</v>
      </c>
      <c r="R12" s="71">
        <v>0</v>
      </c>
      <c r="S12" s="68">
        <v>0</v>
      </c>
      <c r="T12" s="71">
        <f t="shared" ref="T12:U12" si="5">SUM(B12+D12+F12+H12+J12+L12+N12+P12+R12)</f>
        <v>0</v>
      </c>
      <c r="U12" s="4">
        <f t="shared" si="5"/>
        <v>0</v>
      </c>
      <c r="V12" s="68">
        <f t="shared" si="1"/>
        <v>0</v>
      </c>
      <c r="W12" s="1"/>
    </row>
    <row r="13" spans="1:26" ht="12.75" customHeight="1" x14ac:dyDescent="0.3">
      <c r="A13" s="79" t="str">
        <f>'Master sheet'!B8</f>
        <v>SKN</v>
      </c>
      <c r="B13" s="86">
        <v>0</v>
      </c>
      <c r="C13" s="80">
        <v>2</v>
      </c>
      <c r="D13" s="80">
        <v>0</v>
      </c>
      <c r="E13" s="87">
        <v>0</v>
      </c>
      <c r="F13" s="86">
        <v>0</v>
      </c>
      <c r="G13" s="80">
        <v>0</v>
      </c>
      <c r="H13" s="80">
        <v>0</v>
      </c>
      <c r="I13" s="87">
        <v>0</v>
      </c>
      <c r="J13" s="70">
        <v>0</v>
      </c>
      <c r="K13" s="24">
        <v>13</v>
      </c>
      <c r="L13" s="24">
        <v>0</v>
      </c>
      <c r="M13" s="67">
        <v>2</v>
      </c>
      <c r="N13" s="66">
        <v>0</v>
      </c>
      <c r="O13" s="24">
        <v>3</v>
      </c>
      <c r="P13" s="24">
        <v>0</v>
      </c>
      <c r="Q13" s="67">
        <v>34</v>
      </c>
      <c r="R13" s="70">
        <v>0</v>
      </c>
      <c r="S13" s="67">
        <v>0</v>
      </c>
      <c r="T13" s="70">
        <f t="shared" ref="T13:U13" si="6">SUM(B13+D13+F13+H13+J13+L13+N13+P13+R13)</f>
        <v>0</v>
      </c>
      <c r="U13" s="24">
        <f t="shared" si="6"/>
        <v>54</v>
      </c>
      <c r="V13" s="67">
        <f t="shared" si="1"/>
        <v>54</v>
      </c>
      <c r="W13" s="1"/>
    </row>
    <row r="14" spans="1:26" ht="12.75" customHeight="1" x14ac:dyDescent="0.3">
      <c r="A14" s="77" t="str">
        <f>'Master sheet'!B9</f>
        <v>SLU</v>
      </c>
      <c r="B14" s="84">
        <v>0</v>
      </c>
      <c r="C14" s="78">
        <v>0</v>
      </c>
      <c r="D14" s="78">
        <v>0</v>
      </c>
      <c r="E14" s="85">
        <v>0</v>
      </c>
      <c r="F14" s="84">
        <v>0</v>
      </c>
      <c r="G14" s="78">
        <v>1</v>
      </c>
      <c r="H14" s="78">
        <v>0</v>
      </c>
      <c r="I14" s="85">
        <v>0</v>
      </c>
      <c r="J14" s="71">
        <v>0</v>
      </c>
      <c r="K14" s="4">
        <v>20</v>
      </c>
      <c r="L14" s="4">
        <v>0</v>
      </c>
      <c r="M14" s="68">
        <v>0</v>
      </c>
      <c r="N14" s="27">
        <v>0</v>
      </c>
      <c r="O14" s="4">
        <v>88</v>
      </c>
      <c r="P14" s="4">
        <v>0</v>
      </c>
      <c r="Q14" s="68">
        <v>3</v>
      </c>
      <c r="R14" s="71">
        <v>0</v>
      </c>
      <c r="S14" s="68">
        <v>18</v>
      </c>
      <c r="T14" s="71">
        <f t="shared" ref="T14:U14" si="7">SUM(B14+D14+F14+H14+J14+L14+N14+P14+R14)</f>
        <v>0</v>
      </c>
      <c r="U14" s="4">
        <f t="shared" si="7"/>
        <v>130</v>
      </c>
      <c r="V14" s="68">
        <f t="shared" si="1"/>
        <v>130</v>
      </c>
      <c r="W14" s="1"/>
    </row>
    <row r="15" spans="1:26" ht="12.75" customHeight="1" x14ac:dyDescent="0.3">
      <c r="A15" s="79" t="str">
        <f>'Master sheet'!B10</f>
        <v>SVG</v>
      </c>
      <c r="B15" s="86">
        <v>0</v>
      </c>
      <c r="C15" s="80">
        <v>15</v>
      </c>
      <c r="D15" s="80">
        <v>0</v>
      </c>
      <c r="E15" s="87">
        <v>0</v>
      </c>
      <c r="F15" s="86">
        <v>0</v>
      </c>
      <c r="G15" s="80">
        <v>0</v>
      </c>
      <c r="H15" s="80">
        <v>0</v>
      </c>
      <c r="I15" s="87">
        <v>0</v>
      </c>
      <c r="J15" s="70">
        <v>0</v>
      </c>
      <c r="K15" s="24">
        <v>0</v>
      </c>
      <c r="L15" s="24">
        <v>0</v>
      </c>
      <c r="M15" s="67">
        <v>0</v>
      </c>
      <c r="N15" s="66">
        <v>0</v>
      </c>
      <c r="O15" s="24">
        <v>0</v>
      </c>
      <c r="P15" s="24">
        <v>0</v>
      </c>
      <c r="Q15" s="67">
        <v>0</v>
      </c>
      <c r="R15" s="70">
        <v>0</v>
      </c>
      <c r="S15" s="67">
        <v>95</v>
      </c>
      <c r="T15" s="70">
        <f t="shared" ref="T15:U15" si="8">SUM(B15+D15+F15+H15+J15+L15+N15+P15+R15)</f>
        <v>0</v>
      </c>
      <c r="U15" s="24">
        <f t="shared" si="8"/>
        <v>110</v>
      </c>
      <c r="V15" s="67">
        <f t="shared" si="1"/>
        <v>110</v>
      </c>
      <c r="W15" s="1"/>
    </row>
    <row r="16" spans="1:26" ht="12.75" customHeight="1" x14ac:dyDescent="0.3">
      <c r="A16" s="77" t="str">
        <f>'Master sheet'!B11</f>
        <v>VI</v>
      </c>
      <c r="B16" s="84">
        <v>0</v>
      </c>
      <c r="C16" s="78">
        <v>1</v>
      </c>
      <c r="D16" s="78">
        <v>0</v>
      </c>
      <c r="E16" s="85">
        <v>0</v>
      </c>
      <c r="F16" s="84">
        <v>0</v>
      </c>
      <c r="G16" s="78">
        <v>8</v>
      </c>
      <c r="H16" s="78">
        <v>0</v>
      </c>
      <c r="I16" s="85">
        <v>10</v>
      </c>
      <c r="J16" s="71">
        <v>0</v>
      </c>
      <c r="K16" s="4">
        <v>0</v>
      </c>
      <c r="L16" s="4">
        <v>0</v>
      </c>
      <c r="M16" s="68">
        <v>0</v>
      </c>
      <c r="N16" s="27">
        <v>0</v>
      </c>
      <c r="O16" s="4">
        <v>7</v>
      </c>
      <c r="P16" s="4">
        <v>0</v>
      </c>
      <c r="Q16" s="68">
        <v>4</v>
      </c>
      <c r="R16" s="71">
        <v>0</v>
      </c>
      <c r="S16" s="68">
        <v>3</v>
      </c>
      <c r="T16" s="71">
        <f t="shared" ref="T16:U16" si="9">SUM(B16+D16+F16+H16+J16+L16+N16+P16+R16)</f>
        <v>0</v>
      </c>
      <c r="U16" s="4">
        <f t="shared" si="9"/>
        <v>33</v>
      </c>
      <c r="V16" s="68">
        <f t="shared" si="1"/>
        <v>33</v>
      </c>
      <c r="W16" s="1"/>
    </row>
    <row r="17" spans="1:23" ht="12.75" customHeight="1" x14ac:dyDescent="0.3">
      <c r="A17" s="81" t="str">
        <f>'Master sheet'!B12</f>
        <v xml:space="preserve">OECS </v>
      </c>
      <c r="B17" s="88">
        <f t="shared" ref="B17:V17" si="10">SUM(B8:B16)</f>
        <v>0</v>
      </c>
      <c r="C17" s="89">
        <f t="shared" si="10"/>
        <v>22</v>
      </c>
      <c r="D17" s="89">
        <f t="shared" si="10"/>
        <v>0</v>
      </c>
      <c r="E17" s="90">
        <f t="shared" si="10"/>
        <v>0</v>
      </c>
      <c r="F17" s="88">
        <f t="shared" si="10"/>
        <v>0</v>
      </c>
      <c r="G17" s="89">
        <f t="shared" si="10"/>
        <v>10</v>
      </c>
      <c r="H17" s="89">
        <f t="shared" si="10"/>
        <v>1</v>
      </c>
      <c r="I17" s="90">
        <f t="shared" si="10"/>
        <v>10</v>
      </c>
      <c r="J17" s="72">
        <f t="shared" si="10"/>
        <v>0</v>
      </c>
      <c r="K17" s="73">
        <f t="shared" si="10"/>
        <v>58</v>
      </c>
      <c r="L17" s="73">
        <f t="shared" si="10"/>
        <v>0</v>
      </c>
      <c r="M17" s="74">
        <f t="shared" si="10"/>
        <v>2</v>
      </c>
      <c r="N17" s="92">
        <f t="shared" si="10"/>
        <v>0</v>
      </c>
      <c r="O17" s="73">
        <f t="shared" si="10"/>
        <v>144</v>
      </c>
      <c r="P17" s="73">
        <f t="shared" si="10"/>
        <v>0</v>
      </c>
      <c r="Q17" s="74">
        <f t="shared" si="10"/>
        <v>41</v>
      </c>
      <c r="R17" s="72">
        <f t="shared" si="10"/>
        <v>0</v>
      </c>
      <c r="S17" s="74">
        <f t="shared" si="10"/>
        <v>145</v>
      </c>
      <c r="T17" s="72">
        <f t="shared" si="10"/>
        <v>1</v>
      </c>
      <c r="U17" s="73">
        <f t="shared" si="10"/>
        <v>432</v>
      </c>
      <c r="V17" s="74">
        <f t="shared" si="10"/>
        <v>433</v>
      </c>
      <c r="W17" s="1"/>
    </row>
    <row r="18" spans="1:23" ht="12.75" customHeight="1" x14ac:dyDescent="0.3">
      <c r="A18" s="77"/>
      <c r="B18" s="78"/>
      <c r="C18" s="78"/>
      <c r="D18" s="78"/>
      <c r="E18" s="78"/>
      <c r="F18" s="78"/>
      <c r="G18" s="78"/>
      <c r="H18" s="78"/>
      <c r="I18" s="7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97"/>
      <c r="W18" s="1"/>
    </row>
    <row r="19" spans="1:23" ht="12.75" customHeight="1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98"/>
      <c r="W19" s="1"/>
    </row>
    <row r="20" spans="1:23" ht="12.75" customHeight="1" x14ac:dyDescent="0.3">
      <c r="A20" s="416" t="s">
        <v>75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8"/>
      <c r="W20" s="1"/>
    </row>
    <row r="21" spans="1:23" ht="12.75" customHeight="1" x14ac:dyDescent="0.3">
      <c r="A21" s="100"/>
      <c r="B21" s="407" t="s">
        <v>11</v>
      </c>
      <c r="C21" s="404"/>
      <c r="D21" s="404"/>
      <c r="E21" s="404"/>
      <c r="F21" s="404"/>
      <c r="G21" s="404"/>
      <c r="H21" s="404"/>
      <c r="I21" s="405"/>
      <c r="J21" s="408" t="s">
        <v>79</v>
      </c>
      <c r="K21" s="404"/>
      <c r="L21" s="404"/>
      <c r="M21" s="404"/>
      <c r="N21" s="404"/>
      <c r="O21" s="404"/>
      <c r="P21" s="404"/>
      <c r="Q21" s="405"/>
      <c r="R21" s="112"/>
      <c r="S21" s="113"/>
      <c r="T21" s="403"/>
      <c r="U21" s="404"/>
      <c r="V21" s="405"/>
      <c r="W21" s="1"/>
    </row>
    <row r="22" spans="1:23" ht="12.75" customHeight="1" x14ac:dyDescent="0.3">
      <c r="A22" s="101"/>
      <c r="B22" s="406" t="s">
        <v>13</v>
      </c>
      <c r="C22" s="404"/>
      <c r="D22" s="404"/>
      <c r="E22" s="405"/>
      <c r="F22" s="406" t="s">
        <v>14</v>
      </c>
      <c r="G22" s="404"/>
      <c r="H22" s="404"/>
      <c r="I22" s="405"/>
      <c r="J22" s="409" t="s">
        <v>13</v>
      </c>
      <c r="K22" s="410"/>
      <c r="L22" s="410"/>
      <c r="M22" s="411"/>
      <c r="N22" s="409" t="s">
        <v>14</v>
      </c>
      <c r="O22" s="410"/>
      <c r="P22" s="410"/>
      <c r="Q22" s="410"/>
      <c r="R22" s="107"/>
      <c r="S22" s="114"/>
      <c r="T22" s="406"/>
      <c r="U22" s="404"/>
      <c r="V22" s="405"/>
      <c r="W22" s="1"/>
    </row>
    <row r="23" spans="1:23" ht="12.75" customHeight="1" x14ac:dyDescent="0.3">
      <c r="A23" s="102" t="s">
        <v>15</v>
      </c>
      <c r="B23" s="382" t="s">
        <v>16</v>
      </c>
      <c r="C23" s="383"/>
      <c r="D23" s="385" t="s">
        <v>17</v>
      </c>
      <c r="E23" s="384"/>
      <c r="F23" s="382" t="s">
        <v>16</v>
      </c>
      <c r="G23" s="383"/>
      <c r="H23" s="385" t="s">
        <v>17</v>
      </c>
      <c r="I23" s="384"/>
      <c r="J23" s="386" t="s">
        <v>16</v>
      </c>
      <c r="K23" s="387"/>
      <c r="L23" s="388" t="s">
        <v>17</v>
      </c>
      <c r="M23" s="389"/>
      <c r="N23" s="386" t="s">
        <v>16</v>
      </c>
      <c r="O23" s="387"/>
      <c r="P23" s="388" t="s">
        <v>17</v>
      </c>
      <c r="Q23" s="390"/>
      <c r="R23" s="382" t="s">
        <v>18</v>
      </c>
      <c r="S23" s="383"/>
      <c r="T23" s="382" t="s">
        <v>19</v>
      </c>
      <c r="U23" s="383"/>
      <c r="V23" s="384"/>
      <c r="W23" s="1"/>
    </row>
    <row r="24" spans="1:23" ht="12.75" customHeight="1" x14ac:dyDescent="0.3">
      <c r="A24" s="103"/>
      <c r="B24" s="160" t="s">
        <v>20</v>
      </c>
      <c r="C24" s="161" t="s">
        <v>21</v>
      </c>
      <c r="D24" s="162" t="s">
        <v>20</v>
      </c>
      <c r="E24" s="163" t="s">
        <v>21</v>
      </c>
      <c r="F24" s="164" t="s">
        <v>20</v>
      </c>
      <c r="G24" s="162" t="s">
        <v>21</v>
      </c>
      <c r="H24" s="162" t="s">
        <v>20</v>
      </c>
      <c r="I24" s="163" t="s">
        <v>21</v>
      </c>
      <c r="J24" s="169" t="s">
        <v>20</v>
      </c>
      <c r="K24" s="170" t="s">
        <v>21</v>
      </c>
      <c r="L24" s="170" t="s">
        <v>20</v>
      </c>
      <c r="M24" s="171" t="s">
        <v>21</v>
      </c>
      <c r="N24" s="169" t="s">
        <v>20</v>
      </c>
      <c r="O24" s="170" t="s">
        <v>21</v>
      </c>
      <c r="P24" s="170" t="s">
        <v>20</v>
      </c>
      <c r="Q24" s="171" t="s">
        <v>21</v>
      </c>
      <c r="R24" s="169" t="s">
        <v>20</v>
      </c>
      <c r="S24" s="172" t="s">
        <v>21</v>
      </c>
      <c r="T24" s="169" t="s">
        <v>20</v>
      </c>
      <c r="U24" s="170" t="s">
        <v>21</v>
      </c>
      <c r="V24" s="171" t="s">
        <v>22</v>
      </c>
      <c r="W24" s="1"/>
    </row>
    <row r="25" spans="1:23" ht="12.75" customHeight="1" x14ac:dyDescent="0.3">
      <c r="A25" s="104" t="str">
        <f>'Master sheet'!B3</f>
        <v>ANG</v>
      </c>
      <c r="B25" s="71">
        <v>0</v>
      </c>
      <c r="C25" s="4">
        <v>0</v>
      </c>
      <c r="D25" s="4">
        <v>0</v>
      </c>
      <c r="E25" s="68">
        <v>0</v>
      </c>
      <c r="F25" s="71">
        <v>0</v>
      </c>
      <c r="G25" s="4">
        <v>0</v>
      </c>
      <c r="H25" s="4">
        <v>0</v>
      </c>
      <c r="I25" s="68">
        <v>0</v>
      </c>
      <c r="J25" s="71">
        <v>0</v>
      </c>
      <c r="K25" s="4">
        <v>0</v>
      </c>
      <c r="L25" s="4">
        <v>0</v>
      </c>
      <c r="M25" s="68">
        <v>0</v>
      </c>
      <c r="N25" s="71">
        <v>0</v>
      </c>
      <c r="O25" s="4">
        <v>21</v>
      </c>
      <c r="P25" s="4">
        <v>0</v>
      </c>
      <c r="Q25" s="68">
        <v>11</v>
      </c>
      <c r="R25" s="71">
        <v>0</v>
      </c>
      <c r="S25" s="109">
        <v>0</v>
      </c>
      <c r="T25" s="71">
        <f t="shared" ref="T25:U25" si="11">SUM(B25+D25+F25+H25+J25+L25+N25+P25+R25)</f>
        <v>0</v>
      </c>
      <c r="U25" s="4">
        <f t="shared" si="11"/>
        <v>32</v>
      </c>
      <c r="V25" s="68">
        <f t="shared" ref="V25:V33" si="12">SUM(T25:U25)</f>
        <v>32</v>
      </c>
      <c r="W25" s="1"/>
    </row>
    <row r="26" spans="1:23" ht="12.75" customHeight="1" x14ac:dyDescent="0.3">
      <c r="A26" s="105" t="str">
        <f>'Master sheet'!B4</f>
        <v>A&amp;B</v>
      </c>
      <c r="B26" s="70"/>
      <c r="C26" s="24"/>
      <c r="D26" s="24"/>
      <c r="E26" s="67"/>
      <c r="F26" s="70"/>
      <c r="G26" s="24"/>
      <c r="H26" s="24"/>
      <c r="I26" s="67"/>
      <c r="J26" s="70"/>
      <c r="K26" s="24"/>
      <c r="L26" s="24"/>
      <c r="M26" s="67"/>
      <c r="N26" s="70"/>
      <c r="O26" s="24"/>
      <c r="P26" s="24"/>
      <c r="Q26" s="67"/>
      <c r="R26" s="70"/>
      <c r="S26" s="110"/>
      <c r="T26" s="70">
        <f t="shared" ref="T26:U26" si="13">SUM(B26+D26+F26+H26+J26+L26+N26+P26+R26)</f>
        <v>0</v>
      </c>
      <c r="U26" s="24">
        <f t="shared" si="13"/>
        <v>0</v>
      </c>
      <c r="V26" s="67">
        <f t="shared" si="12"/>
        <v>0</v>
      </c>
      <c r="W26" s="1"/>
    </row>
    <row r="27" spans="1:23" ht="12.75" customHeight="1" x14ac:dyDescent="0.3">
      <c r="A27" s="104" t="str">
        <f>'Master sheet'!B5</f>
        <v>DOM</v>
      </c>
      <c r="B27" s="71">
        <v>0</v>
      </c>
      <c r="C27" s="4">
        <v>0</v>
      </c>
      <c r="D27" s="4">
        <v>0</v>
      </c>
      <c r="E27" s="68">
        <v>0</v>
      </c>
      <c r="F27" s="71">
        <v>0</v>
      </c>
      <c r="G27" s="4">
        <v>0</v>
      </c>
      <c r="H27" s="4">
        <v>0</v>
      </c>
      <c r="I27" s="68">
        <v>0</v>
      </c>
      <c r="J27" s="71">
        <v>0</v>
      </c>
      <c r="K27" s="4">
        <v>21</v>
      </c>
      <c r="L27" s="4">
        <v>0</v>
      </c>
      <c r="M27" s="68">
        <v>38</v>
      </c>
      <c r="N27" s="71">
        <v>0</v>
      </c>
      <c r="O27" s="4">
        <v>73</v>
      </c>
      <c r="P27" s="4">
        <v>0</v>
      </c>
      <c r="Q27" s="68">
        <v>23</v>
      </c>
      <c r="R27" s="71">
        <v>0</v>
      </c>
      <c r="S27" s="109">
        <v>0</v>
      </c>
      <c r="T27" s="71">
        <f t="shared" ref="T27:U27" si="14">SUM(B27+D27+F27+H27+J27+L27+N27+P27+R27)</f>
        <v>0</v>
      </c>
      <c r="U27" s="4">
        <f t="shared" si="14"/>
        <v>155</v>
      </c>
      <c r="V27" s="68">
        <f t="shared" si="12"/>
        <v>155</v>
      </c>
      <c r="W27" s="1"/>
    </row>
    <row r="28" spans="1:23" ht="12.75" customHeight="1" x14ac:dyDescent="0.3">
      <c r="A28" s="105" t="str">
        <f>'Master sheet'!B6</f>
        <v>GRD</v>
      </c>
      <c r="B28" s="70">
        <f>-C283</f>
        <v>0</v>
      </c>
      <c r="C28" s="24">
        <v>16</v>
      </c>
      <c r="D28" s="24">
        <v>0</v>
      </c>
      <c r="E28" s="67">
        <v>0</v>
      </c>
      <c r="F28" s="70">
        <v>0</v>
      </c>
      <c r="G28" s="24">
        <v>2</v>
      </c>
      <c r="H28" s="24">
        <v>0</v>
      </c>
      <c r="I28" s="67">
        <v>3</v>
      </c>
      <c r="J28" s="70">
        <v>0</v>
      </c>
      <c r="K28" s="24">
        <v>88</v>
      </c>
      <c r="L28" s="24">
        <v>1</v>
      </c>
      <c r="M28" s="67">
        <v>126</v>
      </c>
      <c r="N28" s="70">
        <v>0</v>
      </c>
      <c r="O28" s="24">
        <v>25</v>
      </c>
      <c r="P28" s="24">
        <v>0</v>
      </c>
      <c r="Q28" s="67">
        <v>84</v>
      </c>
      <c r="R28" s="70">
        <v>0</v>
      </c>
      <c r="S28" s="110">
        <v>2</v>
      </c>
      <c r="T28" s="70">
        <f t="shared" ref="T28:U28" si="15">SUM(B28+D28+F28+H28+J28+L28+N28+P28+R28)</f>
        <v>1</v>
      </c>
      <c r="U28" s="24">
        <f t="shared" si="15"/>
        <v>346</v>
      </c>
      <c r="V28" s="67">
        <f t="shared" si="12"/>
        <v>347</v>
      </c>
      <c r="W28" s="1"/>
    </row>
    <row r="29" spans="1:23" ht="12.75" customHeight="1" x14ac:dyDescent="0.3">
      <c r="A29" s="104" t="str">
        <f>'Master sheet'!B7</f>
        <v>MON</v>
      </c>
      <c r="B29" s="71">
        <v>0</v>
      </c>
      <c r="C29" s="4">
        <v>0</v>
      </c>
      <c r="D29" s="4">
        <v>0</v>
      </c>
      <c r="E29" s="68">
        <v>0</v>
      </c>
      <c r="F29" s="108">
        <v>0</v>
      </c>
      <c r="G29" s="4">
        <v>0</v>
      </c>
      <c r="H29" s="4">
        <v>0</v>
      </c>
      <c r="I29" s="68">
        <v>0</v>
      </c>
      <c r="J29" s="71">
        <v>0</v>
      </c>
      <c r="K29" s="4">
        <v>0</v>
      </c>
      <c r="L29" s="4">
        <v>0</v>
      </c>
      <c r="M29" s="68">
        <v>0</v>
      </c>
      <c r="N29" s="71">
        <v>0</v>
      </c>
      <c r="O29" s="4">
        <v>0</v>
      </c>
      <c r="P29" s="4">
        <v>0</v>
      </c>
      <c r="Q29" s="68">
        <v>0</v>
      </c>
      <c r="R29" s="71">
        <v>0</v>
      </c>
      <c r="S29" s="109">
        <v>0</v>
      </c>
      <c r="T29" s="71">
        <f t="shared" ref="T29:U29" si="16">SUM(B29+D29+F29+H29+J29+L29+N29+P29+R29)</f>
        <v>0</v>
      </c>
      <c r="U29" s="4">
        <f t="shared" si="16"/>
        <v>0</v>
      </c>
      <c r="V29" s="68">
        <f t="shared" si="12"/>
        <v>0</v>
      </c>
      <c r="W29" s="1"/>
    </row>
    <row r="30" spans="1:23" ht="12.75" customHeight="1" x14ac:dyDescent="0.3">
      <c r="A30" s="105" t="str">
        <f>'Master sheet'!B8</f>
        <v>SKN</v>
      </c>
      <c r="B30" s="70">
        <v>0</v>
      </c>
      <c r="C30" s="24">
        <v>0</v>
      </c>
      <c r="D30" s="24">
        <v>0</v>
      </c>
      <c r="E30" s="67">
        <v>1</v>
      </c>
      <c r="F30" s="70">
        <v>0</v>
      </c>
      <c r="G30" s="24">
        <v>0</v>
      </c>
      <c r="H30" s="24">
        <v>0</v>
      </c>
      <c r="I30" s="67">
        <v>0</v>
      </c>
      <c r="J30" s="70">
        <v>0</v>
      </c>
      <c r="K30" s="24">
        <v>21</v>
      </c>
      <c r="L30" s="24">
        <v>1</v>
      </c>
      <c r="M30" s="67">
        <v>62</v>
      </c>
      <c r="N30" s="70">
        <v>0</v>
      </c>
      <c r="O30" s="24">
        <v>0</v>
      </c>
      <c r="P30" s="24">
        <v>0</v>
      </c>
      <c r="Q30" s="67">
        <v>36</v>
      </c>
      <c r="R30" s="70">
        <v>0</v>
      </c>
      <c r="S30" s="110">
        <v>0</v>
      </c>
      <c r="T30" s="70">
        <f t="shared" ref="T30:U30" si="17">SUM(B30+D30+F30+H30+J30+L30+N30+P30+R30)</f>
        <v>1</v>
      </c>
      <c r="U30" s="24">
        <f t="shared" si="17"/>
        <v>120</v>
      </c>
      <c r="V30" s="67">
        <f t="shared" si="12"/>
        <v>121</v>
      </c>
      <c r="W30" s="1"/>
    </row>
    <row r="31" spans="1:23" ht="12.75" customHeight="1" x14ac:dyDescent="0.3">
      <c r="A31" s="104" t="str">
        <f>'Master sheet'!B9</f>
        <v>SLU</v>
      </c>
      <c r="B31" s="71">
        <v>0</v>
      </c>
      <c r="C31" s="4">
        <v>0</v>
      </c>
      <c r="D31" s="4">
        <v>0</v>
      </c>
      <c r="E31" s="68">
        <v>0</v>
      </c>
      <c r="F31" s="71">
        <v>0</v>
      </c>
      <c r="G31" s="4">
        <v>0</v>
      </c>
      <c r="H31" s="4">
        <v>0</v>
      </c>
      <c r="I31" s="68">
        <v>0</v>
      </c>
      <c r="J31" s="71">
        <v>0</v>
      </c>
      <c r="K31" s="4">
        <v>57</v>
      </c>
      <c r="L31" s="4">
        <v>0</v>
      </c>
      <c r="M31" s="68">
        <v>8</v>
      </c>
      <c r="N31" s="71">
        <v>0</v>
      </c>
      <c r="O31" s="4">
        <v>202</v>
      </c>
      <c r="P31" s="4">
        <v>0</v>
      </c>
      <c r="Q31" s="68">
        <v>46</v>
      </c>
      <c r="R31" s="71">
        <v>0</v>
      </c>
      <c r="S31" s="109">
        <v>0</v>
      </c>
      <c r="T31" s="71">
        <f t="shared" ref="T31:U31" si="18">SUM(B31+D31+F31+H31+J31+L31+N31+P31+R31)</f>
        <v>0</v>
      </c>
      <c r="U31" s="4">
        <f t="shared" si="18"/>
        <v>313</v>
      </c>
      <c r="V31" s="68">
        <f t="shared" si="12"/>
        <v>313</v>
      </c>
      <c r="W31" s="1"/>
    </row>
    <row r="32" spans="1:23" ht="12.75" customHeight="1" x14ac:dyDescent="0.3">
      <c r="A32" s="105" t="str">
        <f>'Master sheet'!B10</f>
        <v>SVG</v>
      </c>
      <c r="B32" s="70">
        <v>0</v>
      </c>
      <c r="C32" s="24">
        <v>0</v>
      </c>
      <c r="D32" s="24">
        <v>0</v>
      </c>
      <c r="E32" s="67">
        <v>0</v>
      </c>
      <c r="F32" s="70">
        <v>0</v>
      </c>
      <c r="G32" s="24">
        <v>0</v>
      </c>
      <c r="H32" s="24">
        <v>0</v>
      </c>
      <c r="I32" s="67">
        <v>0</v>
      </c>
      <c r="J32" s="70">
        <v>0</v>
      </c>
      <c r="K32" s="24">
        <v>0</v>
      </c>
      <c r="L32" s="24">
        <v>0</v>
      </c>
      <c r="M32" s="67">
        <v>52</v>
      </c>
      <c r="N32" s="70">
        <v>0</v>
      </c>
      <c r="O32" s="24">
        <v>0</v>
      </c>
      <c r="P32" s="24">
        <v>0</v>
      </c>
      <c r="Q32" s="67">
        <v>318</v>
      </c>
      <c r="R32" s="70">
        <v>0</v>
      </c>
      <c r="S32" s="110">
        <v>0</v>
      </c>
      <c r="T32" s="70">
        <f t="shared" ref="T32:U32" si="19">SUM(B32+D32+F32+H32+J32+L32+N32+P32+R32)</f>
        <v>0</v>
      </c>
      <c r="U32" s="24">
        <f t="shared" si="19"/>
        <v>370</v>
      </c>
      <c r="V32" s="67">
        <f t="shared" si="12"/>
        <v>370</v>
      </c>
      <c r="W32" s="1"/>
    </row>
    <row r="33" spans="1:23" ht="12.75" customHeight="1" x14ac:dyDescent="0.3">
      <c r="A33" s="104" t="str">
        <f>'Master sheet'!B11</f>
        <v>VI</v>
      </c>
      <c r="B33" s="71">
        <v>0</v>
      </c>
      <c r="C33" s="4">
        <v>0</v>
      </c>
      <c r="D33" s="4">
        <v>0</v>
      </c>
      <c r="E33" s="68">
        <v>0</v>
      </c>
      <c r="F33" s="71">
        <v>0</v>
      </c>
      <c r="G33" s="4">
        <v>0</v>
      </c>
      <c r="H33" s="4">
        <v>0</v>
      </c>
      <c r="I33" s="68">
        <v>0</v>
      </c>
      <c r="J33" s="71">
        <v>0</v>
      </c>
      <c r="K33" s="4">
        <v>0</v>
      </c>
      <c r="L33" s="4">
        <v>0</v>
      </c>
      <c r="M33" s="68">
        <v>0</v>
      </c>
      <c r="N33" s="71">
        <v>0</v>
      </c>
      <c r="O33" s="4">
        <v>0</v>
      </c>
      <c r="P33" s="4">
        <v>0</v>
      </c>
      <c r="Q33" s="68">
        <v>0</v>
      </c>
      <c r="R33" s="71">
        <v>0</v>
      </c>
      <c r="S33" s="109">
        <v>0</v>
      </c>
      <c r="T33" s="71">
        <f t="shared" ref="T33:U33" si="20">SUM(B33+D33+F33+H33+J33+L33+N33+P33+R33)</f>
        <v>0</v>
      </c>
      <c r="U33" s="4">
        <f t="shared" si="20"/>
        <v>0</v>
      </c>
      <c r="V33" s="68">
        <f t="shared" si="12"/>
        <v>0</v>
      </c>
      <c r="W33" s="1"/>
    </row>
    <row r="34" spans="1:23" ht="12.75" customHeight="1" x14ac:dyDescent="0.3">
      <c r="A34" s="106" t="str">
        <f>'Master sheet'!B12</f>
        <v xml:space="preserve">OECS </v>
      </c>
      <c r="B34" s="72">
        <f t="shared" ref="B34:V34" si="21">SUM(B25:B33)</f>
        <v>0</v>
      </c>
      <c r="C34" s="73">
        <f t="shared" si="21"/>
        <v>16</v>
      </c>
      <c r="D34" s="73">
        <f t="shared" si="21"/>
        <v>0</v>
      </c>
      <c r="E34" s="74">
        <f t="shared" si="21"/>
        <v>1</v>
      </c>
      <c r="F34" s="72">
        <f t="shared" si="21"/>
        <v>0</v>
      </c>
      <c r="G34" s="73">
        <f t="shared" si="21"/>
        <v>2</v>
      </c>
      <c r="H34" s="73">
        <f t="shared" si="21"/>
        <v>0</v>
      </c>
      <c r="I34" s="74">
        <f t="shared" si="21"/>
        <v>3</v>
      </c>
      <c r="J34" s="72">
        <f t="shared" si="21"/>
        <v>0</v>
      </c>
      <c r="K34" s="73">
        <f t="shared" si="21"/>
        <v>187</v>
      </c>
      <c r="L34" s="73">
        <f t="shared" si="21"/>
        <v>2</v>
      </c>
      <c r="M34" s="74">
        <f t="shared" si="21"/>
        <v>286</v>
      </c>
      <c r="N34" s="72">
        <f t="shared" si="21"/>
        <v>0</v>
      </c>
      <c r="O34" s="73">
        <f t="shared" si="21"/>
        <v>321</v>
      </c>
      <c r="P34" s="73">
        <f t="shared" si="21"/>
        <v>0</v>
      </c>
      <c r="Q34" s="74">
        <f t="shared" si="21"/>
        <v>518</v>
      </c>
      <c r="R34" s="72">
        <f t="shared" si="21"/>
        <v>0</v>
      </c>
      <c r="S34" s="111">
        <f t="shared" si="21"/>
        <v>2</v>
      </c>
      <c r="T34" s="72">
        <f t="shared" si="21"/>
        <v>2</v>
      </c>
      <c r="U34" s="73">
        <f t="shared" si="21"/>
        <v>1336</v>
      </c>
      <c r="V34" s="74">
        <f t="shared" si="21"/>
        <v>1338</v>
      </c>
      <c r="W34" s="1"/>
    </row>
    <row r="35" spans="1:23" ht="12.75" customHeight="1" x14ac:dyDescent="0.3">
      <c r="A35" s="9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97"/>
      <c r="W35" s="1"/>
    </row>
    <row r="36" spans="1:23" ht="12.75" customHeight="1" x14ac:dyDescent="0.3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7"/>
      <c r="W36" s="1"/>
    </row>
    <row r="37" spans="1:23" ht="12.75" customHeight="1" x14ac:dyDescent="0.3">
      <c r="A37" s="391" t="s">
        <v>73</v>
      </c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3"/>
      <c r="W37" s="1"/>
    </row>
    <row r="38" spans="1:23" ht="12.75" customHeight="1" x14ac:dyDescent="0.3">
      <c r="A38" s="373" t="s">
        <v>74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5"/>
      <c r="W38" s="1"/>
    </row>
    <row r="39" spans="1:23" ht="12.75" customHeight="1" x14ac:dyDescent="0.3">
      <c r="A39" s="153"/>
      <c r="B39" s="394" t="s">
        <v>11</v>
      </c>
      <c r="C39" s="395"/>
      <c r="D39" s="395"/>
      <c r="E39" s="395"/>
      <c r="F39" s="395"/>
      <c r="G39" s="395"/>
      <c r="H39" s="395"/>
      <c r="I39" s="396"/>
      <c r="J39" s="394" t="s">
        <v>12</v>
      </c>
      <c r="K39" s="395"/>
      <c r="L39" s="395"/>
      <c r="M39" s="395"/>
      <c r="N39" s="395"/>
      <c r="O39" s="395"/>
      <c r="P39" s="395"/>
      <c r="Q39" s="396"/>
      <c r="R39" s="150"/>
      <c r="S39" s="158"/>
      <c r="T39" s="397"/>
      <c r="U39" s="398"/>
      <c r="V39" s="399"/>
      <c r="W39" s="30"/>
    </row>
    <row r="40" spans="1:23" ht="12.75" customHeight="1" x14ac:dyDescent="0.3">
      <c r="A40" s="133"/>
      <c r="B40" s="400" t="s">
        <v>13</v>
      </c>
      <c r="C40" s="398"/>
      <c r="D40" s="398"/>
      <c r="E40" s="398"/>
      <c r="F40" s="400" t="s">
        <v>14</v>
      </c>
      <c r="G40" s="398"/>
      <c r="H40" s="398"/>
      <c r="I40" s="399"/>
      <c r="J40" s="400" t="s">
        <v>13</v>
      </c>
      <c r="K40" s="398"/>
      <c r="L40" s="398"/>
      <c r="M40" s="398"/>
      <c r="N40" s="400" t="s">
        <v>14</v>
      </c>
      <c r="O40" s="398"/>
      <c r="P40" s="398"/>
      <c r="Q40" s="399"/>
      <c r="R40" s="151"/>
      <c r="S40" s="159"/>
      <c r="T40" s="362" t="s">
        <v>19</v>
      </c>
      <c r="U40" s="362"/>
      <c r="V40" s="363"/>
      <c r="W40" s="30"/>
    </row>
    <row r="41" spans="1:23" ht="12.75" customHeight="1" x14ac:dyDescent="0.3">
      <c r="A41" s="133" t="s">
        <v>81</v>
      </c>
      <c r="B41" s="401" t="s">
        <v>16</v>
      </c>
      <c r="C41" s="402"/>
      <c r="D41" s="445" t="s">
        <v>17</v>
      </c>
      <c r="E41" s="446"/>
      <c r="F41" s="401" t="s">
        <v>16</v>
      </c>
      <c r="G41" s="402"/>
      <c r="H41" s="445" t="s">
        <v>17</v>
      </c>
      <c r="I41" s="447"/>
      <c r="J41" s="401" t="s">
        <v>16</v>
      </c>
      <c r="K41" s="402"/>
      <c r="L41" s="445" t="s">
        <v>17</v>
      </c>
      <c r="M41" s="446"/>
      <c r="N41" s="401" t="s">
        <v>16</v>
      </c>
      <c r="O41" s="402"/>
      <c r="P41" s="445" t="s">
        <v>17</v>
      </c>
      <c r="Q41" s="447"/>
      <c r="R41" s="448" t="s">
        <v>18</v>
      </c>
      <c r="S41" s="449"/>
      <c r="T41" s="364"/>
      <c r="U41" s="364"/>
      <c r="V41" s="365"/>
      <c r="W41" s="30"/>
    </row>
    <row r="42" spans="1:23" ht="12.75" customHeight="1" x14ac:dyDescent="0.3">
      <c r="A42" s="134"/>
      <c r="B42" s="147" t="s">
        <v>20</v>
      </c>
      <c r="C42" s="142" t="s">
        <v>21</v>
      </c>
      <c r="D42" s="142" t="s">
        <v>20</v>
      </c>
      <c r="E42" s="176" t="s">
        <v>21</v>
      </c>
      <c r="F42" s="147" t="s">
        <v>20</v>
      </c>
      <c r="G42" s="142" t="s">
        <v>21</v>
      </c>
      <c r="H42" s="142" t="s">
        <v>20</v>
      </c>
      <c r="I42" s="219" t="s">
        <v>21</v>
      </c>
      <c r="J42" s="147" t="s">
        <v>20</v>
      </c>
      <c r="K42" s="142" t="s">
        <v>21</v>
      </c>
      <c r="L42" s="142" t="s">
        <v>20</v>
      </c>
      <c r="M42" s="176" t="s">
        <v>21</v>
      </c>
      <c r="N42" s="147" t="s">
        <v>20</v>
      </c>
      <c r="O42" s="142" t="s">
        <v>21</v>
      </c>
      <c r="P42" s="142" t="s">
        <v>20</v>
      </c>
      <c r="Q42" s="219" t="s">
        <v>21</v>
      </c>
      <c r="R42" s="151" t="s">
        <v>20</v>
      </c>
      <c r="S42" s="159" t="s">
        <v>21</v>
      </c>
      <c r="T42" s="157" t="s">
        <v>20</v>
      </c>
      <c r="U42" s="115" t="s">
        <v>21</v>
      </c>
      <c r="V42" s="159" t="s">
        <v>22</v>
      </c>
      <c r="W42" s="30"/>
    </row>
    <row r="43" spans="1:23" ht="12.75" customHeight="1" x14ac:dyDescent="0.3">
      <c r="A43" s="154" t="str">
        <f>'Master sheet'!B3</f>
        <v>ANG</v>
      </c>
      <c r="B43" s="138"/>
      <c r="C43" s="116"/>
      <c r="D43" s="116"/>
      <c r="E43" s="145"/>
      <c r="F43" s="138"/>
      <c r="G43" s="116"/>
      <c r="H43" s="116"/>
      <c r="I43" s="139"/>
      <c r="J43" s="138"/>
      <c r="K43" s="116"/>
      <c r="L43" s="116"/>
      <c r="M43" s="145"/>
      <c r="N43" s="138"/>
      <c r="O43" s="116"/>
      <c r="P43" s="116"/>
      <c r="Q43" s="139"/>
      <c r="R43" s="138"/>
      <c r="S43" s="139"/>
      <c r="T43" s="122">
        <f t="shared" ref="T43:U43" si="22">SUM(B43+D43+F43+H43+J43+L43+N43+P43+R43)</f>
        <v>0</v>
      </c>
      <c r="U43" s="116">
        <f t="shared" si="22"/>
        <v>0</v>
      </c>
      <c r="V43" s="139">
        <f t="shared" ref="V43:V51" si="23">SUM(T43:U43)</f>
        <v>0</v>
      </c>
      <c r="W43" s="30"/>
    </row>
    <row r="44" spans="1:23" ht="12.75" customHeight="1" x14ac:dyDescent="0.3">
      <c r="A44" s="155" t="str">
        <f>'Master sheet'!B4</f>
        <v>A&amp;B</v>
      </c>
      <c r="B44" s="140">
        <v>4</v>
      </c>
      <c r="C44" s="117">
        <v>26</v>
      </c>
      <c r="D44" s="117">
        <v>0</v>
      </c>
      <c r="E44" s="146">
        <v>0</v>
      </c>
      <c r="F44" s="140">
        <v>2</v>
      </c>
      <c r="G44" s="117">
        <v>10</v>
      </c>
      <c r="H44" s="117">
        <v>0</v>
      </c>
      <c r="I44" s="141">
        <v>2</v>
      </c>
      <c r="J44" s="140">
        <v>0</v>
      </c>
      <c r="K44" s="117">
        <v>0</v>
      </c>
      <c r="L44" s="117">
        <v>0</v>
      </c>
      <c r="M44" s="146">
        <v>0</v>
      </c>
      <c r="N44" s="140">
        <v>0</v>
      </c>
      <c r="O44" s="117">
        <v>0</v>
      </c>
      <c r="P44" s="117">
        <v>0</v>
      </c>
      <c r="Q44" s="141">
        <v>0</v>
      </c>
      <c r="R44" s="140">
        <v>0</v>
      </c>
      <c r="S44" s="141">
        <v>0</v>
      </c>
      <c r="T44" s="123">
        <f t="shared" ref="T44:U44" si="24">SUM(B44+D44+F44+H44+J44+L44+N44+P44+R44)</f>
        <v>6</v>
      </c>
      <c r="U44" s="117">
        <f t="shared" si="24"/>
        <v>38</v>
      </c>
      <c r="V44" s="141">
        <f t="shared" si="23"/>
        <v>44</v>
      </c>
      <c r="W44" s="30"/>
    </row>
    <row r="45" spans="1:23" ht="12.75" customHeight="1" x14ac:dyDescent="0.3">
      <c r="A45" s="154" t="str">
        <f>'Master sheet'!B5</f>
        <v>DOM</v>
      </c>
      <c r="B45" s="138">
        <v>2</v>
      </c>
      <c r="C45" s="116">
        <v>22</v>
      </c>
      <c r="D45" s="116">
        <v>0</v>
      </c>
      <c r="E45" s="145">
        <v>0</v>
      </c>
      <c r="F45" s="138">
        <v>1</v>
      </c>
      <c r="G45" s="116">
        <v>9</v>
      </c>
      <c r="H45" s="116">
        <v>0</v>
      </c>
      <c r="I45" s="139">
        <v>0</v>
      </c>
      <c r="J45" s="138">
        <v>4</v>
      </c>
      <c r="K45" s="116">
        <v>17</v>
      </c>
      <c r="L45" s="116">
        <v>0</v>
      </c>
      <c r="M45" s="145">
        <v>0</v>
      </c>
      <c r="N45" s="138">
        <v>0</v>
      </c>
      <c r="O45" s="116">
        <v>2</v>
      </c>
      <c r="P45" s="116">
        <v>0</v>
      </c>
      <c r="Q45" s="139">
        <v>0</v>
      </c>
      <c r="R45" s="138">
        <v>0</v>
      </c>
      <c r="S45" s="139">
        <v>0</v>
      </c>
      <c r="T45" s="122">
        <f t="shared" ref="T45:U45" si="25">SUM(B45+D45+F45+H45+J45+L45+N45+P45+R45)</f>
        <v>7</v>
      </c>
      <c r="U45" s="116">
        <f t="shared" si="25"/>
        <v>50</v>
      </c>
      <c r="V45" s="139">
        <f t="shared" si="23"/>
        <v>57</v>
      </c>
      <c r="W45" s="30"/>
    </row>
    <row r="46" spans="1:23" ht="12.75" customHeight="1" x14ac:dyDescent="0.3">
      <c r="A46" s="155" t="str">
        <f>'Master sheet'!B6</f>
        <v>GRD</v>
      </c>
      <c r="B46" s="140">
        <v>7</v>
      </c>
      <c r="C46" s="117">
        <v>23</v>
      </c>
      <c r="D46" s="117">
        <v>0</v>
      </c>
      <c r="E46" s="146">
        <v>1</v>
      </c>
      <c r="F46" s="140">
        <v>2</v>
      </c>
      <c r="G46" s="117">
        <v>1</v>
      </c>
      <c r="H46" s="117">
        <v>0</v>
      </c>
      <c r="I46" s="141">
        <v>0</v>
      </c>
      <c r="J46" s="140">
        <v>4</v>
      </c>
      <c r="K46" s="117">
        <v>5</v>
      </c>
      <c r="L46" s="117">
        <v>0</v>
      </c>
      <c r="M46" s="146">
        <v>1</v>
      </c>
      <c r="N46" s="140">
        <v>0</v>
      </c>
      <c r="O46" s="117">
        <v>0</v>
      </c>
      <c r="P46" s="117">
        <v>0</v>
      </c>
      <c r="Q46" s="141">
        <v>1</v>
      </c>
      <c r="R46" s="140">
        <v>0</v>
      </c>
      <c r="S46" s="141">
        <v>0</v>
      </c>
      <c r="T46" s="123">
        <f t="shared" ref="T46:U46" si="26">SUM(B46+D46+F46+H46+J46+L46+N46+P46+R46)</f>
        <v>13</v>
      </c>
      <c r="U46" s="117">
        <f t="shared" si="26"/>
        <v>32</v>
      </c>
      <c r="V46" s="141">
        <f t="shared" si="23"/>
        <v>45</v>
      </c>
      <c r="W46" s="30"/>
    </row>
    <row r="47" spans="1:23" ht="12.75" customHeight="1" x14ac:dyDescent="0.3">
      <c r="A47" s="154" t="str">
        <f>'Master sheet'!B7</f>
        <v>MON</v>
      </c>
      <c r="B47" s="138">
        <v>0</v>
      </c>
      <c r="C47" s="116">
        <v>0</v>
      </c>
      <c r="D47" s="116">
        <v>0</v>
      </c>
      <c r="E47" s="145">
        <v>0</v>
      </c>
      <c r="F47" s="138">
        <v>0</v>
      </c>
      <c r="G47" s="116">
        <v>0</v>
      </c>
      <c r="H47" s="116">
        <v>0</v>
      </c>
      <c r="I47" s="139">
        <v>0</v>
      </c>
      <c r="J47" s="138">
        <v>0</v>
      </c>
      <c r="K47" s="116">
        <v>0</v>
      </c>
      <c r="L47" s="116">
        <v>0</v>
      </c>
      <c r="M47" s="145">
        <v>0</v>
      </c>
      <c r="N47" s="138">
        <v>0</v>
      </c>
      <c r="O47" s="116">
        <v>0</v>
      </c>
      <c r="P47" s="116">
        <v>0</v>
      </c>
      <c r="Q47" s="139">
        <v>0</v>
      </c>
      <c r="R47" s="138">
        <v>0</v>
      </c>
      <c r="S47" s="139">
        <v>0</v>
      </c>
      <c r="T47" s="122">
        <f t="shared" ref="T47:U47" si="27">SUM(B47+D47+F47+H47+J47+L47+N47+P47+R47)</f>
        <v>0</v>
      </c>
      <c r="U47" s="116">
        <f t="shared" si="27"/>
        <v>0</v>
      </c>
      <c r="V47" s="139">
        <f t="shared" si="23"/>
        <v>0</v>
      </c>
      <c r="W47" s="30"/>
    </row>
    <row r="48" spans="1:23" ht="12.75" customHeight="1" x14ac:dyDescent="0.3">
      <c r="A48" s="155" t="str">
        <f>'Master sheet'!B8</f>
        <v>SKN</v>
      </c>
      <c r="B48" s="140">
        <v>3</v>
      </c>
      <c r="C48" s="117">
        <v>20</v>
      </c>
      <c r="D48" s="117">
        <v>0</v>
      </c>
      <c r="E48" s="146">
        <v>0</v>
      </c>
      <c r="F48" s="140">
        <v>0</v>
      </c>
      <c r="G48" s="117">
        <v>6</v>
      </c>
      <c r="H48" s="117">
        <v>1</v>
      </c>
      <c r="I48" s="141">
        <v>1</v>
      </c>
      <c r="J48" s="140">
        <v>0</v>
      </c>
      <c r="K48" s="117">
        <v>1</v>
      </c>
      <c r="L48" s="117">
        <v>0</v>
      </c>
      <c r="M48" s="146">
        <v>0</v>
      </c>
      <c r="N48" s="140">
        <v>1</v>
      </c>
      <c r="O48" s="117">
        <v>0</v>
      </c>
      <c r="P48" s="117">
        <v>0</v>
      </c>
      <c r="Q48" s="141">
        <v>0</v>
      </c>
      <c r="R48" s="140">
        <v>0</v>
      </c>
      <c r="S48" s="141">
        <v>0</v>
      </c>
      <c r="T48" s="123">
        <f t="shared" ref="T48:U48" si="28">SUM(B48+D48+F48+H48+J48+L48+N48+P48+R48)</f>
        <v>5</v>
      </c>
      <c r="U48" s="117">
        <f t="shared" si="28"/>
        <v>28</v>
      </c>
      <c r="V48" s="141">
        <f t="shared" si="23"/>
        <v>33</v>
      </c>
      <c r="W48" s="30"/>
    </row>
    <row r="49" spans="1:26" ht="12.75" customHeight="1" x14ac:dyDescent="0.3">
      <c r="A49" s="154" t="str">
        <f>'Master sheet'!B9</f>
        <v>SLU</v>
      </c>
      <c r="B49" s="138">
        <v>11</v>
      </c>
      <c r="C49" s="116">
        <v>60</v>
      </c>
      <c r="D49" s="116">
        <v>0</v>
      </c>
      <c r="E49" s="145">
        <v>0</v>
      </c>
      <c r="F49" s="138">
        <v>0</v>
      </c>
      <c r="G49" s="116">
        <v>0</v>
      </c>
      <c r="H49" s="116">
        <v>0</v>
      </c>
      <c r="I49" s="139">
        <v>0</v>
      </c>
      <c r="J49" s="138">
        <v>0</v>
      </c>
      <c r="K49" s="116">
        <v>0</v>
      </c>
      <c r="L49" s="116">
        <v>0</v>
      </c>
      <c r="M49" s="145">
        <v>0</v>
      </c>
      <c r="N49" s="138">
        <v>0</v>
      </c>
      <c r="O49" s="116">
        <v>0</v>
      </c>
      <c r="P49" s="116">
        <v>0</v>
      </c>
      <c r="Q49" s="139">
        <v>0</v>
      </c>
      <c r="R49" s="138">
        <v>0</v>
      </c>
      <c r="S49" s="139">
        <v>0</v>
      </c>
      <c r="T49" s="122">
        <f t="shared" ref="T49:U49" si="29">SUM(B49+D49+F49+H49+J49+L49+N49+P49+R49)</f>
        <v>11</v>
      </c>
      <c r="U49" s="116">
        <f t="shared" si="29"/>
        <v>60</v>
      </c>
      <c r="V49" s="139">
        <f t="shared" si="23"/>
        <v>71</v>
      </c>
      <c r="W49" s="30"/>
    </row>
    <row r="50" spans="1:26" ht="12.75" customHeight="1" x14ac:dyDescent="0.3">
      <c r="A50" s="155" t="str">
        <f>'Master sheet'!B10</f>
        <v>SVG</v>
      </c>
      <c r="B50" s="140">
        <v>0</v>
      </c>
      <c r="C50" s="117">
        <v>0</v>
      </c>
      <c r="D50" s="117">
        <v>0</v>
      </c>
      <c r="E50" s="146">
        <v>0</v>
      </c>
      <c r="F50" s="140">
        <v>0</v>
      </c>
      <c r="G50" s="117">
        <v>0</v>
      </c>
      <c r="H50" s="117">
        <v>0</v>
      </c>
      <c r="I50" s="141">
        <v>0</v>
      </c>
      <c r="J50" s="140">
        <v>0</v>
      </c>
      <c r="K50" s="117">
        <v>0</v>
      </c>
      <c r="L50" s="117">
        <v>0</v>
      </c>
      <c r="M50" s="146">
        <v>0</v>
      </c>
      <c r="N50" s="140">
        <v>0</v>
      </c>
      <c r="O50" s="117">
        <v>0</v>
      </c>
      <c r="P50" s="117">
        <v>0</v>
      </c>
      <c r="Q50" s="141">
        <v>0</v>
      </c>
      <c r="R50" s="140">
        <v>0</v>
      </c>
      <c r="S50" s="141">
        <v>0</v>
      </c>
      <c r="T50" s="123">
        <f t="shared" ref="T50:U50" si="30">SUM(B50+D50+F50+H50+J50+L50+N50+P50+R50)</f>
        <v>0</v>
      </c>
      <c r="U50" s="117">
        <f t="shared" si="30"/>
        <v>0</v>
      </c>
      <c r="V50" s="141">
        <f t="shared" si="23"/>
        <v>0</v>
      </c>
      <c r="W50" s="30"/>
    </row>
    <row r="51" spans="1:26" ht="12.75" customHeight="1" x14ac:dyDescent="0.3">
      <c r="A51" s="154" t="str">
        <f>'Master sheet'!B11</f>
        <v>VI</v>
      </c>
      <c r="B51" s="138">
        <v>0</v>
      </c>
      <c r="C51" s="116">
        <v>0</v>
      </c>
      <c r="D51" s="116">
        <v>0</v>
      </c>
      <c r="E51" s="145">
        <v>0</v>
      </c>
      <c r="F51" s="138">
        <v>0</v>
      </c>
      <c r="G51" s="116">
        <v>0</v>
      </c>
      <c r="H51" s="116">
        <v>0</v>
      </c>
      <c r="I51" s="139">
        <v>0</v>
      </c>
      <c r="J51" s="138">
        <v>0</v>
      </c>
      <c r="K51" s="116">
        <v>0</v>
      </c>
      <c r="L51" s="116">
        <v>0</v>
      </c>
      <c r="M51" s="145">
        <v>0</v>
      </c>
      <c r="N51" s="138">
        <v>0</v>
      </c>
      <c r="O51" s="116">
        <v>0</v>
      </c>
      <c r="P51" s="116">
        <v>0</v>
      </c>
      <c r="Q51" s="139">
        <v>0</v>
      </c>
      <c r="R51" s="138">
        <v>0</v>
      </c>
      <c r="S51" s="139">
        <v>0</v>
      </c>
      <c r="T51" s="122">
        <f t="shared" ref="T51:U51" si="31">SUM(B51+D51+F51+H51+J51+L51+N51+P51+R51)</f>
        <v>0</v>
      </c>
      <c r="U51" s="116">
        <f t="shared" si="31"/>
        <v>0</v>
      </c>
      <c r="V51" s="139">
        <f t="shared" si="23"/>
        <v>0</v>
      </c>
      <c r="W51" s="30"/>
    </row>
    <row r="52" spans="1:26" ht="12.75" customHeight="1" x14ac:dyDescent="0.3">
      <c r="A52" s="156" t="str">
        <f>'Master sheet'!B12</f>
        <v xml:space="preserve">OECS </v>
      </c>
      <c r="B52" s="72">
        <f t="shared" ref="B52:V52" si="32">SUM(B43:B51)</f>
        <v>27</v>
      </c>
      <c r="C52" s="73">
        <f t="shared" si="32"/>
        <v>151</v>
      </c>
      <c r="D52" s="73">
        <f t="shared" si="32"/>
        <v>0</v>
      </c>
      <c r="E52" s="111">
        <f t="shared" si="32"/>
        <v>1</v>
      </c>
      <c r="F52" s="72">
        <f t="shared" si="32"/>
        <v>5</v>
      </c>
      <c r="G52" s="73">
        <f t="shared" si="32"/>
        <v>26</v>
      </c>
      <c r="H52" s="73">
        <f t="shared" si="32"/>
        <v>1</v>
      </c>
      <c r="I52" s="74">
        <f t="shared" si="32"/>
        <v>3</v>
      </c>
      <c r="J52" s="72">
        <f t="shared" si="32"/>
        <v>8</v>
      </c>
      <c r="K52" s="73">
        <f t="shared" si="32"/>
        <v>23</v>
      </c>
      <c r="L52" s="73">
        <f t="shared" si="32"/>
        <v>0</v>
      </c>
      <c r="M52" s="111">
        <f t="shared" si="32"/>
        <v>1</v>
      </c>
      <c r="N52" s="72">
        <f t="shared" si="32"/>
        <v>1</v>
      </c>
      <c r="O52" s="73">
        <f t="shared" si="32"/>
        <v>2</v>
      </c>
      <c r="P52" s="73">
        <f t="shared" si="32"/>
        <v>0</v>
      </c>
      <c r="Q52" s="74">
        <f t="shared" si="32"/>
        <v>1</v>
      </c>
      <c r="R52" s="72">
        <f t="shared" si="32"/>
        <v>0</v>
      </c>
      <c r="S52" s="74">
        <f t="shared" si="32"/>
        <v>0</v>
      </c>
      <c r="T52" s="92">
        <f t="shared" si="32"/>
        <v>42</v>
      </c>
      <c r="U52" s="73">
        <f t="shared" si="32"/>
        <v>208</v>
      </c>
      <c r="V52" s="74">
        <f t="shared" si="32"/>
        <v>250</v>
      </c>
      <c r="W52" s="30"/>
    </row>
    <row r="53" spans="1:26" ht="12.75" customHeight="1" x14ac:dyDescent="0.3">
      <c r="A53" s="124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9"/>
      <c r="W53" s="1"/>
    </row>
    <row r="54" spans="1:26" ht="12.75" customHeight="1" x14ac:dyDescent="0.3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4"/>
      <c r="W54" s="1"/>
      <c r="X54" s="121"/>
    </row>
    <row r="55" spans="1:26" ht="12.75" customHeight="1" x14ac:dyDescent="0.3">
      <c r="A55" s="356" t="s">
        <v>73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8"/>
      <c r="W55" s="1"/>
      <c r="X55" s="126"/>
      <c r="Y55" s="121"/>
    </row>
    <row r="56" spans="1:26" ht="12.75" customHeight="1" x14ac:dyDescent="0.3">
      <c r="A56" s="373" t="s">
        <v>76</v>
      </c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5"/>
      <c r="W56" s="1"/>
      <c r="X56" s="121"/>
    </row>
    <row r="57" spans="1:26" ht="12.75" customHeight="1" x14ac:dyDescent="0.3">
      <c r="A57" s="132"/>
      <c r="B57" s="495" t="s">
        <v>11</v>
      </c>
      <c r="C57" s="454"/>
      <c r="D57" s="454"/>
      <c r="E57" s="454"/>
      <c r="F57" s="454"/>
      <c r="G57" s="454"/>
      <c r="H57" s="454"/>
      <c r="I57" s="455"/>
      <c r="J57" s="495" t="s">
        <v>12</v>
      </c>
      <c r="K57" s="454"/>
      <c r="L57" s="454"/>
      <c r="M57" s="454"/>
      <c r="N57" s="454"/>
      <c r="O57" s="454"/>
      <c r="P57" s="454"/>
      <c r="Q57" s="455"/>
      <c r="R57" s="231"/>
      <c r="S57" s="232"/>
      <c r="T57" s="496"/>
      <c r="U57" s="454"/>
      <c r="V57" s="455"/>
      <c r="W57" s="30"/>
    </row>
    <row r="58" spans="1:26" ht="12.75" customHeight="1" x14ac:dyDescent="0.3">
      <c r="A58" s="133"/>
      <c r="B58" s="366" t="s">
        <v>13</v>
      </c>
      <c r="C58" s="454"/>
      <c r="D58" s="454"/>
      <c r="E58" s="454"/>
      <c r="F58" s="366" t="s">
        <v>14</v>
      </c>
      <c r="G58" s="454"/>
      <c r="H58" s="454"/>
      <c r="I58" s="455"/>
      <c r="J58" s="366" t="s">
        <v>13</v>
      </c>
      <c r="K58" s="454"/>
      <c r="L58" s="454"/>
      <c r="M58" s="455"/>
      <c r="N58" s="367" t="s">
        <v>14</v>
      </c>
      <c r="O58" s="454"/>
      <c r="P58" s="454"/>
      <c r="Q58" s="455"/>
      <c r="R58" s="234"/>
      <c r="S58" s="233"/>
      <c r="T58" s="366" t="s">
        <v>19</v>
      </c>
      <c r="U58" s="367"/>
      <c r="V58" s="368"/>
      <c r="W58" s="30"/>
    </row>
    <row r="59" spans="1:26" ht="12.75" customHeight="1" x14ac:dyDescent="0.3">
      <c r="A59" s="133" t="s">
        <v>81</v>
      </c>
      <c r="B59" s="370" t="s">
        <v>16</v>
      </c>
      <c r="C59" s="450"/>
      <c r="D59" s="451" t="s">
        <v>17</v>
      </c>
      <c r="E59" s="456"/>
      <c r="F59" s="370" t="s">
        <v>16</v>
      </c>
      <c r="G59" s="450"/>
      <c r="H59" s="451" t="s">
        <v>17</v>
      </c>
      <c r="I59" s="452"/>
      <c r="J59" s="370" t="s">
        <v>16</v>
      </c>
      <c r="K59" s="450"/>
      <c r="L59" s="451" t="s">
        <v>17</v>
      </c>
      <c r="M59" s="452"/>
      <c r="N59" s="371" t="s">
        <v>16</v>
      </c>
      <c r="O59" s="450"/>
      <c r="P59" s="451" t="s">
        <v>17</v>
      </c>
      <c r="Q59" s="452"/>
      <c r="R59" s="461" t="s">
        <v>18</v>
      </c>
      <c r="S59" s="449"/>
      <c r="T59" s="369"/>
      <c r="U59" s="364"/>
      <c r="V59" s="365"/>
      <c r="W59" s="30"/>
      <c r="X59" s="23"/>
      <c r="Y59" s="23"/>
      <c r="Z59" s="23"/>
    </row>
    <row r="60" spans="1:26" ht="12.75" customHeight="1" x14ac:dyDescent="0.3">
      <c r="A60" s="134"/>
      <c r="B60" s="235" t="s">
        <v>20</v>
      </c>
      <c r="C60" s="236" t="s">
        <v>21</v>
      </c>
      <c r="D60" s="237" t="s">
        <v>20</v>
      </c>
      <c r="E60" s="238" t="s">
        <v>21</v>
      </c>
      <c r="F60" s="239" t="s">
        <v>20</v>
      </c>
      <c r="G60" s="237" t="s">
        <v>21</v>
      </c>
      <c r="H60" s="237" t="s">
        <v>20</v>
      </c>
      <c r="I60" s="238" t="s">
        <v>21</v>
      </c>
      <c r="J60" s="240" t="s">
        <v>20</v>
      </c>
      <c r="K60" s="237" t="s">
        <v>21</v>
      </c>
      <c r="L60" s="237" t="s">
        <v>20</v>
      </c>
      <c r="M60" s="238" t="s">
        <v>21</v>
      </c>
      <c r="N60" s="239" t="s">
        <v>20</v>
      </c>
      <c r="O60" s="237" t="s">
        <v>21</v>
      </c>
      <c r="P60" s="237" t="s">
        <v>20</v>
      </c>
      <c r="Q60" s="238" t="s">
        <v>21</v>
      </c>
      <c r="R60" s="175" t="s">
        <v>20</v>
      </c>
      <c r="S60" s="174" t="s">
        <v>21</v>
      </c>
      <c r="T60" s="175" t="s">
        <v>20</v>
      </c>
      <c r="U60" s="173" t="s">
        <v>21</v>
      </c>
      <c r="V60" s="174" t="s">
        <v>22</v>
      </c>
      <c r="W60" s="30"/>
    </row>
    <row r="61" spans="1:26" ht="12.75" customHeight="1" x14ac:dyDescent="0.3">
      <c r="A61" s="135" t="str">
        <f>'Master sheet'!B3</f>
        <v>ANG</v>
      </c>
      <c r="B61" s="138"/>
      <c r="C61" s="116"/>
      <c r="D61" s="116"/>
      <c r="E61" s="139"/>
      <c r="F61" s="122"/>
      <c r="G61" s="116"/>
      <c r="H61" s="116"/>
      <c r="I61" s="139"/>
      <c r="J61" s="138"/>
      <c r="K61" s="116"/>
      <c r="L61" s="116"/>
      <c r="M61" s="139"/>
      <c r="N61" s="122"/>
      <c r="O61" s="116"/>
      <c r="P61" s="116"/>
      <c r="Q61" s="139"/>
      <c r="R61" s="138"/>
      <c r="S61" s="139"/>
      <c r="T61" s="138">
        <f t="shared" ref="T61:U61" si="33">SUM(B61+D61+F61+H61+J61+L61+N61+P61+R61)</f>
        <v>0</v>
      </c>
      <c r="U61" s="116">
        <f t="shared" si="33"/>
        <v>0</v>
      </c>
      <c r="V61" s="139">
        <f t="shared" ref="V61:V69" si="34">SUM(T61:U61)</f>
        <v>0</v>
      </c>
      <c r="W61" s="30"/>
    </row>
    <row r="62" spans="1:26" ht="12.75" customHeight="1" x14ac:dyDescent="0.3">
      <c r="A62" s="136" t="str">
        <f>'Master sheet'!B4</f>
        <v>A&amp;B</v>
      </c>
      <c r="B62" s="140">
        <v>0</v>
      </c>
      <c r="C62" s="117">
        <v>6</v>
      </c>
      <c r="D62" s="117">
        <v>0</v>
      </c>
      <c r="E62" s="141">
        <v>0</v>
      </c>
      <c r="F62" s="123">
        <v>1</v>
      </c>
      <c r="G62" s="117">
        <v>3</v>
      </c>
      <c r="H62" s="117">
        <v>1</v>
      </c>
      <c r="I62" s="141">
        <v>0</v>
      </c>
      <c r="J62" s="140">
        <v>0</v>
      </c>
      <c r="K62" s="117">
        <v>1</v>
      </c>
      <c r="L62" s="117">
        <v>0</v>
      </c>
      <c r="M62" s="141">
        <v>0</v>
      </c>
      <c r="N62" s="123">
        <v>0</v>
      </c>
      <c r="O62" s="117">
        <v>3</v>
      </c>
      <c r="P62" s="117">
        <v>1</v>
      </c>
      <c r="Q62" s="141">
        <v>2</v>
      </c>
      <c r="R62" s="140">
        <v>0</v>
      </c>
      <c r="S62" s="141">
        <v>0</v>
      </c>
      <c r="T62" s="140">
        <f t="shared" ref="T62:U62" si="35">SUM(B62+D62+F62+H62+J62+L62+N62+P62+R62)</f>
        <v>3</v>
      </c>
      <c r="U62" s="117">
        <f t="shared" si="35"/>
        <v>15</v>
      </c>
      <c r="V62" s="141">
        <f t="shared" si="34"/>
        <v>18</v>
      </c>
      <c r="W62" s="30"/>
    </row>
    <row r="63" spans="1:26" ht="12.75" customHeight="1" x14ac:dyDescent="0.3">
      <c r="A63" s="135" t="str">
        <f>'Master sheet'!B5</f>
        <v>DOM</v>
      </c>
      <c r="B63" s="138">
        <v>1</v>
      </c>
      <c r="C63" s="116">
        <v>3</v>
      </c>
      <c r="D63" s="116">
        <v>0</v>
      </c>
      <c r="E63" s="139">
        <v>0</v>
      </c>
      <c r="F63" s="122">
        <v>0</v>
      </c>
      <c r="G63" s="116">
        <v>3</v>
      </c>
      <c r="H63" s="116">
        <v>0</v>
      </c>
      <c r="I63" s="139">
        <v>0</v>
      </c>
      <c r="J63" s="138">
        <v>0</v>
      </c>
      <c r="K63" s="116">
        <v>0</v>
      </c>
      <c r="L63" s="116">
        <v>0</v>
      </c>
      <c r="M63" s="139">
        <v>0</v>
      </c>
      <c r="N63" s="122">
        <v>0</v>
      </c>
      <c r="O63" s="116">
        <v>0</v>
      </c>
      <c r="P63" s="116">
        <v>0</v>
      </c>
      <c r="Q63" s="139">
        <v>0</v>
      </c>
      <c r="R63" s="138">
        <v>0</v>
      </c>
      <c r="S63" s="139">
        <v>0</v>
      </c>
      <c r="T63" s="138">
        <f t="shared" ref="T63:U63" si="36">SUM(B63+D63+F63+H63+J63+L63+N63+P63+R63)</f>
        <v>1</v>
      </c>
      <c r="U63" s="116">
        <f t="shared" si="36"/>
        <v>6</v>
      </c>
      <c r="V63" s="139">
        <f t="shared" si="34"/>
        <v>7</v>
      </c>
      <c r="W63" s="30"/>
    </row>
    <row r="64" spans="1:26" ht="12.75" customHeight="1" x14ac:dyDescent="0.3">
      <c r="A64" s="136" t="str">
        <f>'Master sheet'!B6</f>
        <v>GRD</v>
      </c>
      <c r="B64" s="140">
        <v>4</v>
      </c>
      <c r="C64" s="117">
        <v>7</v>
      </c>
      <c r="D64" s="117">
        <v>0</v>
      </c>
      <c r="E64" s="141">
        <v>0</v>
      </c>
      <c r="F64" s="123">
        <v>0</v>
      </c>
      <c r="G64" s="117">
        <v>1</v>
      </c>
      <c r="H64" s="117">
        <v>0</v>
      </c>
      <c r="I64" s="141">
        <v>0</v>
      </c>
      <c r="J64" s="140">
        <v>9</v>
      </c>
      <c r="K64" s="117">
        <v>9</v>
      </c>
      <c r="L64" s="117">
        <v>0</v>
      </c>
      <c r="M64" s="141">
        <v>1</v>
      </c>
      <c r="N64" s="123">
        <v>1</v>
      </c>
      <c r="O64" s="117">
        <v>1</v>
      </c>
      <c r="P64" s="117">
        <v>0</v>
      </c>
      <c r="Q64" s="141">
        <v>1</v>
      </c>
      <c r="R64" s="140">
        <v>0</v>
      </c>
      <c r="S64" s="141">
        <v>0</v>
      </c>
      <c r="T64" s="140">
        <f t="shared" ref="T64:U64" si="37">SUM(B64+D64+F64+H64+J64+L64+N64+P64+R64)</f>
        <v>14</v>
      </c>
      <c r="U64" s="117">
        <f t="shared" si="37"/>
        <v>20</v>
      </c>
      <c r="V64" s="141">
        <f t="shared" si="34"/>
        <v>34</v>
      </c>
      <c r="W64" s="30"/>
    </row>
    <row r="65" spans="1:26" ht="12.75" customHeight="1" x14ac:dyDescent="0.3">
      <c r="A65" s="135" t="str">
        <f>'Master sheet'!B7</f>
        <v>MON</v>
      </c>
      <c r="B65" s="138">
        <v>0</v>
      </c>
      <c r="C65" s="116">
        <v>0</v>
      </c>
      <c r="D65" s="116">
        <v>0</v>
      </c>
      <c r="E65" s="139">
        <v>0</v>
      </c>
      <c r="F65" s="122">
        <v>0</v>
      </c>
      <c r="G65" s="116">
        <v>0</v>
      </c>
      <c r="H65" s="116">
        <v>0</v>
      </c>
      <c r="I65" s="139">
        <v>0</v>
      </c>
      <c r="J65" s="138">
        <v>0</v>
      </c>
      <c r="K65" s="116">
        <v>0</v>
      </c>
      <c r="L65" s="116">
        <v>0</v>
      </c>
      <c r="M65" s="139">
        <v>0</v>
      </c>
      <c r="N65" s="122">
        <v>0</v>
      </c>
      <c r="O65" s="116">
        <v>0</v>
      </c>
      <c r="P65" s="116">
        <v>0</v>
      </c>
      <c r="Q65" s="139">
        <v>0</v>
      </c>
      <c r="R65" s="138">
        <v>0</v>
      </c>
      <c r="S65" s="139">
        <v>0</v>
      </c>
      <c r="T65" s="138">
        <f t="shared" ref="T65:U65" si="38">SUM(B65+D65+F65+H65+J65+L65+N65+P65+R65)</f>
        <v>0</v>
      </c>
      <c r="U65" s="116">
        <f t="shared" si="38"/>
        <v>0</v>
      </c>
      <c r="V65" s="139">
        <f t="shared" si="34"/>
        <v>0</v>
      </c>
      <c r="W65" s="30"/>
    </row>
    <row r="66" spans="1:26" ht="12.75" customHeight="1" x14ac:dyDescent="0.3">
      <c r="A66" s="136" t="str">
        <f>'Master sheet'!B8</f>
        <v>SKN</v>
      </c>
      <c r="B66" s="140">
        <v>1</v>
      </c>
      <c r="C66" s="117">
        <v>9</v>
      </c>
      <c r="D66" s="117">
        <v>0</v>
      </c>
      <c r="E66" s="141">
        <v>0</v>
      </c>
      <c r="F66" s="123">
        <v>1</v>
      </c>
      <c r="G66" s="117">
        <v>0</v>
      </c>
      <c r="H66" s="117">
        <v>0</v>
      </c>
      <c r="I66" s="141">
        <v>0</v>
      </c>
      <c r="J66" s="140">
        <v>1</v>
      </c>
      <c r="K66" s="117">
        <v>11</v>
      </c>
      <c r="L66" s="117">
        <v>0</v>
      </c>
      <c r="M66" s="141">
        <v>0</v>
      </c>
      <c r="N66" s="123">
        <v>0</v>
      </c>
      <c r="O66" s="117">
        <v>0</v>
      </c>
      <c r="P66" s="117">
        <v>0</v>
      </c>
      <c r="Q66" s="141">
        <v>0</v>
      </c>
      <c r="R66" s="140">
        <v>0</v>
      </c>
      <c r="S66" s="141">
        <v>0</v>
      </c>
      <c r="T66" s="140">
        <f t="shared" ref="T66:U66" si="39">SUM(B66+D66+F66+H66+J66+L66+N66+P66+R66)</f>
        <v>3</v>
      </c>
      <c r="U66" s="117">
        <f t="shared" si="39"/>
        <v>20</v>
      </c>
      <c r="V66" s="141">
        <f t="shared" si="34"/>
        <v>23</v>
      </c>
      <c r="W66" s="30"/>
    </row>
    <row r="67" spans="1:26" ht="12.75" customHeight="1" x14ac:dyDescent="0.3">
      <c r="A67" s="135" t="str">
        <f>'Master sheet'!B9</f>
        <v>SLU</v>
      </c>
      <c r="B67" s="138">
        <v>0</v>
      </c>
      <c r="C67" s="116">
        <v>4</v>
      </c>
      <c r="D67" s="116">
        <v>0</v>
      </c>
      <c r="E67" s="139">
        <v>0</v>
      </c>
      <c r="F67" s="122">
        <v>0</v>
      </c>
      <c r="G67" s="116">
        <v>0</v>
      </c>
      <c r="H67" s="116">
        <v>0</v>
      </c>
      <c r="I67" s="139">
        <v>0</v>
      </c>
      <c r="J67" s="138">
        <v>0</v>
      </c>
      <c r="K67" s="116">
        <v>0</v>
      </c>
      <c r="L67" s="116">
        <v>0</v>
      </c>
      <c r="M67" s="139">
        <v>0</v>
      </c>
      <c r="N67" s="122">
        <v>0</v>
      </c>
      <c r="O67" s="116">
        <v>0</v>
      </c>
      <c r="P67" s="116">
        <v>0</v>
      </c>
      <c r="Q67" s="139">
        <v>0</v>
      </c>
      <c r="R67" s="138">
        <v>0</v>
      </c>
      <c r="S67" s="139">
        <v>0</v>
      </c>
      <c r="T67" s="138">
        <f t="shared" ref="T67:U67" si="40">SUM(B67+D67+F67+H67+J67+L67+N67+P67+R67)</f>
        <v>0</v>
      </c>
      <c r="U67" s="116">
        <f t="shared" si="40"/>
        <v>4</v>
      </c>
      <c r="V67" s="139">
        <f t="shared" si="34"/>
        <v>4</v>
      </c>
      <c r="W67" s="30"/>
      <c r="X67" s="23"/>
      <c r="Y67" s="23"/>
      <c r="Z67" s="23"/>
    </row>
    <row r="68" spans="1:26" ht="12.75" customHeight="1" x14ac:dyDescent="0.3">
      <c r="A68" s="136" t="str">
        <f>'Master sheet'!B10</f>
        <v>SVG</v>
      </c>
      <c r="B68" s="140">
        <v>0</v>
      </c>
      <c r="C68" s="117">
        <v>0</v>
      </c>
      <c r="D68" s="117">
        <v>0</v>
      </c>
      <c r="E68" s="141">
        <v>0</v>
      </c>
      <c r="F68" s="123">
        <v>0</v>
      </c>
      <c r="G68" s="117">
        <v>0</v>
      </c>
      <c r="H68" s="117">
        <v>0</v>
      </c>
      <c r="I68" s="141">
        <v>0</v>
      </c>
      <c r="J68" s="140">
        <v>0</v>
      </c>
      <c r="K68" s="117">
        <v>0</v>
      </c>
      <c r="L68" s="117">
        <v>0</v>
      </c>
      <c r="M68" s="141">
        <v>0</v>
      </c>
      <c r="N68" s="123">
        <v>0</v>
      </c>
      <c r="O68" s="117">
        <v>0</v>
      </c>
      <c r="P68" s="117">
        <v>0</v>
      </c>
      <c r="Q68" s="141">
        <v>0</v>
      </c>
      <c r="R68" s="140">
        <v>0</v>
      </c>
      <c r="S68" s="141">
        <v>0</v>
      </c>
      <c r="T68" s="140">
        <f t="shared" ref="T68:U68" si="41">SUM(B68+D68+F68+H68+J68+L68+N68+P68+R68)</f>
        <v>0</v>
      </c>
      <c r="U68" s="117">
        <f t="shared" si="41"/>
        <v>0</v>
      </c>
      <c r="V68" s="141">
        <f t="shared" si="34"/>
        <v>0</v>
      </c>
      <c r="W68" s="30"/>
    </row>
    <row r="69" spans="1:26" ht="12.75" customHeight="1" x14ac:dyDescent="0.3">
      <c r="A69" s="135" t="str">
        <f>'Master sheet'!B11</f>
        <v>VI</v>
      </c>
      <c r="B69" s="138">
        <v>0</v>
      </c>
      <c r="C69" s="116">
        <v>0</v>
      </c>
      <c r="D69" s="116">
        <v>0</v>
      </c>
      <c r="E69" s="139">
        <v>0</v>
      </c>
      <c r="F69" s="122">
        <v>0</v>
      </c>
      <c r="G69" s="116">
        <v>0</v>
      </c>
      <c r="H69" s="116">
        <v>0</v>
      </c>
      <c r="I69" s="139">
        <v>0</v>
      </c>
      <c r="J69" s="138">
        <v>0</v>
      </c>
      <c r="K69" s="116">
        <v>0</v>
      </c>
      <c r="L69" s="116">
        <v>0</v>
      </c>
      <c r="M69" s="139">
        <v>0</v>
      </c>
      <c r="N69" s="122">
        <v>0</v>
      </c>
      <c r="O69" s="116">
        <v>0</v>
      </c>
      <c r="P69" s="116">
        <v>0</v>
      </c>
      <c r="Q69" s="139">
        <v>0</v>
      </c>
      <c r="R69" s="138">
        <v>0</v>
      </c>
      <c r="S69" s="139">
        <v>0</v>
      </c>
      <c r="T69" s="138">
        <f t="shared" ref="T69:U69" si="42">SUM(B69+D69+F69+H69+J69+L69+N69+P69+R69)</f>
        <v>0</v>
      </c>
      <c r="U69" s="116">
        <f t="shared" si="42"/>
        <v>0</v>
      </c>
      <c r="V69" s="139">
        <f t="shared" si="34"/>
        <v>0</v>
      </c>
      <c r="W69" s="30"/>
    </row>
    <row r="70" spans="1:26" ht="12.75" customHeight="1" x14ac:dyDescent="0.3">
      <c r="A70" s="137" t="str">
        <f>'Master sheet'!B12</f>
        <v xml:space="preserve">OECS </v>
      </c>
      <c r="B70" s="72">
        <f t="shared" ref="B70:V70" si="43">SUM(B61:B69)</f>
        <v>6</v>
      </c>
      <c r="C70" s="73">
        <f t="shared" si="43"/>
        <v>29</v>
      </c>
      <c r="D70" s="73">
        <f t="shared" si="43"/>
        <v>0</v>
      </c>
      <c r="E70" s="74">
        <f t="shared" si="43"/>
        <v>0</v>
      </c>
      <c r="F70" s="92">
        <f t="shared" si="43"/>
        <v>2</v>
      </c>
      <c r="G70" s="73">
        <f t="shared" si="43"/>
        <v>7</v>
      </c>
      <c r="H70" s="73">
        <f t="shared" si="43"/>
        <v>1</v>
      </c>
      <c r="I70" s="74">
        <f t="shared" si="43"/>
        <v>0</v>
      </c>
      <c r="J70" s="72">
        <f t="shared" si="43"/>
        <v>10</v>
      </c>
      <c r="K70" s="73">
        <f t="shared" si="43"/>
        <v>21</v>
      </c>
      <c r="L70" s="73">
        <f t="shared" si="43"/>
        <v>0</v>
      </c>
      <c r="M70" s="74">
        <f t="shared" si="43"/>
        <v>1</v>
      </c>
      <c r="N70" s="92">
        <f t="shared" si="43"/>
        <v>1</v>
      </c>
      <c r="O70" s="73">
        <f t="shared" si="43"/>
        <v>4</v>
      </c>
      <c r="P70" s="73">
        <f t="shared" si="43"/>
        <v>1</v>
      </c>
      <c r="Q70" s="74">
        <f t="shared" si="43"/>
        <v>3</v>
      </c>
      <c r="R70" s="72">
        <f t="shared" si="43"/>
        <v>0</v>
      </c>
      <c r="S70" s="74">
        <f t="shared" si="43"/>
        <v>0</v>
      </c>
      <c r="T70" s="72">
        <f t="shared" si="43"/>
        <v>21</v>
      </c>
      <c r="U70" s="73">
        <f t="shared" si="43"/>
        <v>65</v>
      </c>
      <c r="V70" s="74">
        <f t="shared" si="43"/>
        <v>86</v>
      </c>
      <c r="W70" s="30"/>
    </row>
    <row r="71" spans="1:26" ht="12.75" customHeight="1" x14ac:dyDescent="0.3">
      <c r="A71" s="125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9"/>
      <c r="W71" s="1"/>
    </row>
    <row r="72" spans="1:26" ht="12.75" customHeight="1" x14ac:dyDescent="0.3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7"/>
      <c r="W72" s="1"/>
    </row>
    <row r="73" spans="1:26" ht="12.75" customHeight="1" x14ac:dyDescent="0.3">
      <c r="A73" s="359" t="s">
        <v>73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1"/>
      <c r="W73" s="1"/>
    </row>
    <row r="74" spans="1:26" ht="12.75" customHeight="1" x14ac:dyDescent="0.3">
      <c r="A74" s="376" t="s">
        <v>77</v>
      </c>
      <c r="B74" s="37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7"/>
      <c r="O74" s="377"/>
      <c r="P74" s="377"/>
      <c r="Q74" s="377"/>
      <c r="R74" s="377"/>
      <c r="S74" s="377"/>
      <c r="T74" s="377"/>
      <c r="U74" s="377"/>
      <c r="V74" s="378"/>
      <c r="W74" s="30"/>
    </row>
    <row r="75" spans="1:26" ht="12.75" customHeight="1" x14ac:dyDescent="0.3">
      <c r="A75" s="132"/>
      <c r="B75" s="493" t="s">
        <v>11</v>
      </c>
      <c r="C75" s="395"/>
      <c r="D75" s="395"/>
      <c r="E75" s="395"/>
      <c r="F75" s="395"/>
      <c r="G75" s="395"/>
      <c r="H75" s="395"/>
      <c r="I75" s="396"/>
      <c r="J75" s="493" t="s">
        <v>12</v>
      </c>
      <c r="K75" s="395"/>
      <c r="L75" s="395"/>
      <c r="M75" s="395"/>
      <c r="N75" s="395"/>
      <c r="O75" s="395"/>
      <c r="P75" s="395"/>
      <c r="Q75" s="396"/>
      <c r="R75" s="241"/>
      <c r="S75" s="144"/>
      <c r="T75" s="497"/>
      <c r="U75" s="395"/>
      <c r="V75" s="396"/>
      <c r="W75" s="30"/>
    </row>
    <row r="76" spans="1:26" ht="12.75" customHeight="1" x14ac:dyDescent="0.3">
      <c r="A76" s="133"/>
      <c r="B76" s="369" t="s">
        <v>13</v>
      </c>
      <c r="C76" s="464"/>
      <c r="D76" s="464"/>
      <c r="E76" s="494"/>
      <c r="F76" s="364" t="s">
        <v>14</v>
      </c>
      <c r="G76" s="464"/>
      <c r="H76" s="464"/>
      <c r="I76" s="494"/>
      <c r="J76" s="400" t="s">
        <v>13</v>
      </c>
      <c r="K76" s="398"/>
      <c r="L76" s="398"/>
      <c r="M76" s="399"/>
      <c r="N76" s="364" t="s">
        <v>14</v>
      </c>
      <c r="O76" s="464"/>
      <c r="P76" s="464"/>
      <c r="Q76" s="494"/>
      <c r="R76" s="244"/>
      <c r="S76" s="176"/>
      <c r="T76" s="366" t="s">
        <v>19</v>
      </c>
      <c r="U76" s="367"/>
      <c r="V76" s="368"/>
      <c r="W76" s="30"/>
    </row>
    <row r="77" spans="1:26" ht="12.75" customHeight="1" x14ac:dyDescent="0.3">
      <c r="A77" s="133" t="s">
        <v>81</v>
      </c>
      <c r="B77" s="401" t="s">
        <v>16</v>
      </c>
      <c r="C77" s="402"/>
      <c r="D77" s="445" t="s">
        <v>17</v>
      </c>
      <c r="E77" s="447"/>
      <c r="F77" s="453" t="s">
        <v>16</v>
      </c>
      <c r="G77" s="402"/>
      <c r="H77" s="445" t="s">
        <v>17</v>
      </c>
      <c r="I77" s="447"/>
      <c r="J77" s="401" t="s">
        <v>16</v>
      </c>
      <c r="K77" s="402"/>
      <c r="L77" s="445" t="s">
        <v>17</v>
      </c>
      <c r="M77" s="447"/>
      <c r="N77" s="453" t="s">
        <v>16</v>
      </c>
      <c r="O77" s="402"/>
      <c r="P77" s="445" t="s">
        <v>17</v>
      </c>
      <c r="Q77" s="447"/>
      <c r="R77" s="461" t="s">
        <v>18</v>
      </c>
      <c r="S77" s="499"/>
      <c r="T77" s="369"/>
      <c r="U77" s="364"/>
      <c r="V77" s="365"/>
      <c r="W77" s="30"/>
    </row>
    <row r="78" spans="1:26" ht="12.75" customHeight="1" x14ac:dyDescent="0.3">
      <c r="A78" s="134"/>
      <c r="B78" s="242" t="s">
        <v>20</v>
      </c>
      <c r="C78" s="243" t="s">
        <v>21</v>
      </c>
      <c r="D78" s="142" t="s">
        <v>20</v>
      </c>
      <c r="E78" s="219" t="s">
        <v>21</v>
      </c>
      <c r="F78" s="244" t="s">
        <v>20</v>
      </c>
      <c r="G78" s="142" t="s">
        <v>21</v>
      </c>
      <c r="H78" s="142" t="s">
        <v>20</v>
      </c>
      <c r="I78" s="219" t="s">
        <v>21</v>
      </c>
      <c r="J78" s="147" t="s">
        <v>20</v>
      </c>
      <c r="K78" s="142" t="s">
        <v>21</v>
      </c>
      <c r="L78" s="142" t="s">
        <v>20</v>
      </c>
      <c r="M78" s="219" t="s">
        <v>21</v>
      </c>
      <c r="N78" s="244" t="s">
        <v>20</v>
      </c>
      <c r="O78" s="142" t="s">
        <v>21</v>
      </c>
      <c r="P78" s="142" t="s">
        <v>20</v>
      </c>
      <c r="Q78" s="176" t="s">
        <v>21</v>
      </c>
      <c r="R78" s="151" t="s">
        <v>20</v>
      </c>
      <c r="S78" s="152" t="s">
        <v>21</v>
      </c>
      <c r="T78" s="151" t="s">
        <v>20</v>
      </c>
      <c r="U78" s="115" t="s">
        <v>21</v>
      </c>
      <c r="V78" s="159" t="s">
        <v>22</v>
      </c>
      <c r="W78" s="30"/>
    </row>
    <row r="79" spans="1:26" ht="12.75" customHeight="1" x14ac:dyDescent="0.3">
      <c r="A79" s="135" t="str">
        <f t="shared" ref="A79:A88" si="44">A43</f>
        <v>ANG</v>
      </c>
      <c r="B79" s="138"/>
      <c r="C79" s="116"/>
      <c r="D79" s="116"/>
      <c r="E79" s="139"/>
      <c r="F79" s="122"/>
      <c r="G79" s="116"/>
      <c r="H79" s="116"/>
      <c r="I79" s="139"/>
      <c r="J79" s="138"/>
      <c r="K79" s="116"/>
      <c r="L79" s="116"/>
      <c r="M79" s="139"/>
      <c r="N79" s="122"/>
      <c r="O79" s="116"/>
      <c r="P79" s="116"/>
      <c r="Q79" s="145"/>
      <c r="R79" s="138"/>
      <c r="S79" s="145"/>
      <c r="T79" s="138">
        <f t="shared" ref="T79:U79" si="45">SUM(B79+D79+F79+H79+J79+L79+N79+P79+R79)</f>
        <v>0</v>
      </c>
      <c r="U79" s="116">
        <f t="shared" si="45"/>
        <v>0</v>
      </c>
      <c r="V79" s="139">
        <f t="shared" ref="V79:V87" si="46">SUM(T79:U79)</f>
        <v>0</v>
      </c>
      <c r="W79" s="30"/>
    </row>
    <row r="80" spans="1:26" ht="12.75" customHeight="1" x14ac:dyDescent="0.3">
      <c r="A80" s="136" t="str">
        <f t="shared" si="44"/>
        <v>A&amp;B</v>
      </c>
      <c r="B80" s="140">
        <v>6</v>
      </c>
      <c r="C80" s="117">
        <v>121</v>
      </c>
      <c r="D80" s="117">
        <v>6</v>
      </c>
      <c r="E80" s="141">
        <v>34</v>
      </c>
      <c r="F80" s="123">
        <v>6</v>
      </c>
      <c r="G80" s="117">
        <v>52</v>
      </c>
      <c r="H80" s="117">
        <v>2</v>
      </c>
      <c r="I80" s="141">
        <v>38</v>
      </c>
      <c r="J80" s="140">
        <v>15</v>
      </c>
      <c r="K80" s="117">
        <v>140</v>
      </c>
      <c r="L80" s="117">
        <v>20</v>
      </c>
      <c r="M80" s="141">
        <v>90</v>
      </c>
      <c r="N80" s="123">
        <v>0</v>
      </c>
      <c r="O80" s="117">
        <v>36</v>
      </c>
      <c r="P80" s="117">
        <v>3</v>
      </c>
      <c r="Q80" s="146">
        <v>40</v>
      </c>
      <c r="R80" s="140">
        <v>0</v>
      </c>
      <c r="S80" s="146">
        <v>0</v>
      </c>
      <c r="T80" s="140">
        <f t="shared" ref="T80:U80" si="47">SUM(B80+D80+F80+H80+J80+L80+N80+P80+R80)</f>
        <v>58</v>
      </c>
      <c r="U80" s="117">
        <f t="shared" si="47"/>
        <v>551</v>
      </c>
      <c r="V80" s="141">
        <f t="shared" si="46"/>
        <v>609</v>
      </c>
      <c r="W80" s="30"/>
    </row>
    <row r="81" spans="1:26" ht="15.75" customHeight="1" x14ac:dyDescent="0.3">
      <c r="A81" s="135" t="str">
        <f t="shared" si="44"/>
        <v>DOM</v>
      </c>
      <c r="B81" s="138">
        <v>8</v>
      </c>
      <c r="C81" s="116">
        <v>68</v>
      </c>
      <c r="D81" s="116">
        <v>1</v>
      </c>
      <c r="E81" s="139">
        <v>25</v>
      </c>
      <c r="F81" s="122">
        <v>0</v>
      </c>
      <c r="G81" s="116">
        <v>29</v>
      </c>
      <c r="H81" s="116">
        <v>0</v>
      </c>
      <c r="I81" s="139">
        <v>8</v>
      </c>
      <c r="J81" s="138">
        <v>19</v>
      </c>
      <c r="K81" s="116">
        <v>147</v>
      </c>
      <c r="L81" s="116">
        <v>10</v>
      </c>
      <c r="M81" s="139">
        <v>97</v>
      </c>
      <c r="N81" s="122">
        <v>5</v>
      </c>
      <c r="O81" s="116">
        <v>70</v>
      </c>
      <c r="P81" s="116">
        <v>8</v>
      </c>
      <c r="Q81" s="145">
        <v>31</v>
      </c>
      <c r="R81" s="138">
        <v>0</v>
      </c>
      <c r="S81" s="145">
        <v>0</v>
      </c>
      <c r="T81" s="138">
        <f t="shared" ref="T81:U81" si="48">SUM(B81+D81+F81+H81+J81+L81+N81+P81+R81)</f>
        <v>51</v>
      </c>
      <c r="U81" s="116">
        <f t="shared" si="48"/>
        <v>475</v>
      </c>
      <c r="V81" s="139">
        <f t="shared" si="46"/>
        <v>526</v>
      </c>
      <c r="W81" s="30"/>
    </row>
    <row r="82" spans="1:26" ht="15.75" customHeight="1" x14ac:dyDescent="0.3">
      <c r="A82" s="136" t="str">
        <f t="shared" si="44"/>
        <v>GRD</v>
      </c>
      <c r="B82" s="140">
        <v>15</v>
      </c>
      <c r="C82" s="117">
        <v>100</v>
      </c>
      <c r="D82" s="117">
        <v>1</v>
      </c>
      <c r="E82" s="141">
        <v>34</v>
      </c>
      <c r="F82" s="123">
        <v>0</v>
      </c>
      <c r="G82" s="117">
        <v>6</v>
      </c>
      <c r="H82" s="117">
        <v>0</v>
      </c>
      <c r="I82" s="141">
        <v>1</v>
      </c>
      <c r="J82" s="140">
        <v>72</v>
      </c>
      <c r="K82" s="117">
        <v>231</v>
      </c>
      <c r="L82" s="117">
        <v>43</v>
      </c>
      <c r="M82" s="141">
        <v>131</v>
      </c>
      <c r="N82" s="123">
        <v>0</v>
      </c>
      <c r="O82" s="117">
        <v>13</v>
      </c>
      <c r="P82" s="117">
        <v>1</v>
      </c>
      <c r="Q82" s="146">
        <v>13</v>
      </c>
      <c r="R82" s="140">
        <v>0</v>
      </c>
      <c r="S82" s="146">
        <v>0</v>
      </c>
      <c r="T82" s="140">
        <f t="shared" ref="T82:U82" si="49">SUM(B82+D82+F82+H82+J82+L82+N82+P82+R82)</f>
        <v>132</v>
      </c>
      <c r="U82" s="117">
        <f t="shared" si="49"/>
        <v>529</v>
      </c>
      <c r="V82" s="141">
        <f t="shared" si="46"/>
        <v>661</v>
      </c>
      <c r="W82" s="30"/>
      <c r="X82" s="23"/>
      <c r="Y82" s="23"/>
      <c r="Z82" s="23"/>
    </row>
    <row r="83" spans="1:26" ht="12.75" customHeight="1" x14ac:dyDescent="0.3">
      <c r="A83" s="135" t="str">
        <f t="shared" si="44"/>
        <v>MON</v>
      </c>
      <c r="B83" s="138">
        <v>0</v>
      </c>
      <c r="C83" s="116">
        <v>0</v>
      </c>
      <c r="D83" s="116">
        <v>0</v>
      </c>
      <c r="E83" s="139">
        <v>0</v>
      </c>
      <c r="F83" s="122">
        <v>0</v>
      </c>
      <c r="G83" s="116">
        <v>0</v>
      </c>
      <c r="H83" s="116">
        <v>0</v>
      </c>
      <c r="I83" s="139">
        <v>0</v>
      </c>
      <c r="J83" s="138">
        <v>0</v>
      </c>
      <c r="K83" s="116">
        <v>0</v>
      </c>
      <c r="L83" s="116">
        <v>0</v>
      </c>
      <c r="M83" s="139">
        <v>0</v>
      </c>
      <c r="N83" s="122">
        <v>0</v>
      </c>
      <c r="O83" s="116">
        <v>0</v>
      </c>
      <c r="P83" s="116">
        <v>0</v>
      </c>
      <c r="Q83" s="145">
        <v>0</v>
      </c>
      <c r="R83" s="138">
        <v>0</v>
      </c>
      <c r="S83" s="145">
        <v>0</v>
      </c>
      <c r="T83" s="138">
        <f t="shared" ref="T83:U83" si="50">SUM(B83+D83+F83+H83+J83+L83+N83+P83+R83)</f>
        <v>0</v>
      </c>
      <c r="U83" s="116">
        <f t="shared" si="50"/>
        <v>0</v>
      </c>
      <c r="V83" s="139">
        <f t="shared" si="46"/>
        <v>0</v>
      </c>
      <c r="W83" s="30"/>
      <c r="X83" s="23"/>
      <c r="Y83" s="23"/>
      <c r="Z83" s="23"/>
    </row>
    <row r="84" spans="1:26" ht="15.75" customHeight="1" x14ac:dyDescent="0.3">
      <c r="A84" s="136" t="str">
        <f t="shared" si="44"/>
        <v>SKN</v>
      </c>
      <c r="B84" s="140">
        <v>2</v>
      </c>
      <c r="C84" s="117">
        <v>39</v>
      </c>
      <c r="D84" s="117">
        <v>1</v>
      </c>
      <c r="E84" s="141">
        <v>6</v>
      </c>
      <c r="F84" s="123">
        <v>3</v>
      </c>
      <c r="G84" s="117">
        <v>22</v>
      </c>
      <c r="H84" s="117">
        <v>1</v>
      </c>
      <c r="I84" s="141">
        <v>8</v>
      </c>
      <c r="J84" s="140">
        <v>7</v>
      </c>
      <c r="K84" s="117">
        <v>169</v>
      </c>
      <c r="L84" s="117">
        <v>7</v>
      </c>
      <c r="M84" s="141">
        <v>81</v>
      </c>
      <c r="N84" s="123">
        <v>1</v>
      </c>
      <c r="O84" s="117">
        <v>23</v>
      </c>
      <c r="P84" s="117">
        <v>0</v>
      </c>
      <c r="Q84" s="146">
        <v>37</v>
      </c>
      <c r="R84" s="140">
        <v>0</v>
      </c>
      <c r="S84" s="146">
        <v>1</v>
      </c>
      <c r="T84" s="140">
        <f t="shared" ref="T84:U84" si="51">SUM(B84+D84+F84+H84+J84+L84+N84+P84+R84)</f>
        <v>22</v>
      </c>
      <c r="U84" s="117">
        <f t="shared" si="51"/>
        <v>386</v>
      </c>
      <c r="V84" s="141">
        <f t="shared" si="46"/>
        <v>408</v>
      </c>
      <c r="W84" s="30"/>
      <c r="X84" s="23"/>
      <c r="Y84" s="23"/>
      <c r="Z84" s="23"/>
    </row>
    <row r="85" spans="1:26" ht="15.75" customHeight="1" x14ac:dyDescent="0.3">
      <c r="A85" s="135" t="str">
        <f t="shared" si="44"/>
        <v>SLU</v>
      </c>
      <c r="B85" s="138">
        <v>39</v>
      </c>
      <c r="C85" s="116">
        <v>392</v>
      </c>
      <c r="D85" s="116">
        <v>3</v>
      </c>
      <c r="E85" s="139">
        <v>19</v>
      </c>
      <c r="F85" s="122">
        <v>2</v>
      </c>
      <c r="G85" s="116">
        <v>22</v>
      </c>
      <c r="H85" s="116">
        <v>2</v>
      </c>
      <c r="I85" s="139">
        <v>5</v>
      </c>
      <c r="J85" s="138">
        <v>54</v>
      </c>
      <c r="K85" s="116">
        <v>325</v>
      </c>
      <c r="L85" s="116">
        <v>50</v>
      </c>
      <c r="M85" s="139">
        <v>138</v>
      </c>
      <c r="N85" s="122">
        <v>0</v>
      </c>
      <c r="O85" s="116">
        <v>23</v>
      </c>
      <c r="P85" s="116">
        <v>2</v>
      </c>
      <c r="Q85" s="145">
        <v>14</v>
      </c>
      <c r="R85" s="138">
        <v>0</v>
      </c>
      <c r="S85" s="145">
        <v>0</v>
      </c>
      <c r="T85" s="138">
        <f t="shared" ref="T85:U85" si="52">SUM(B85+D85+F85+H85+J85+L85+N85+P85+R85)</f>
        <v>152</v>
      </c>
      <c r="U85" s="116">
        <f t="shared" si="52"/>
        <v>938</v>
      </c>
      <c r="V85" s="139">
        <f t="shared" si="46"/>
        <v>1090</v>
      </c>
      <c r="W85" s="30"/>
      <c r="X85" s="31"/>
      <c r="Y85" s="31"/>
      <c r="Z85" s="31"/>
    </row>
    <row r="86" spans="1:26" ht="15.75" customHeight="1" x14ac:dyDescent="0.3">
      <c r="A86" s="136" t="str">
        <f t="shared" si="44"/>
        <v>SVG</v>
      </c>
      <c r="B86" s="140">
        <v>22</v>
      </c>
      <c r="C86" s="117">
        <v>140</v>
      </c>
      <c r="D86" s="117">
        <v>1</v>
      </c>
      <c r="E86" s="141">
        <v>24</v>
      </c>
      <c r="F86" s="123">
        <v>5</v>
      </c>
      <c r="G86" s="117">
        <v>37</v>
      </c>
      <c r="H86" s="117">
        <v>2</v>
      </c>
      <c r="I86" s="141">
        <v>8</v>
      </c>
      <c r="J86" s="140">
        <v>60</v>
      </c>
      <c r="K86" s="117">
        <v>491</v>
      </c>
      <c r="L86" s="117">
        <v>28</v>
      </c>
      <c r="M86" s="141">
        <v>129</v>
      </c>
      <c r="N86" s="123">
        <v>3</v>
      </c>
      <c r="O86" s="117">
        <v>24</v>
      </c>
      <c r="P86" s="117">
        <v>3</v>
      </c>
      <c r="Q86" s="146">
        <v>16</v>
      </c>
      <c r="R86" s="140">
        <v>0</v>
      </c>
      <c r="S86" s="146">
        <v>0</v>
      </c>
      <c r="T86" s="140">
        <f t="shared" ref="T86:U86" si="53">SUM(B86+D86+F86+H86+J86+L86+N86+P86+R86)</f>
        <v>124</v>
      </c>
      <c r="U86" s="117">
        <f t="shared" si="53"/>
        <v>869</v>
      </c>
      <c r="V86" s="141">
        <f t="shared" si="46"/>
        <v>993</v>
      </c>
      <c r="W86" s="30"/>
      <c r="X86" s="31"/>
      <c r="Y86" s="31"/>
      <c r="Z86" s="31"/>
    </row>
    <row r="87" spans="1:26" ht="15.75" customHeight="1" x14ac:dyDescent="0.3">
      <c r="A87" s="135" t="str">
        <f t="shared" si="44"/>
        <v>VI</v>
      </c>
      <c r="B87" s="138">
        <v>0</v>
      </c>
      <c r="C87" s="116">
        <v>0</v>
      </c>
      <c r="D87" s="116">
        <v>0</v>
      </c>
      <c r="E87" s="139">
        <v>0</v>
      </c>
      <c r="F87" s="122">
        <v>0</v>
      </c>
      <c r="G87" s="116">
        <v>0</v>
      </c>
      <c r="H87" s="116">
        <v>0</v>
      </c>
      <c r="I87" s="139">
        <v>0</v>
      </c>
      <c r="J87" s="138">
        <v>0</v>
      </c>
      <c r="K87" s="116">
        <v>0</v>
      </c>
      <c r="L87" s="116">
        <v>0</v>
      </c>
      <c r="M87" s="139">
        <v>0</v>
      </c>
      <c r="N87" s="122">
        <v>0</v>
      </c>
      <c r="O87" s="116">
        <v>0</v>
      </c>
      <c r="P87" s="116">
        <v>0</v>
      </c>
      <c r="Q87" s="145">
        <v>0</v>
      </c>
      <c r="R87" s="138">
        <v>0</v>
      </c>
      <c r="S87" s="145">
        <v>0</v>
      </c>
      <c r="T87" s="138">
        <f t="shared" ref="T87:U87" si="54">SUM(B87+D87+F87+H87+J87+L87+N87+P87+R87)</f>
        <v>0</v>
      </c>
      <c r="U87" s="116">
        <f t="shared" si="54"/>
        <v>0</v>
      </c>
      <c r="V87" s="139">
        <f t="shared" si="46"/>
        <v>0</v>
      </c>
      <c r="W87" s="30"/>
      <c r="X87" s="31"/>
      <c r="Y87" s="31"/>
      <c r="Z87" s="31"/>
    </row>
    <row r="88" spans="1:26" ht="15.75" customHeight="1" x14ac:dyDescent="0.3">
      <c r="A88" s="137" t="str">
        <f t="shared" si="44"/>
        <v xml:space="preserve">OECS </v>
      </c>
      <c r="B88" s="72">
        <f t="shared" ref="B88:V88" si="55">SUM(B79:B87)</f>
        <v>92</v>
      </c>
      <c r="C88" s="73">
        <f t="shared" si="55"/>
        <v>860</v>
      </c>
      <c r="D88" s="73">
        <f t="shared" si="55"/>
        <v>13</v>
      </c>
      <c r="E88" s="74">
        <f t="shared" si="55"/>
        <v>142</v>
      </c>
      <c r="F88" s="92">
        <f t="shared" si="55"/>
        <v>16</v>
      </c>
      <c r="G88" s="73">
        <f t="shared" si="55"/>
        <v>168</v>
      </c>
      <c r="H88" s="73">
        <f t="shared" si="55"/>
        <v>7</v>
      </c>
      <c r="I88" s="74">
        <f t="shared" si="55"/>
        <v>68</v>
      </c>
      <c r="J88" s="72">
        <f t="shared" si="55"/>
        <v>227</v>
      </c>
      <c r="K88" s="73">
        <f t="shared" si="55"/>
        <v>1503</v>
      </c>
      <c r="L88" s="73">
        <f t="shared" si="55"/>
        <v>158</v>
      </c>
      <c r="M88" s="74">
        <f t="shared" si="55"/>
        <v>666</v>
      </c>
      <c r="N88" s="92">
        <f t="shared" si="55"/>
        <v>9</v>
      </c>
      <c r="O88" s="73">
        <f t="shared" si="55"/>
        <v>189</v>
      </c>
      <c r="P88" s="73">
        <f t="shared" si="55"/>
        <v>17</v>
      </c>
      <c r="Q88" s="111">
        <f t="shared" si="55"/>
        <v>151</v>
      </c>
      <c r="R88" s="72">
        <f t="shared" si="55"/>
        <v>0</v>
      </c>
      <c r="S88" s="111">
        <f t="shared" si="55"/>
        <v>1</v>
      </c>
      <c r="T88" s="72">
        <f t="shared" si="55"/>
        <v>539</v>
      </c>
      <c r="U88" s="73">
        <f t="shared" si="55"/>
        <v>3748</v>
      </c>
      <c r="V88" s="74">
        <f t="shared" si="55"/>
        <v>4287</v>
      </c>
      <c r="W88" s="30"/>
      <c r="X88" s="31"/>
      <c r="Y88" s="31"/>
      <c r="Z88" s="31"/>
    </row>
    <row r="89" spans="1:26" ht="12.75" customHeight="1" x14ac:dyDescent="0.3">
      <c r="A89" s="9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97"/>
      <c r="W89" s="22"/>
      <c r="X89" s="23"/>
      <c r="Y89" s="23"/>
      <c r="Z89" s="23"/>
    </row>
    <row r="90" spans="1:26" ht="12.75" customHeight="1" x14ac:dyDescent="0.3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7"/>
      <c r="W90" s="1"/>
    </row>
    <row r="91" spans="1:26" ht="12.75" customHeight="1" x14ac:dyDescent="0.3">
      <c r="A91" s="457" t="s">
        <v>78</v>
      </c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9"/>
      <c r="W91" s="1"/>
    </row>
    <row r="92" spans="1:26" ht="12.75" customHeight="1" x14ac:dyDescent="0.3">
      <c r="A92" s="379" t="s">
        <v>74</v>
      </c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380"/>
      <c r="S92" s="380"/>
      <c r="T92" s="380"/>
      <c r="U92" s="380"/>
      <c r="V92" s="381"/>
      <c r="W92" s="1"/>
    </row>
    <row r="93" spans="1:26" ht="12.75" customHeight="1" x14ac:dyDescent="0.3">
      <c r="A93" s="153"/>
      <c r="B93" s="394" t="s">
        <v>11</v>
      </c>
      <c r="C93" s="395"/>
      <c r="D93" s="395"/>
      <c r="E93" s="395"/>
      <c r="F93" s="395"/>
      <c r="G93" s="395"/>
      <c r="H93" s="395"/>
      <c r="I93" s="396"/>
      <c r="J93" s="460" t="s">
        <v>12</v>
      </c>
      <c r="K93" s="395"/>
      <c r="L93" s="395"/>
      <c r="M93" s="395"/>
      <c r="N93" s="395"/>
      <c r="O93" s="395"/>
      <c r="P93" s="395"/>
      <c r="Q93" s="396"/>
      <c r="R93" s="150"/>
      <c r="S93" s="177"/>
      <c r="T93" s="143"/>
      <c r="U93" s="220"/>
      <c r="V93" s="221"/>
      <c r="W93" s="1"/>
    </row>
    <row r="94" spans="1:26" ht="12.75" customHeight="1" x14ac:dyDescent="0.3">
      <c r="A94" s="133"/>
      <c r="B94" s="366" t="s">
        <v>13</v>
      </c>
      <c r="C94" s="454"/>
      <c r="D94" s="454"/>
      <c r="E94" s="455"/>
      <c r="F94" s="367" t="s">
        <v>14</v>
      </c>
      <c r="G94" s="454"/>
      <c r="H94" s="454"/>
      <c r="I94" s="454"/>
      <c r="J94" s="366" t="s">
        <v>13</v>
      </c>
      <c r="K94" s="454"/>
      <c r="L94" s="454"/>
      <c r="M94" s="455"/>
      <c r="N94" s="367" t="s">
        <v>14</v>
      </c>
      <c r="O94" s="454"/>
      <c r="P94" s="454"/>
      <c r="Q94" s="455"/>
      <c r="R94" s="245"/>
      <c r="S94" s="178"/>
      <c r="T94" s="366" t="s">
        <v>27</v>
      </c>
      <c r="U94" s="367"/>
      <c r="V94" s="368"/>
      <c r="W94" s="1"/>
    </row>
    <row r="95" spans="1:26" ht="12.75" customHeight="1" x14ac:dyDescent="0.3">
      <c r="A95" s="133" t="s">
        <v>81</v>
      </c>
      <c r="B95" s="370" t="s">
        <v>16</v>
      </c>
      <c r="C95" s="456"/>
      <c r="D95" s="371" t="s">
        <v>17</v>
      </c>
      <c r="E95" s="452"/>
      <c r="F95" s="371" t="s">
        <v>16</v>
      </c>
      <c r="G95" s="456"/>
      <c r="H95" s="371" t="s">
        <v>17</v>
      </c>
      <c r="I95" s="456"/>
      <c r="J95" s="370" t="s">
        <v>16</v>
      </c>
      <c r="K95" s="456"/>
      <c r="L95" s="371" t="s">
        <v>17</v>
      </c>
      <c r="M95" s="452"/>
      <c r="N95" s="371" t="s">
        <v>16</v>
      </c>
      <c r="O95" s="456"/>
      <c r="P95" s="371" t="s">
        <v>17</v>
      </c>
      <c r="Q95" s="452"/>
      <c r="R95" s="364" t="s">
        <v>18</v>
      </c>
      <c r="S95" s="464"/>
      <c r="T95" s="370"/>
      <c r="U95" s="371"/>
      <c r="V95" s="372"/>
      <c r="W95" s="1"/>
    </row>
    <row r="96" spans="1:26" ht="12.75" customHeight="1" x14ac:dyDescent="0.3">
      <c r="A96" s="134"/>
      <c r="B96" s="147" t="s">
        <v>20</v>
      </c>
      <c r="C96" s="142" t="s">
        <v>21</v>
      </c>
      <c r="D96" s="142" t="s">
        <v>20</v>
      </c>
      <c r="E96" s="219" t="s">
        <v>21</v>
      </c>
      <c r="F96" s="244" t="s">
        <v>20</v>
      </c>
      <c r="G96" s="142" t="s">
        <v>21</v>
      </c>
      <c r="H96" s="142" t="s">
        <v>20</v>
      </c>
      <c r="I96" s="219" t="s">
        <v>21</v>
      </c>
      <c r="J96" s="147" t="s">
        <v>20</v>
      </c>
      <c r="K96" s="142" t="s">
        <v>21</v>
      </c>
      <c r="L96" s="142" t="s">
        <v>20</v>
      </c>
      <c r="M96" s="219" t="s">
        <v>21</v>
      </c>
      <c r="N96" s="244" t="s">
        <v>20</v>
      </c>
      <c r="O96" s="142" t="s">
        <v>21</v>
      </c>
      <c r="P96" s="142" t="s">
        <v>20</v>
      </c>
      <c r="Q96" s="176" t="s">
        <v>21</v>
      </c>
      <c r="R96" s="151" t="s">
        <v>20</v>
      </c>
      <c r="S96" s="152" t="s">
        <v>21</v>
      </c>
      <c r="T96" s="147" t="s">
        <v>20</v>
      </c>
      <c r="U96" s="142" t="s">
        <v>21</v>
      </c>
      <c r="V96" s="219" t="s">
        <v>22</v>
      </c>
      <c r="W96" s="1"/>
    </row>
    <row r="97" spans="1:26" ht="12.75" customHeight="1" x14ac:dyDescent="0.3">
      <c r="A97" s="154" t="str">
        <f>'Master sheet'!B3</f>
        <v>ANG</v>
      </c>
      <c r="B97" s="138"/>
      <c r="C97" s="116"/>
      <c r="D97" s="116"/>
      <c r="E97" s="139"/>
      <c r="F97" s="122"/>
      <c r="G97" s="116"/>
      <c r="H97" s="116"/>
      <c r="I97" s="139"/>
      <c r="J97" s="138"/>
      <c r="K97" s="116"/>
      <c r="L97" s="116"/>
      <c r="M97" s="139"/>
      <c r="N97" s="122"/>
      <c r="O97" s="116"/>
      <c r="P97" s="116"/>
      <c r="Q97" s="145"/>
      <c r="R97" s="138"/>
      <c r="S97" s="145"/>
      <c r="T97" s="138">
        <f t="shared" ref="T97:U97" si="56">SUM(B97+D97+F97+H97+J97+L97+N97+P97+R97)</f>
        <v>0</v>
      </c>
      <c r="U97" s="116">
        <f t="shared" si="56"/>
        <v>0</v>
      </c>
      <c r="V97" s="139">
        <f t="shared" ref="V97:V105" si="57">SUM(T97:U97)</f>
        <v>0</v>
      </c>
      <c r="W97" s="1"/>
    </row>
    <row r="98" spans="1:26" ht="13.5" customHeight="1" x14ac:dyDescent="0.3">
      <c r="A98" s="155" t="str">
        <f>'Master sheet'!B4</f>
        <v>A&amp;B</v>
      </c>
      <c r="B98" s="140">
        <v>7</v>
      </c>
      <c r="C98" s="117">
        <v>7</v>
      </c>
      <c r="D98" s="117">
        <v>0</v>
      </c>
      <c r="E98" s="141">
        <v>0</v>
      </c>
      <c r="F98" s="123">
        <v>1</v>
      </c>
      <c r="G98" s="117">
        <v>4</v>
      </c>
      <c r="H98" s="117">
        <v>0</v>
      </c>
      <c r="I98" s="141">
        <v>0</v>
      </c>
      <c r="J98" s="140">
        <v>0</v>
      </c>
      <c r="K98" s="117">
        <v>0</v>
      </c>
      <c r="L98" s="117">
        <v>0</v>
      </c>
      <c r="M98" s="141">
        <v>1</v>
      </c>
      <c r="N98" s="123">
        <v>0</v>
      </c>
      <c r="O98" s="117">
        <v>0</v>
      </c>
      <c r="P98" s="117">
        <v>0</v>
      </c>
      <c r="Q98" s="146">
        <v>0</v>
      </c>
      <c r="R98" s="140">
        <v>0</v>
      </c>
      <c r="S98" s="146">
        <v>0</v>
      </c>
      <c r="T98" s="140">
        <f t="shared" ref="T98:U98" si="58">SUM(B98+D98+F98+H98+J98+L98+N98+P98+R98)</f>
        <v>8</v>
      </c>
      <c r="U98" s="117">
        <f t="shared" si="58"/>
        <v>12</v>
      </c>
      <c r="V98" s="141">
        <f t="shared" si="57"/>
        <v>20</v>
      </c>
      <c r="W98" s="1"/>
    </row>
    <row r="99" spans="1:26" ht="15.75" customHeight="1" x14ac:dyDescent="0.3">
      <c r="A99" s="154" t="str">
        <f>'Master sheet'!B5</f>
        <v>DOM</v>
      </c>
      <c r="B99" s="138">
        <v>3</v>
      </c>
      <c r="C99" s="116">
        <v>4</v>
      </c>
      <c r="D99" s="116">
        <v>0</v>
      </c>
      <c r="E99" s="139">
        <v>0</v>
      </c>
      <c r="F99" s="122">
        <v>0</v>
      </c>
      <c r="G99" s="116">
        <v>8</v>
      </c>
      <c r="H99" s="116">
        <v>0</v>
      </c>
      <c r="I99" s="139">
        <v>0</v>
      </c>
      <c r="J99" s="138">
        <v>0</v>
      </c>
      <c r="K99" s="116">
        <v>0</v>
      </c>
      <c r="L99" s="116">
        <v>0</v>
      </c>
      <c r="M99" s="139">
        <v>0</v>
      </c>
      <c r="N99" s="122">
        <v>0</v>
      </c>
      <c r="O99" s="116">
        <v>0</v>
      </c>
      <c r="P99" s="116">
        <v>0</v>
      </c>
      <c r="Q99" s="145">
        <v>0</v>
      </c>
      <c r="R99" s="138">
        <v>0</v>
      </c>
      <c r="S99" s="145">
        <v>0</v>
      </c>
      <c r="T99" s="138">
        <f t="shared" ref="T99:U99" si="59">SUM(B99+D99+F99+H99+J99+L99+N99+P99+R99)</f>
        <v>3</v>
      </c>
      <c r="U99" s="116">
        <f t="shared" si="59"/>
        <v>12</v>
      </c>
      <c r="V99" s="139">
        <f t="shared" si="57"/>
        <v>15</v>
      </c>
      <c r="W99" s="22"/>
      <c r="X99" s="23"/>
      <c r="Y99" s="23"/>
      <c r="Z99" s="23"/>
    </row>
    <row r="100" spans="1:26" ht="12.75" customHeight="1" x14ac:dyDescent="0.3">
      <c r="A100" s="155" t="str">
        <f>'Master sheet'!B6</f>
        <v>GRD</v>
      </c>
      <c r="B100" s="140">
        <v>4</v>
      </c>
      <c r="C100" s="117">
        <v>4</v>
      </c>
      <c r="D100" s="117">
        <v>2</v>
      </c>
      <c r="E100" s="141">
        <v>2</v>
      </c>
      <c r="F100" s="123">
        <v>0</v>
      </c>
      <c r="G100" s="117">
        <v>1</v>
      </c>
      <c r="H100" s="117">
        <v>0</v>
      </c>
      <c r="I100" s="141">
        <v>0</v>
      </c>
      <c r="J100" s="140">
        <v>0</v>
      </c>
      <c r="K100" s="117">
        <v>0</v>
      </c>
      <c r="L100" s="117">
        <v>0</v>
      </c>
      <c r="M100" s="141">
        <v>0</v>
      </c>
      <c r="N100" s="123">
        <v>0</v>
      </c>
      <c r="O100" s="117">
        <v>0</v>
      </c>
      <c r="P100" s="117">
        <v>0</v>
      </c>
      <c r="Q100" s="146">
        <v>0</v>
      </c>
      <c r="R100" s="140">
        <v>0</v>
      </c>
      <c r="S100" s="146">
        <v>0</v>
      </c>
      <c r="T100" s="140">
        <f t="shared" ref="T100:U100" si="60">SUM(B100+D100+F100+H100+J100+L100+N100+P100+R100)</f>
        <v>6</v>
      </c>
      <c r="U100" s="117">
        <f t="shared" si="60"/>
        <v>7</v>
      </c>
      <c r="V100" s="141">
        <f t="shared" si="57"/>
        <v>13</v>
      </c>
      <c r="W100" s="1"/>
    </row>
    <row r="101" spans="1:26" ht="12.75" customHeight="1" x14ac:dyDescent="0.3">
      <c r="A101" s="154" t="str">
        <f>'Master sheet'!B7</f>
        <v>MON</v>
      </c>
      <c r="B101" s="138">
        <v>0</v>
      </c>
      <c r="C101" s="116">
        <v>0</v>
      </c>
      <c r="D101" s="116">
        <v>0</v>
      </c>
      <c r="E101" s="139">
        <v>0</v>
      </c>
      <c r="F101" s="122">
        <v>0</v>
      </c>
      <c r="G101" s="116">
        <v>0</v>
      </c>
      <c r="H101" s="116">
        <v>0</v>
      </c>
      <c r="I101" s="139">
        <v>0</v>
      </c>
      <c r="J101" s="138">
        <v>0</v>
      </c>
      <c r="K101" s="116">
        <v>0</v>
      </c>
      <c r="L101" s="116">
        <v>0</v>
      </c>
      <c r="M101" s="139">
        <v>0</v>
      </c>
      <c r="N101" s="122">
        <v>0</v>
      </c>
      <c r="O101" s="116">
        <v>0</v>
      </c>
      <c r="P101" s="116">
        <v>0</v>
      </c>
      <c r="Q101" s="145">
        <v>0</v>
      </c>
      <c r="R101" s="138">
        <v>0</v>
      </c>
      <c r="S101" s="145">
        <v>0</v>
      </c>
      <c r="T101" s="138">
        <f t="shared" ref="T101:U101" si="61">SUM(B101+D101+F101+H101+J101+L101+N101+P101+R101)</f>
        <v>0</v>
      </c>
      <c r="U101" s="116">
        <f t="shared" si="61"/>
        <v>0</v>
      </c>
      <c r="V101" s="139">
        <f t="shared" si="57"/>
        <v>0</v>
      </c>
      <c r="W101" s="1"/>
    </row>
    <row r="102" spans="1:26" ht="12.75" customHeight="1" x14ac:dyDescent="0.3">
      <c r="A102" s="155" t="str">
        <f>'Master sheet'!B8</f>
        <v>SKN</v>
      </c>
      <c r="B102" s="140">
        <v>2</v>
      </c>
      <c r="C102" s="117">
        <v>4</v>
      </c>
      <c r="D102" s="117">
        <v>2</v>
      </c>
      <c r="E102" s="141">
        <v>0</v>
      </c>
      <c r="F102" s="123">
        <v>0</v>
      </c>
      <c r="G102" s="117">
        <v>0</v>
      </c>
      <c r="H102" s="117">
        <v>0</v>
      </c>
      <c r="I102" s="141">
        <v>1</v>
      </c>
      <c r="J102" s="140">
        <v>0</v>
      </c>
      <c r="K102" s="117">
        <v>0</v>
      </c>
      <c r="L102" s="117">
        <v>0</v>
      </c>
      <c r="M102" s="141">
        <v>0</v>
      </c>
      <c r="N102" s="123">
        <v>0</v>
      </c>
      <c r="O102" s="117">
        <v>0</v>
      </c>
      <c r="P102" s="117">
        <v>0</v>
      </c>
      <c r="Q102" s="146">
        <v>0</v>
      </c>
      <c r="R102" s="140">
        <v>0</v>
      </c>
      <c r="S102" s="146">
        <v>0</v>
      </c>
      <c r="T102" s="140">
        <f t="shared" ref="T102:U102" si="62">SUM(B102+D102+F102+H102+J102+L102+N102+P102+R102)</f>
        <v>4</v>
      </c>
      <c r="U102" s="117">
        <f t="shared" si="62"/>
        <v>5</v>
      </c>
      <c r="V102" s="141">
        <f t="shared" si="57"/>
        <v>9</v>
      </c>
      <c r="W102" s="1"/>
    </row>
    <row r="103" spans="1:26" ht="12.75" customHeight="1" x14ac:dyDescent="0.3">
      <c r="A103" s="154" t="str">
        <f>'Master sheet'!B9</f>
        <v>SLU</v>
      </c>
      <c r="B103" s="138">
        <v>9</v>
      </c>
      <c r="C103" s="116">
        <v>13</v>
      </c>
      <c r="D103" s="116">
        <v>0</v>
      </c>
      <c r="E103" s="139">
        <v>0</v>
      </c>
      <c r="F103" s="122">
        <v>0</v>
      </c>
      <c r="G103" s="116">
        <v>2</v>
      </c>
      <c r="H103" s="116">
        <v>0</v>
      </c>
      <c r="I103" s="139">
        <v>0</v>
      </c>
      <c r="J103" s="138">
        <v>0</v>
      </c>
      <c r="K103" s="116">
        <v>0</v>
      </c>
      <c r="L103" s="116">
        <v>0</v>
      </c>
      <c r="M103" s="139">
        <v>0</v>
      </c>
      <c r="N103" s="122">
        <v>0</v>
      </c>
      <c r="O103" s="116">
        <v>0</v>
      </c>
      <c r="P103" s="116">
        <v>0</v>
      </c>
      <c r="Q103" s="145">
        <v>1</v>
      </c>
      <c r="R103" s="138">
        <v>0</v>
      </c>
      <c r="S103" s="145">
        <v>0</v>
      </c>
      <c r="T103" s="138">
        <f t="shared" ref="T103:U103" si="63">SUM(B103+D103+F103+H103+J103+L103+N103+P103+R103)</f>
        <v>9</v>
      </c>
      <c r="U103" s="116">
        <f t="shared" si="63"/>
        <v>16</v>
      </c>
      <c r="V103" s="139">
        <f t="shared" si="57"/>
        <v>25</v>
      </c>
      <c r="W103" s="1"/>
    </row>
    <row r="104" spans="1:26" ht="12.75" customHeight="1" x14ac:dyDescent="0.3">
      <c r="A104" s="155" t="str">
        <f>'Master sheet'!B10</f>
        <v>SVG</v>
      </c>
      <c r="B104" s="140">
        <v>12</v>
      </c>
      <c r="C104" s="117">
        <v>9</v>
      </c>
      <c r="D104" s="117">
        <v>0</v>
      </c>
      <c r="E104" s="141">
        <v>0</v>
      </c>
      <c r="F104" s="123">
        <v>3</v>
      </c>
      <c r="G104" s="117">
        <v>2</v>
      </c>
      <c r="H104" s="117">
        <v>1</v>
      </c>
      <c r="I104" s="141">
        <v>2</v>
      </c>
      <c r="J104" s="140">
        <v>0</v>
      </c>
      <c r="K104" s="117">
        <v>0</v>
      </c>
      <c r="L104" s="117">
        <v>0</v>
      </c>
      <c r="M104" s="141">
        <v>0</v>
      </c>
      <c r="N104" s="123">
        <v>0</v>
      </c>
      <c r="O104" s="117">
        <v>0</v>
      </c>
      <c r="P104" s="117">
        <v>0</v>
      </c>
      <c r="Q104" s="146">
        <v>0</v>
      </c>
      <c r="R104" s="140">
        <v>0</v>
      </c>
      <c r="S104" s="146">
        <v>0</v>
      </c>
      <c r="T104" s="140">
        <f t="shared" ref="T104:U104" si="64">SUM(B104+D104+F104+H104+J104+L104+N104+P104+R104)</f>
        <v>16</v>
      </c>
      <c r="U104" s="117">
        <f t="shared" si="64"/>
        <v>13</v>
      </c>
      <c r="V104" s="141">
        <f t="shared" si="57"/>
        <v>29</v>
      </c>
      <c r="W104" s="1"/>
    </row>
    <row r="105" spans="1:26" ht="12.75" customHeight="1" x14ac:dyDescent="0.3">
      <c r="A105" s="154" t="str">
        <f>'Master sheet'!B11</f>
        <v>VI</v>
      </c>
      <c r="B105" s="138">
        <v>0</v>
      </c>
      <c r="C105" s="116">
        <v>0</v>
      </c>
      <c r="D105" s="116">
        <v>0</v>
      </c>
      <c r="E105" s="139">
        <v>0</v>
      </c>
      <c r="F105" s="122">
        <v>2</v>
      </c>
      <c r="G105" s="116">
        <v>1</v>
      </c>
      <c r="H105" s="116">
        <v>0</v>
      </c>
      <c r="I105" s="139">
        <v>0</v>
      </c>
      <c r="J105" s="138">
        <v>0</v>
      </c>
      <c r="K105" s="116">
        <v>0</v>
      </c>
      <c r="L105" s="116">
        <v>0</v>
      </c>
      <c r="M105" s="139">
        <v>0</v>
      </c>
      <c r="N105" s="122">
        <v>0</v>
      </c>
      <c r="O105" s="116">
        <v>2</v>
      </c>
      <c r="P105" s="116">
        <v>0</v>
      </c>
      <c r="Q105" s="145">
        <v>0</v>
      </c>
      <c r="R105" s="138">
        <v>0</v>
      </c>
      <c r="S105" s="145">
        <v>0</v>
      </c>
      <c r="T105" s="138">
        <f t="shared" ref="T105:U105" si="65">SUM(B105+D105+F105+H105+J105+L105+N105+P105+R105)</f>
        <v>2</v>
      </c>
      <c r="U105" s="116">
        <f t="shared" si="65"/>
        <v>3</v>
      </c>
      <c r="V105" s="139">
        <f t="shared" si="57"/>
        <v>5</v>
      </c>
      <c r="W105" s="1"/>
    </row>
    <row r="106" spans="1:26" ht="12.75" customHeight="1" x14ac:dyDescent="0.3">
      <c r="A106" s="156" t="str">
        <f>'Master sheet'!B12</f>
        <v xml:space="preserve">OECS </v>
      </c>
      <c r="B106" s="72">
        <f t="shared" ref="B106:V106" si="66">SUM(B97:B105)</f>
        <v>37</v>
      </c>
      <c r="C106" s="73">
        <f t="shared" si="66"/>
        <v>41</v>
      </c>
      <c r="D106" s="73">
        <f t="shared" si="66"/>
        <v>4</v>
      </c>
      <c r="E106" s="74">
        <f t="shared" si="66"/>
        <v>2</v>
      </c>
      <c r="F106" s="92">
        <f t="shared" si="66"/>
        <v>6</v>
      </c>
      <c r="G106" s="73">
        <f t="shared" si="66"/>
        <v>18</v>
      </c>
      <c r="H106" s="73">
        <f t="shared" si="66"/>
        <v>1</v>
      </c>
      <c r="I106" s="74">
        <f t="shared" si="66"/>
        <v>3</v>
      </c>
      <c r="J106" s="72">
        <f t="shared" si="66"/>
        <v>0</v>
      </c>
      <c r="K106" s="73">
        <f t="shared" si="66"/>
        <v>0</v>
      </c>
      <c r="L106" s="73">
        <f t="shared" si="66"/>
        <v>0</v>
      </c>
      <c r="M106" s="74">
        <f t="shared" si="66"/>
        <v>1</v>
      </c>
      <c r="N106" s="92">
        <f t="shared" si="66"/>
        <v>0</v>
      </c>
      <c r="O106" s="73">
        <f t="shared" si="66"/>
        <v>2</v>
      </c>
      <c r="P106" s="73">
        <f t="shared" si="66"/>
        <v>0</v>
      </c>
      <c r="Q106" s="111">
        <f t="shared" si="66"/>
        <v>1</v>
      </c>
      <c r="R106" s="72">
        <f t="shared" si="66"/>
        <v>0</v>
      </c>
      <c r="S106" s="111">
        <f t="shared" si="66"/>
        <v>0</v>
      </c>
      <c r="T106" s="72">
        <f t="shared" si="66"/>
        <v>48</v>
      </c>
      <c r="U106" s="73">
        <f t="shared" si="66"/>
        <v>68</v>
      </c>
      <c r="V106" s="74">
        <f t="shared" si="66"/>
        <v>116</v>
      </c>
      <c r="W106" s="1"/>
    </row>
    <row r="107" spans="1:26" ht="12.75" customHeight="1" x14ac:dyDescent="0.3">
      <c r="A107" s="124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9"/>
      <c r="W107" s="1"/>
    </row>
    <row r="108" spans="1:26" ht="12.75" customHeight="1" x14ac:dyDescent="0.3">
      <c r="A108" s="379" t="s">
        <v>76</v>
      </c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0"/>
      <c r="M108" s="380"/>
      <c r="N108" s="380"/>
      <c r="O108" s="380"/>
      <c r="P108" s="380"/>
      <c r="Q108" s="380"/>
      <c r="R108" s="380"/>
      <c r="S108" s="380"/>
      <c r="T108" s="380"/>
      <c r="U108" s="380"/>
      <c r="V108" s="381"/>
      <c r="W108" s="1"/>
    </row>
    <row r="109" spans="1:26" ht="12.75" customHeight="1" x14ac:dyDescent="0.3">
      <c r="A109" s="179"/>
      <c r="B109" s="366" t="s">
        <v>11</v>
      </c>
      <c r="C109" s="454"/>
      <c r="D109" s="454"/>
      <c r="E109" s="454"/>
      <c r="F109" s="454"/>
      <c r="G109" s="454"/>
      <c r="H109" s="454"/>
      <c r="I109" s="455"/>
      <c r="J109" s="367" t="s">
        <v>12</v>
      </c>
      <c r="K109" s="454"/>
      <c r="L109" s="454"/>
      <c r="M109" s="454"/>
      <c r="N109" s="454"/>
      <c r="O109" s="454"/>
      <c r="P109" s="454"/>
      <c r="Q109" s="454"/>
      <c r="R109" s="183"/>
      <c r="S109" s="184"/>
      <c r="T109" s="498"/>
      <c r="U109" s="413"/>
      <c r="V109" s="414"/>
      <c r="W109" s="1"/>
    </row>
    <row r="110" spans="1:26" ht="12.75" customHeight="1" x14ac:dyDescent="0.3">
      <c r="A110" s="186"/>
      <c r="B110" s="394" t="s">
        <v>13</v>
      </c>
      <c r="C110" s="395"/>
      <c r="D110" s="395"/>
      <c r="E110" s="396"/>
      <c r="F110" s="394" t="s">
        <v>14</v>
      </c>
      <c r="G110" s="395"/>
      <c r="H110" s="395"/>
      <c r="I110" s="396"/>
      <c r="J110" s="460" t="s">
        <v>13</v>
      </c>
      <c r="K110" s="395"/>
      <c r="L110" s="395"/>
      <c r="M110" s="396"/>
      <c r="N110" s="394" t="s">
        <v>14</v>
      </c>
      <c r="O110" s="395"/>
      <c r="P110" s="395"/>
      <c r="Q110" s="396"/>
      <c r="R110" s="187"/>
      <c r="S110" s="188"/>
      <c r="T110" s="366" t="s">
        <v>27</v>
      </c>
      <c r="U110" s="367"/>
      <c r="V110" s="368"/>
      <c r="W110" s="1"/>
    </row>
    <row r="111" spans="1:26" ht="12.75" customHeight="1" x14ac:dyDescent="0.3">
      <c r="A111" s="185" t="s">
        <v>15</v>
      </c>
      <c r="B111" s="435" t="s">
        <v>16</v>
      </c>
      <c r="C111" s="436"/>
      <c r="D111" s="437" t="s">
        <v>17</v>
      </c>
      <c r="E111" s="438"/>
      <c r="F111" s="435" t="s">
        <v>16</v>
      </c>
      <c r="G111" s="436"/>
      <c r="H111" s="437" t="s">
        <v>17</v>
      </c>
      <c r="I111" s="438"/>
      <c r="J111" s="439" t="s">
        <v>16</v>
      </c>
      <c r="K111" s="436"/>
      <c r="L111" s="437" t="s">
        <v>17</v>
      </c>
      <c r="M111" s="438"/>
      <c r="N111" s="435" t="s">
        <v>16</v>
      </c>
      <c r="O111" s="436"/>
      <c r="P111" s="437" t="s">
        <v>17</v>
      </c>
      <c r="Q111" s="438"/>
      <c r="R111" s="435" t="s">
        <v>18</v>
      </c>
      <c r="S111" s="438"/>
      <c r="T111" s="370"/>
      <c r="U111" s="371"/>
      <c r="V111" s="372"/>
      <c r="W111" s="1"/>
    </row>
    <row r="112" spans="1:26" ht="12.75" customHeight="1" x14ac:dyDescent="0.3">
      <c r="A112" s="180"/>
      <c r="B112" s="165" t="s">
        <v>20</v>
      </c>
      <c r="C112" s="166" t="s">
        <v>21</v>
      </c>
      <c r="D112" s="166" t="s">
        <v>20</v>
      </c>
      <c r="E112" s="167" t="s">
        <v>21</v>
      </c>
      <c r="F112" s="165" t="s">
        <v>20</v>
      </c>
      <c r="G112" s="166" t="s">
        <v>21</v>
      </c>
      <c r="H112" s="166" t="s">
        <v>20</v>
      </c>
      <c r="I112" s="167" t="s">
        <v>21</v>
      </c>
      <c r="J112" s="168" t="s">
        <v>20</v>
      </c>
      <c r="K112" s="166" t="s">
        <v>21</v>
      </c>
      <c r="L112" s="166" t="s">
        <v>20</v>
      </c>
      <c r="M112" s="167" t="s">
        <v>21</v>
      </c>
      <c r="N112" s="165" t="s">
        <v>20</v>
      </c>
      <c r="O112" s="166" t="s">
        <v>21</v>
      </c>
      <c r="P112" s="166" t="s">
        <v>20</v>
      </c>
      <c r="Q112" s="167" t="s">
        <v>21</v>
      </c>
      <c r="R112" s="165" t="s">
        <v>20</v>
      </c>
      <c r="S112" s="167" t="s">
        <v>21</v>
      </c>
      <c r="T112" s="222" t="s">
        <v>20</v>
      </c>
      <c r="U112" s="170" t="s">
        <v>21</v>
      </c>
      <c r="V112" s="171" t="s">
        <v>22</v>
      </c>
      <c r="W112" s="1"/>
    </row>
    <row r="113" spans="1:26" ht="12.75" customHeight="1" x14ac:dyDescent="0.3">
      <c r="A113" s="181" t="str">
        <f>'Master sheet'!B3</f>
        <v>ANG</v>
      </c>
      <c r="B113" s="71"/>
      <c r="C113" s="4"/>
      <c r="D113" s="4"/>
      <c r="E113" s="68"/>
      <c r="F113" s="71"/>
      <c r="G113" s="4"/>
      <c r="H113" s="4"/>
      <c r="I113" s="68"/>
      <c r="J113" s="27"/>
      <c r="K113" s="4"/>
      <c r="L113" s="4"/>
      <c r="M113" s="68"/>
      <c r="N113" s="71"/>
      <c r="O113" s="4"/>
      <c r="P113" s="4"/>
      <c r="Q113" s="68"/>
      <c r="R113" s="71"/>
      <c r="S113" s="68"/>
      <c r="T113" s="27">
        <f t="shared" ref="T113:U113" si="67">SUM(B113+D113+F113+H113+J113+L113+N113+P113+R113)</f>
        <v>0</v>
      </c>
      <c r="U113" s="4">
        <f t="shared" si="67"/>
        <v>0</v>
      </c>
      <c r="V113" s="68">
        <f t="shared" ref="V113:V121" si="68">SUM(T113:U113)</f>
        <v>0</v>
      </c>
      <c r="W113" s="1"/>
    </row>
    <row r="114" spans="1:26" ht="12.75" customHeight="1" x14ac:dyDescent="0.3">
      <c r="A114" s="182" t="str">
        <f>'Master sheet'!B4</f>
        <v>A&amp;B</v>
      </c>
      <c r="B114" s="70">
        <v>3</v>
      </c>
      <c r="C114" s="24">
        <v>9</v>
      </c>
      <c r="D114" s="24">
        <v>0</v>
      </c>
      <c r="E114" s="67">
        <v>0</v>
      </c>
      <c r="F114" s="70">
        <v>1</v>
      </c>
      <c r="G114" s="24">
        <v>1</v>
      </c>
      <c r="H114" s="24">
        <v>0</v>
      </c>
      <c r="I114" s="67">
        <v>0</v>
      </c>
      <c r="J114" s="66">
        <v>0</v>
      </c>
      <c r="K114" s="24">
        <v>0</v>
      </c>
      <c r="L114" s="24">
        <v>0</v>
      </c>
      <c r="M114" s="67">
        <v>0</v>
      </c>
      <c r="N114" s="70">
        <v>0</v>
      </c>
      <c r="O114" s="24">
        <v>0</v>
      </c>
      <c r="P114" s="24">
        <v>1</v>
      </c>
      <c r="Q114" s="67">
        <v>0</v>
      </c>
      <c r="R114" s="70">
        <v>0</v>
      </c>
      <c r="S114" s="67">
        <v>0</v>
      </c>
      <c r="T114" s="66">
        <f t="shared" ref="T114:U114" si="69">SUM(B114+D114+F114+H114+J114+L114+N114+P114+R114)</f>
        <v>5</v>
      </c>
      <c r="U114" s="24">
        <f t="shared" si="69"/>
        <v>10</v>
      </c>
      <c r="V114" s="67">
        <f t="shared" si="68"/>
        <v>15</v>
      </c>
      <c r="W114" s="1"/>
    </row>
    <row r="115" spans="1:26" ht="12.75" customHeight="1" x14ac:dyDescent="0.3">
      <c r="A115" s="181" t="str">
        <f>'Master sheet'!B5</f>
        <v>DOM</v>
      </c>
      <c r="B115" s="71">
        <v>5</v>
      </c>
      <c r="C115" s="4">
        <v>10</v>
      </c>
      <c r="D115" s="4">
        <v>0</v>
      </c>
      <c r="E115" s="68">
        <v>0</v>
      </c>
      <c r="F115" s="71">
        <v>1</v>
      </c>
      <c r="G115" s="4">
        <v>0</v>
      </c>
      <c r="H115" s="4">
        <v>0</v>
      </c>
      <c r="I115" s="68">
        <v>0</v>
      </c>
      <c r="J115" s="27">
        <v>1</v>
      </c>
      <c r="K115" s="4">
        <v>2</v>
      </c>
      <c r="L115" s="4">
        <v>1</v>
      </c>
      <c r="M115" s="68">
        <v>1</v>
      </c>
      <c r="N115" s="71">
        <v>0</v>
      </c>
      <c r="O115" s="4">
        <v>0</v>
      </c>
      <c r="P115" s="4">
        <v>0</v>
      </c>
      <c r="Q115" s="68">
        <v>0</v>
      </c>
      <c r="R115" s="71">
        <v>0</v>
      </c>
      <c r="S115" s="68">
        <v>0</v>
      </c>
      <c r="T115" s="27">
        <f t="shared" ref="T115:U115" si="70">SUM(B115+D115+F115+H115+J115+L115+N115+P115+R115)</f>
        <v>8</v>
      </c>
      <c r="U115" s="4">
        <f t="shared" si="70"/>
        <v>13</v>
      </c>
      <c r="V115" s="68">
        <f t="shared" si="68"/>
        <v>21</v>
      </c>
      <c r="W115" s="1"/>
    </row>
    <row r="116" spans="1:26" ht="12.75" customHeight="1" x14ac:dyDescent="0.3">
      <c r="A116" s="182" t="str">
        <f>'Master sheet'!B6</f>
        <v>GRD</v>
      </c>
      <c r="B116" s="70">
        <v>5</v>
      </c>
      <c r="C116" s="24">
        <v>1</v>
      </c>
      <c r="D116" s="24">
        <v>2</v>
      </c>
      <c r="E116" s="67">
        <v>4</v>
      </c>
      <c r="F116" s="70">
        <v>0</v>
      </c>
      <c r="G116" s="24">
        <v>0</v>
      </c>
      <c r="H116" s="24">
        <v>0</v>
      </c>
      <c r="I116" s="67">
        <v>0</v>
      </c>
      <c r="J116" s="66">
        <v>0</v>
      </c>
      <c r="K116" s="24">
        <v>2</v>
      </c>
      <c r="L116" s="24">
        <v>0</v>
      </c>
      <c r="M116" s="67">
        <v>0</v>
      </c>
      <c r="N116" s="70">
        <v>0</v>
      </c>
      <c r="O116" s="24">
        <v>0</v>
      </c>
      <c r="P116" s="24">
        <v>0</v>
      </c>
      <c r="Q116" s="67">
        <v>0</v>
      </c>
      <c r="R116" s="70">
        <v>0</v>
      </c>
      <c r="S116" s="67">
        <v>0</v>
      </c>
      <c r="T116" s="66">
        <f t="shared" ref="T116:U116" si="71">SUM(B116+D116+F116+H116+J116+L116+N116+P116+R116)</f>
        <v>7</v>
      </c>
      <c r="U116" s="24">
        <f t="shared" si="71"/>
        <v>7</v>
      </c>
      <c r="V116" s="67">
        <f t="shared" si="68"/>
        <v>14</v>
      </c>
      <c r="W116" s="1"/>
    </row>
    <row r="117" spans="1:26" ht="12.75" customHeight="1" x14ac:dyDescent="0.3">
      <c r="A117" s="181" t="str">
        <f>'Master sheet'!B7</f>
        <v>MON</v>
      </c>
      <c r="B117" s="71">
        <v>0</v>
      </c>
      <c r="C117" s="4">
        <v>0</v>
      </c>
      <c r="D117" s="4">
        <v>0</v>
      </c>
      <c r="E117" s="68">
        <v>0</v>
      </c>
      <c r="F117" s="108">
        <v>0</v>
      </c>
      <c r="G117" s="4">
        <v>0</v>
      </c>
      <c r="H117" s="4">
        <v>0</v>
      </c>
      <c r="I117" s="68">
        <v>0</v>
      </c>
      <c r="J117" s="27">
        <v>0</v>
      </c>
      <c r="K117" s="4">
        <v>0</v>
      </c>
      <c r="L117" s="4">
        <v>0</v>
      </c>
      <c r="M117" s="68">
        <v>0</v>
      </c>
      <c r="N117" s="71">
        <v>0</v>
      </c>
      <c r="O117" s="4">
        <v>0</v>
      </c>
      <c r="P117" s="4">
        <v>0</v>
      </c>
      <c r="Q117" s="68">
        <v>0</v>
      </c>
      <c r="R117" s="71">
        <v>0</v>
      </c>
      <c r="S117" s="68">
        <v>0</v>
      </c>
      <c r="T117" s="27">
        <f t="shared" ref="T117:U117" si="72">SUM(B117+D117+F117+H117+J117+L117+N117+P117+R117)</f>
        <v>0</v>
      </c>
      <c r="U117" s="4">
        <f t="shared" si="72"/>
        <v>0</v>
      </c>
      <c r="V117" s="68">
        <f t="shared" si="68"/>
        <v>0</v>
      </c>
      <c r="W117" s="1"/>
    </row>
    <row r="118" spans="1:26" ht="12.75" customHeight="1" x14ac:dyDescent="0.3">
      <c r="A118" s="182" t="str">
        <f>'Master sheet'!B8</f>
        <v>SKN</v>
      </c>
      <c r="B118" s="70">
        <v>3</v>
      </c>
      <c r="C118" s="24">
        <v>5</v>
      </c>
      <c r="D118" s="24">
        <v>0</v>
      </c>
      <c r="E118" s="67">
        <v>0</v>
      </c>
      <c r="F118" s="70">
        <v>0</v>
      </c>
      <c r="G118" s="24">
        <v>0</v>
      </c>
      <c r="H118" s="24">
        <v>0</v>
      </c>
      <c r="I118" s="67">
        <v>0</v>
      </c>
      <c r="J118" s="66">
        <v>0</v>
      </c>
      <c r="K118" s="24">
        <v>0</v>
      </c>
      <c r="L118" s="24">
        <v>0</v>
      </c>
      <c r="M118" s="67">
        <v>0</v>
      </c>
      <c r="N118" s="70">
        <v>0</v>
      </c>
      <c r="O118" s="24">
        <v>0</v>
      </c>
      <c r="P118" s="24">
        <v>0</v>
      </c>
      <c r="Q118" s="67">
        <v>0</v>
      </c>
      <c r="R118" s="70">
        <v>0</v>
      </c>
      <c r="S118" s="67">
        <v>0</v>
      </c>
      <c r="T118" s="66">
        <f t="shared" ref="T118:U118" si="73">SUM(B118+D118+F118+H118+J118+L118+N118+P118+R118)</f>
        <v>3</v>
      </c>
      <c r="U118" s="24">
        <f t="shared" si="73"/>
        <v>5</v>
      </c>
      <c r="V118" s="67">
        <f t="shared" si="68"/>
        <v>8</v>
      </c>
      <c r="W118" s="1"/>
    </row>
    <row r="119" spans="1:26" ht="12.75" customHeight="1" x14ac:dyDescent="0.3">
      <c r="A119" s="181" t="str">
        <f>'Master sheet'!B9</f>
        <v>SLU</v>
      </c>
      <c r="B119" s="71">
        <v>6</v>
      </c>
      <c r="C119" s="4">
        <v>16</v>
      </c>
      <c r="D119" s="4">
        <v>0</v>
      </c>
      <c r="E119" s="68">
        <v>0</v>
      </c>
      <c r="F119" s="71">
        <v>0</v>
      </c>
      <c r="G119" s="4">
        <v>0</v>
      </c>
      <c r="H119" s="4">
        <v>0</v>
      </c>
      <c r="I119" s="68">
        <v>0</v>
      </c>
      <c r="J119" s="27">
        <v>0</v>
      </c>
      <c r="K119" s="4">
        <v>0</v>
      </c>
      <c r="L119" s="4">
        <v>0</v>
      </c>
      <c r="M119" s="68">
        <v>0</v>
      </c>
      <c r="N119" s="71">
        <v>0</v>
      </c>
      <c r="O119" s="4">
        <v>0</v>
      </c>
      <c r="P119" s="4">
        <v>0</v>
      </c>
      <c r="Q119" s="68">
        <v>0</v>
      </c>
      <c r="R119" s="71">
        <v>0</v>
      </c>
      <c r="S119" s="68">
        <v>0</v>
      </c>
      <c r="T119" s="27">
        <f t="shared" ref="T119:U119" si="74">SUM(B119+D119+F119+H119+J119+L119+N119+P119+R119)</f>
        <v>6</v>
      </c>
      <c r="U119" s="4">
        <f t="shared" si="74"/>
        <v>16</v>
      </c>
      <c r="V119" s="68">
        <f t="shared" si="68"/>
        <v>22</v>
      </c>
      <c r="W119" s="1"/>
    </row>
    <row r="120" spans="1:26" ht="12.75" customHeight="1" x14ac:dyDescent="0.3">
      <c r="A120" s="182" t="str">
        <f>'Master sheet'!B10</f>
        <v>SVG</v>
      </c>
      <c r="B120" s="70">
        <v>0</v>
      </c>
      <c r="C120" s="24">
        <v>0</v>
      </c>
      <c r="D120" s="24">
        <v>0</v>
      </c>
      <c r="E120" s="67">
        <v>0</v>
      </c>
      <c r="F120" s="70">
        <v>0</v>
      </c>
      <c r="G120" s="24">
        <v>0</v>
      </c>
      <c r="H120" s="24">
        <v>0</v>
      </c>
      <c r="I120" s="67">
        <v>0</v>
      </c>
      <c r="J120" s="66">
        <v>0</v>
      </c>
      <c r="K120" s="24">
        <v>0</v>
      </c>
      <c r="L120" s="24">
        <v>0</v>
      </c>
      <c r="M120" s="67">
        <v>0</v>
      </c>
      <c r="N120" s="70">
        <v>0</v>
      </c>
      <c r="O120" s="24">
        <v>0</v>
      </c>
      <c r="P120" s="24">
        <v>0</v>
      </c>
      <c r="Q120" s="67">
        <v>0</v>
      </c>
      <c r="R120" s="70">
        <v>0</v>
      </c>
      <c r="S120" s="67">
        <v>0</v>
      </c>
      <c r="T120" s="66">
        <f t="shared" ref="T120:U120" si="75">SUM(B120+D120+F120+H120+J120+L120+N120+P120+R120)</f>
        <v>0</v>
      </c>
      <c r="U120" s="24">
        <f t="shared" si="75"/>
        <v>0</v>
      </c>
      <c r="V120" s="67">
        <f t="shared" si="68"/>
        <v>0</v>
      </c>
      <c r="W120" s="1"/>
    </row>
    <row r="121" spans="1:26" ht="12.75" customHeight="1" x14ac:dyDescent="0.3">
      <c r="A121" s="181" t="str">
        <f>'Master sheet'!B11</f>
        <v>VI</v>
      </c>
      <c r="B121" s="71">
        <v>0</v>
      </c>
      <c r="C121" s="4">
        <v>1</v>
      </c>
      <c r="D121" s="4">
        <v>0</v>
      </c>
      <c r="E121" s="68">
        <v>0</v>
      </c>
      <c r="F121" s="71">
        <v>0</v>
      </c>
      <c r="G121" s="4">
        <v>0</v>
      </c>
      <c r="H121" s="4">
        <v>0</v>
      </c>
      <c r="I121" s="68">
        <v>0</v>
      </c>
      <c r="J121" s="27">
        <v>0</v>
      </c>
      <c r="K121" s="4">
        <v>0</v>
      </c>
      <c r="L121" s="4">
        <v>0</v>
      </c>
      <c r="M121" s="68">
        <v>0</v>
      </c>
      <c r="N121" s="71">
        <v>0</v>
      </c>
      <c r="O121" s="4">
        <v>2</v>
      </c>
      <c r="P121" s="4">
        <v>1</v>
      </c>
      <c r="Q121" s="68">
        <v>0</v>
      </c>
      <c r="R121" s="71">
        <v>0</v>
      </c>
      <c r="S121" s="68">
        <v>0</v>
      </c>
      <c r="T121" s="27">
        <f t="shared" ref="T121:U121" si="76">SUM(B121+D121+F121+H121+J121+L121+N121+P121+R121)</f>
        <v>1</v>
      </c>
      <c r="U121" s="4">
        <f t="shared" si="76"/>
        <v>3</v>
      </c>
      <c r="V121" s="68">
        <f t="shared" si="68"/>
        <v>4</v>
      </c>
      <c r="W121" s="1"/>
    </row>
    <row r="122" spans="1:26" ht="12.75" customHeight="1" x14ac:dyDescent="0.3">
      <c r="A122" s="156" t="str">
        <f>'Master sheet'!B12</f>
        <v xml:space="preserve">OECS </v>
      </c>
      <c r="B122" s="72">
        <f t="shared" ref="B122:V122" si="77">SUM(B113:B121)</f>
        <v>22</v>
      </c>
      <c r="C122" s="73">
        <f t="shared" si="77"/>
        <v>42</v>
      </c>
      <c r="D122" s="73">
        <f t="shared" si="77"/>
        <v>2</v>
      </c>
      <c r="E122" s="74">
        <f t="shared" si="77"/>
        <v>4</v>
      </c>
      <c r="F122" s="72">
        <f t="shared" si="77"/>
        <v>2</v>
      </c>
      <c r="G122" s="73">
        <f t="shared" si="77"/>
        <v>1</v>
      </c>
      <c r="H122" s="73">
        <f t="shared" si="77"/>
        <v>0</v>
      </c>
      <c r="I122" s="74">
        <f t="shared" si="77"/>
        <v>0</v>
      </c>
      <c r="J122" s="92">
        <f t="shared" si="77"/>
        <v>1</v>
      </c>
      <c r="K122" s="73">
        <f t="shared" si="77"/>
        <v>4</v>
      </c>
      <c r="L122" s="73">
        <f t="shared" si="77"/>
        <v>1</v>
      </c>
      <c r="M122" s="74">
        <f t="shared" si="77"/>
        <v>1</v>
      </c>
      <c r="N122" s="72">
        <f t="shared" si="77"/>
        <v>0</v>
      </c>
      <c r="O122" s="73">
        <f t="shared" si="77"/>
        <v>2</v>
      </c>
      <c r="P122" s="73">
        <f t="shared" si="77"/>
        <v>2</v>
      </c>
      <c r="Q122" s="74">
        <f t="shared" si="77"/>
        <v>0</v>
      </c>
      <c r="R122" s="72">
        <f t="shared" si="77"/>
        <v>0</v>
      </c>
      <c r="S122" s="74">
        <f t="shared" si="77"/>
        <v>0</v>
      </c>
      <c r="T122" s="92">
        <f t="shared" si="77"/>
        <v>30</v>
      </c>
      <c r="U122" s="73">
        <f t="shared" si="77"/>
        <v>54</v>
      </c>
      <c r="V122" s="74">
        <f t="shared" si="77"/>
        <v>84</v>
      </c>
      <c r="W122" s="1"/>
    </row>
    <row r="123" spans="1:26" ht="12.75" customHeight="1" x14ac:dyDescent="0.3">
      <c r="A123" s="124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9"/>
      <c r="W123" s="1"/>
    </row>
    <row r="124" spans="1:26" ht="12.75" customHeight="1" x14ac:dyDescent="0.3">
      <c r="A124" s="29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7"/>
      <c r="W124" s="1"/>
    </row>
    <row r="125" spans="1:26" ht="12.75" customHeight="1" x14ac:dyDescent="0.3">
      <c r="A125" s="379" t="s">
        <v>77</v>
      </c>
      <c r="B125" s="484"/>
      <c r="C125" s="484"/>
      <c r="D125" s="484"/>
      <c r="E125" s="484"/>
      <c r="F125" s="484"/>
      <c r="G125" s="484"/>
      <c r="H125" s="484"/>
      <c r="I125" s="484"/>
      <c r="J125" s="484"/>
      <c r="K125" s="484"/>
      <c r="L125" s="484"/>
      <c r="M125" s="484"/>
      <c r="N125" s="484"/>
      <c r="O125" s="484"/>
      <c r="P125" s="484"/>
      <c r="Q125" s="484"/>
      <c r="R125" s="484"/>
      <c r="S125" s="484"/>
      <c r="T125" s="484"/>
      <c r="U125" s="484"/>
      <c r="V125" s="485"/>
      <c r="W125" s="1"/>
    </row>
    <row r="126" spans="1:26" ht="16.5" customHeight="1" x14ac:dyDescent="0.3">
      <c r="A126" s="195"/>
      <c r="B126" s="344" t="s">
        <v>11</v>
      </c>
      <c r="C126" s="468"/>
      <c r="D126" s="468"/>
      <c r="E126" s="468"/>
      <c r="F126" s="468"/>
      <c r="G126" s="468"/>
      <c r="H126" s="468"/>
      <c r="I126" s="471"/>
      <c r="J126" s="344" t="s">
        <v>12</v>
      </c>
      <c r="K126" s="468"/>
      <c r="L126" s="468"/>
      <c r="M126" s="468"/>
      <c r="N126" s="468"/>
      <c r="O126" s="468"/>
      <c r="P126" s="468"/>
      <c r="Q126" s="471"/>
      <c r="R126" s="247"/>
      <c r="S126" s="248"/>
      <c r="T126" s="500"/>
      <c r="U126" s="468"/>
      <c r="V126" s="471"/>
      <c r="W126" s="1"/>
    </row>
    <row r="127" spans="1:26" ht="12.75" customHeight="1" x14ac:dyDescent="0.3">
      <c r="A127" s="196"/>
      <c r="B127" s="344" t="s">
        <v>13</v>
      </c>
      <c r="C127" s="468"/>
      <c r="D127" s="468"/>
      <c r="E127" s="468"/>
      <c r="F127" s="344" t="s">
        <v>14</v>
      </c>
      <c r="G127" s="468"/>
      <c r="H127" s="468"/>
      <c r="I127" s="468"/>
      <c r="J127" s="344" t="s">
        <v>13</v>
      </c>
      <c r="K127" s="468"/>
      <c r="L127" s="468"/>
      <c r="M127" s="471"/>
      <c r="N127" s="345" t="s">
        <v>14</v>
      </c>
      <c r="O127" s="468"/>
      <c r="P127" s="468"/>
      <c r="Q127" s="471"/>
      <c r="R127" s="251"/>
      <c r="S127" s="250"/>
      <c r="T127" s="344" t="s">
        <v>27</v>
      </c>
      <c r="U127" s="345"/>
      <c r="V127" s="346"/>
      <c r="W127" s="1"/>
    </row>
    <row r="128" spans="1:26" ht="12.75" customHeight="1" x14ac:dyDescent="0.3">
      <c r="A128" s="196" t="s">
        <v>82</v>
      </c>
      <c r="B128" s="347" t="s">
        <v>16</v>
      </c>
      <c r="C128" s="502"/>
      <c r="D128" s="503" t="s">
        <v>17</v>
      </c>
      <c r="E128" s="504"/>
      <c r="F128" s="347" t="s">
        <v>16</v>
      </c>
      <c r="G128" s="502"/>
      <c r="H128" s="503" t="s">
        <v>17</v>
      </c>
      <c r="I128" s="504"/>
      <c r="J128" s="347" t="s">
        <v>16</v>
      </c>
      <c r="K128" s="502"/>
      <c r="L128" s="503" t="s">
        <v>17</v>
      </c>
      <c r="M128" s="505"/>
      <c r="N128" s="348" t="s">
        <v>16</v>
      </c>
      <c r="O128" s="502"/>
      <c r="P128" s="503" t="s">
        <v>17</v>
      </c>
      <c r="Q128" s="505"/>
      <c r="R128" s="506" t="s">
        <v>18</v>
      </c>
      <c r="S128" s="507"/>
      <c r="T128" s="347"/>
      <c r="U128" s="348"/>
      <c r="V128" s="349"/>
      <c r="W128" s="22"/>
      <c r="X128" s="23"/>
      <c r="Y128" s="23"/>
      <c r="Z128" s="23"/>
    </row>
    <row r="129" spans="1:26" ht="12.75" customHeight="1" x14ac:dyDescent="0.3">
      <c r="A129" s="197"/>
      <c r="B129" s="252" t="s">
        <v>20</v>
      </c>
      <c r="C129" s="217" t="s">
        <v>21</v>
      </c>
      <c r="D129" s="217" t="s">
        <v>20</v>
      </c>
      <c r="E129" s="218" t="s">
        <v>21</v>
      </c>
      <c r="F129" s="252" t="s">
        <v>20</v>
      </c>
      <c r="G129" s="217" t="s">
        <v>21</v>
      </c>
      <c r="H129" s="217" t="s">
        <v>20</v>
      </c>
      <c r="I129" s="218" t="s">
        <v>21</v>
      </c>
      <c r="J129" s="216" t="s">
        <v>20</v>
      </c>
      <c r="K129" s="217" t="s">
        <v>21</v>
      </c>
      <c r="L129" s="217" t="s">
        <v>20</v>
      </c>
      <c r="M129" s="253" t="s">
        <v>21</v>
      </c>
      <c r="N129" s="252" t="s">
        <v>20</v>
      </c>
      <c r="O129" s="217" t="s">
        <v>21</v>
      </c>
      <c r="P129" s="217" t="s">
        <v>20</v>
      </c>
      <c r="Q129" s="218" t="s">
        <v>21</v>
      </c>
      <c r="R129" s="212" t="s">
        <v>20</v>
      </c>
      <c r="S129" s="213" t="s">
        <v>21</v>
      </c>
      <c r="T129" s="216" t="s">
        <v>20</v>
      </c>
      <c r="U129" s="217" t="s">
        <v>21</v>
      </c>
      <c r="V129" s="218" t="s">
        <v>22</v>
      </c>
      <c r="W129" s="22"/>
      <c r="X129" s="23"/>
      <c r="Y129" s="23"/>
      <c r="Z129" s="23"/>
    </row>
    <row r="130" spans="1:26" ht="12.75" customHeight="1" x14ac:dyDescent="0.3">
      <c r="A130" s="198" t="str">
        <f>'Master sheet'!B3</f>
        <v>ANG</v>
      </c>
      <c r="B130" s="204"/>
      <c r="C130" s="119"/>
      <c r="D130" s="119"/>
      <c r="E130" s="190"/>
      <c r="F130" s="204"/>
      <c r="G130" s="119"/>
      <c r="H130" s="119"/>
      <c r="I130" s="190"/>
      <c r="J130" s="201"/>
      <c r="K130" s="119"/>
      <c r="L130" s="119"/>
      <c r="M130" s="207"/>
      <c r="N130" s="204"/>
      <c r="O130" s="119"/>
      <c r="P130" s="119"/>
      <c r="Q130" s="190"/>
      <c r="R130" s="204"/>
      <c r="S130" s="190"/>
      <c r="T130" s="201">
        <f t="shared" ref="T130:U130" si="78">SUM(B130+D130+F130+H130+J130+L130+N130+P130+R130)</f>
        <v>0</v>
      </c>
      <c r="U130" s="119">
        <f t="shared" si="78"/>
        <v>0</v>
      </c>
      <c r="V130" s="190">
        <f t="shared" ref="V130:V138" si="79">SUM(T130:U130)</f>
        <v>0</v>
      </c>
      <c r="W130" s="30"/>
      <c r="X130" s="31"/>
      <c r="Y130" s="31"/>
      <c r="Z130" s="31"/>
    </row>
    <row r="131" spans="1:26" ht="12.75" customHeight="1" x14ac:dyDescent="0.3">
      <c r="A131" s="199" t="str">
        <f>'Master sheet'!B4</f>
        <v>A&amp;B</v>
      </c>
      <c r="B131" s="205">
        <v>41</v>
      </c>
      <c r="C131" s="120">
        <v>148</v>
      </c>
      <c r="D131" s="120">
        <v>34</v>
      </c>
      <c r="E131" s="191">
        <v>94</v>
      </c>
      <c r="F131" s="205">
        <v>26</v>
      </c>
      <c r="G131" s="120">
        <v>45</v>
      </c>
      <c r="H131" s="120">
        <v>0</v>
      </c>
      <c r="I131" s="191">
        <v>3</v>
      </c>
      <c r="J131" s="202">
        <v>36</v>
      </c>
      <c r="K131" s="120">
        <v>126</v>
      </c>
      <c r="L131" s="120">
        <v>41</v>
      </c>
      <c r="M131" s="208">
        <v>118</v>
      </c>
      <c r="N131" s="205">
        <v>5</v>
      </c>
      <c r="O131" s="120">
        <v>17</v>
      </c>
      <c r="P131" s="120">
        <v>1</v>
      </c>
      <c r="Q131" s="191">
        <v>0</v>
      </c>
      <c r="R131" s="205">
        <v>0</v>
      </c>
      <c r="S131" s="191">
        <v>0</v>
      </c>
      <c r="T131" s="202">
        <f t="shared" ref="T131:U131" si="80">SUM(B131+D131+F131+H131+J131+L131+N131+P131+R131)</f>
        <v>184</v>
      </c>
      <c r="U131" s="120">
        <f t="shared" si="80"/>
        <v>551</v>
      </c>
      <c r="V131" s="191">
        <f t="shared" si="79"/>
        <v>735</v>
      </c>
      <c r="W131" s="30"/>
      <c r="X131" s="31"/>
      <c r="Y131" s="31"/>
      <c r="Z131" s="31"/>
    </row>
    <row r="132" spans="1:26" ht="12.75" customHeight="1" x14ac:dyDescent="0.3">
      <c r="A132" s="198" t="str">
        <f>'Master sheet'!B5</f>
        <v>DOM</v>
      </c>
      <c r="B132" s="204">
        <v>16</v>
      </c>
      <c r="C132" s="119">
        <v>57</v>
      </c>
      <c r="D132" s="119">
        <v>10</v>
      </c>
      <c r="E132" s="190">
        <v>21</v>
      </c>
      <c r="F132" s="204">
        <v>3</v>
      </c>
      <c r="G132" s="119">
        <v>38</v>
      </c>
      <c r="H132" s="119">
        <v>9</v>
      </c>
      <c r="I132" s="190">
        <v>25</v>
      </c>
      <c r="J132" s="201">
        <v>16</v>
      </c>
      <c r="K132" s="119">
        <v>76</v>
      </c>
      <c r="L132" s="119">
        <v>69</v>
      </c>
      <c r="M132" s="207">
        <v>95</v>
      </c>
      <c r="N132" s="204">
        <v>4</v>
      </c>
      <c r="O132" s="119">
        <v>17</v>
      </c>
      <c r="P132" s="119">
        <v>27</v>
      </c>
      <c r="Q132" s="190">
        <v>28</v>
      </c>
      <c r="R132" s="204">
        <v>0</v>
      </c>
      <c r="S132" s="190">
        <v>0</v>
      </c>
      <c r="T132" s="201">
        <f t="shared" ref="T132:U132" si="81">SUM(B132+D132+F132+H132+J132+L132+N132+P132+R132)</f>
        <v>154</v>
      </c>
      <c r="U132" s="119">
        <f t="shared" si="81"/>
        <v>357</v>
      </c>
      <c r="V132" s="190">
        <f t="shared" si="79"/>
        <v>511</v>
      </c>
      <c r="W132" s="22"/>
      <c r="X132" s="23"/>
      <c r="Y132" s="23"/>
      <c r="Z132" s="23"/>
    </row>
    <row r="133" spans="1:26" ht="12.75" customHeight="1" x14ac:dyDescent="0.3">
      <c r="A133" s="199" t="str">
        <f>'Master sheet'!B6</f>
        <v>GRD</v>
      </c>
      <c r="B133" s="205">
        <v>34</v>
      </c>
      <c r="C133" s="120">
        <v>98</v>
      </c>
      <c r="D133" s="120">
        <v>45</v>
      </c>
      <c r="E133" s="191">
        <v>128</v>
      </c>
      <c r="F133" s="205">
        <v>0</v>
      </c>
      <c r="G133" s="120">
        <v>1</v>
      </c>
      <c r="H133" s="120">
        <v>0</v>
      </c>
      <c r="I133" s="191">
        <v>0</v>
      </c>
      <c r="J133" s="202">
        <v>55</v>
      </c>
      <c r="K133" s="120">
        <v>104</v>
      </c>
      <c r="L133" s="120">
        <v>108</v>
      </c>
      <c r="M133" s="208">
        <v>127</v>
      </c>
      <c r="N133" s="205">
        <v>0</v>
      </c>
      <c r="O133" s="120">
        <v>0</v>
      </c>
      <c r="P133" s="120">
        <v>0</v>
      </c>
      <c r="Q133" s="191">
        <v>0</v>
      </c>
      <c r="R133" s="205">
        <v>0</v>
      </c>
      <c r="S133" s="191">
        <v>0</v>
      </c>
      <c r="T133" s="202">
        <f t="shared" ref="T133:U133" si="82">SUM(B133+D133+F133+H133+J133+L133+N133+P133+R133)</f>
        <v>242</v>
      </c>
      <c r="U133" s="120">
        <f t="shared" si="82"/>
        <v>458</v>
      </c>
      <c r="V133" s="191">
        <f t="shared" si="79"/>
        <v>700</v>
      </c>
      <c r="W133" s="22"/>
      <c r="X133" s="23"/>
      <c r="Y133" s="23"/>
      <c r="Z133" s="23"/>
    </row>
    <row r="134" spans="1:26" ht="12.75" customHeight="1" x14ac:dyDescent="0.3">
      <c r="A134" s="198" t="str">
        <f>'Master sheet'!B7</f>
        <v>MON</v>
      </c>
      <c r="B134" s="204">
        <v>0</v>
      </c>
      <c r="C134" s="119">
        <v>0</v>
      </c>
      <c r="D134" s="119">
        <v>0</v>
      </c>
      <c r="E134" s="190">
        <v>0</v>
      </c>
      <c r="F134" s="204">
        <v>0</v>
      </c>
      <c r="G134" s="119">
        <v>0</v>
      </c>
      <c r="H134" s="119">
        <v>0</v>
      </c>
      <c r="I134" s="190">
        <v>0</v>
      </c>
      <c r="J134" s="201">
        <v>0</v>
      </c>
      <c r="K134" s="119">
        <v>0</v>
      </c>
      <c r="L134" s="119">
        <v>0</v>
      </c>
      <c r="M134" s="207">
        <v>0</v>
      </c>
      <c r="N134" s="204">
        <v>0</v>
      </c>
      <c r="O134" s="119">
        <v>0</v>
      </c>
      <c r="P134" s="119">
        <v>0</v>
      </c>
      <c r="Q134" s="190">
        <v>0</v>
      </c>
      <c r="R134" s="204">
        <v>0</v>
      </c>
      <c r="S134" s="190">
        <v>0</v>
      </c>
      <c r="T134" s="201">
        <f t="shared" ref="T134:U134" si="83">SUM(B134+D134+F134+H134+J134+L134+N134+P134+R134)</f>
        <v>0</v>
      </c>
      <c r="U134" s="119">
        <f t="shared" si="83"/>
        <v>0</v>
      </c>
      <c r="V134" s="190">
        <f t="shared" si="79"/>
        <v>0</v>
      </c>
      <c r="W134" s="1"/>
    </row>
    <row r="135" spans="1:26" ht="12.75" customHeight="1" x14ac:dyDescent="0.3">
      <c r="A135" s="199" t="str">
        <f>'Master sheet'!B8</f>
        <v>SKN</v>
      </c>
      <c r="B135" s="205">
        <v>18</v>
      </c>
      <c r="C135" s="120">
        <v>110</v>
      </c>
      <c r="D135" s="120">
        <v>44</v>
      </c>
      <c r="E135" s="191">
        <v>103</v>
      </c>
      <c r="F135" s="205">
        <v>5</v>
      </c>
      <c r="G135" s="120">
        <v>10</v>
      </c>
      <c r="H135" s="120">
        <v>2</v>
      </c>
      <c r="I135" s="191">
        <v>2</v>
      </c>
      <c r="J135" s="202">
        <v>36</v>
      </c>
      <c r="K135" s="120">
        <v>95</v>
      </c>
      <c r="L135" s="120">
        <v>27</v>
      </c>
      <c r="M135" s="208">
        <v>61</v>
      </c>
      <c r="N135" s="205">
        <v>0</v>
      </c>
      <c r="O135" s="120">
        <v>0</v>
      </c>
      <c r="P135" s="120">
        <v>1</v>
      </c>
      <c r="Q135" s="191">
        <v>3</v>
      </c>
      <c r="R135" s="205">
        <v>6</v>
      </c>
      <c r="S135" s="191">
        <v>8</v>
      </c>
      <c r="T135" s="202">
        <f t="shared" ref="T135:U135" si="84">SUM(B135+D135+F135+H135+J135+L135+N135+P135+R135)</f>
        <v>139</v>
      </c>
      <c r="U135" s="120">
        <f t="shared" si="84"/>
        <v>392</v>
      </c>
      <c r="V135" s="191">
        <f t="shared" si="79"/>
        <v>531</v>
      </c>
      <c r="W135" s="1"/>
    </row>
    <row r="136" spans="1:26" ht="12.75" customHeight="1" x14ac:dyDescent="0.3">
      <c r="A136" s="198" t="str">
        <f>'Master sheet'!B9</f>
        <v>SLU</v>
      </c>
      <c r="B136" s="204">
        <v>113</v>
      </c>
      <c r="C136" s="119">
        <v>417</v>
      </c>
      <c r="D136" s="119">
        <v>58</v>
      </c>
      <c r="E136" s="190">
        <v>124</v>
      </c>
      <c r="F136" s="204">
        <v>4</v>
      </c>
      <c r="G136" s="119">
        <v>7</v>
      </c>
      <c r="H136" s="119">
        <v>4</v>
      </c>
      <c r="I136" s="190">
        <v>3</v>
      </c>
      <c r="J136" s="201">
        <v>64</v>
      </c>
      <c r="K136" s="119">
        <v>111</v>
      </c>
      <c r="L136" s="119">
        <v>57</v>
      </c>
      <c r="M136" s="207">
        <v>74</v>
      </c>
      <c r="N136" s="204">
        <v>0</v>
      </c>
      <c r="O136" s="119">
        <v>1</v>
      </c>
      <c r="P136" s="119">
        <v>0</v>
      </c>
      <c r="Q136" s="190">
        <v>8</v>
      </c>
      <c r="R136" s="204">
        <v>0</v>
      </c>
      <c r="S136" s="190">
        <v>0</v>
      </c>
      <c r="T136" s="201">
        <f t="shared" ref="T136:U136" si="85">SUM(B136+D136+F136+H136+J136+L136+N136+P136+R136)</f>
        <v>300</v>
      </c>
      <c r="U136" s="119">
        <f t="shared" si="85"/>
        <v>745</v>
      </c>
      <c r="V136" s="190">
        <f t="shared" si="79"/>
        <v>1045</v>
      </c>
      <c r="W136" s="1"/>
    </row>
    <row r="137" spans="1:26" ht="12.75" customHeight="1" x14ac:dyDescent="0.3">
      <c r="A137" s="199" t="str">
        <f>'Master sheet'!B10</f>
        <v>SVG</v>
      </c>
      <c r="B137" s="205">
        <v>67</v>
      </c>
      <c r="C137" s="120">
        <v>191</v>
      </c>
      <c r="D137" s="120">
        <v>31</v>
      </c>
      <c r="E137" s="191">
        <v>66</v>
      </c>
      <c r="F137" s="205">
        <v>14</v>
      </c>
      <c r="G137" s="120">
        <v>48</v>
      </c>
      <c r="H137" s="120">
        <v>17</v>
      </c>
      <c r="I137" s="191">
        <v>35</v>
      </c>
      <c r="J137" s="202">
        <v>51</v>
      </c>
      <c r="K137" s="120">
        <v>93</v>
      </c>
      <c r="L137" s="120">
        <v>55</v>
      </c>
      <c r="M137" s="208">
        <v>72</v>
      </c>
      <c r="N137" s="205">
        <v>9</v>
      </c>
      <c r="O137" s="120">
        <v>30</v>
      </c>
      <c r="P137" s="120">
        <v>18</v>
      </c>
      <c r="Q137" s="191">
        <v>25</v>
      </c>
      <c r="R137" s="205">
        <v>0</v>
      </c>
      <c r="S137" s="191">
        <v>0</v>
      </c>
      <c r="T137" s="202">
        <f t="shared" ref="T137:U137" si="86">SUM(B137+D137+F137+H137+J137+L137+N137+P137+R137)</f>
        <v>262</v>
      </c>
      <c r="U137" s="120">
        <f t="shared" si="86"/>
        <v>560</v>
      </c>
      <c r="V137" s="191">
        <f t="shared" si="79"/>
        <v>822</v>
      </c>
      <c r="W137" s="1"/>
    </row>
    <row r="138" spans="1:26" ht="12.75" customHeight="1" x14ac:dyDescent="0.3">
      <c r="A138" s="198" t="str">
        <f>'Master sheet'!B11</f>
        <v>VI</v>
      </c>
      <c r="B138" s="204">
        <v>3</v>
      </c>
      <c r="C138" s="119">
        <v>26</v>
      </c>
      <c r="D138" s="119">
        <v>1</v>
      </c>
      <c r="E138" s="190">
        <v>1</v>
      </c>
      <c r="F138" s="204">
        <v>5</v>
      </c>
      <c r="G138" s="119">
        <v>10</v>
      </c>
      <c r="H138" s="119">
        <v>1</v>
      </c>
      <c r="I138" s="190">
        <v>3</v>
      </c>
      <c r="J138" s="201">
        <v>22</v>
      </c>
      <c r="K138" s="119">
        <v>41</v>
      </c>
      <c r="L138" s="119">
        <v>8</v>
      </c>
      <c r="M138" s="207">
        <v>24</v>
      </c>
      <c r="N138" s="204">
        <v>2</v>
      </c>
      <c r="O138" s="119">
        <v>19</v>
      </c>
      <c r="P138" s="119">
        <v>9</v>
      </c>
      <c r="Q138" s="190">
        <v>6</v>
      </c>
      <c r="R138" s="204">
        <v>0</v>
      </c>
      <c r="S138" s="190">
        <v>0</v>
      </c>
      <c r="T138" s="201">
        <f t="shared" ref="T138:U138" si="87">SUM(B138+D138+F138+H138+J138+L138+N138+P138+R138)</f>
        <v>51</v>
      </c>
      <c r="U138" s="119">
        <f t="shared" si="87"/>
        <v>130</v>
      </c>
      <c r="V138" s="190">
        <f t="shared" si="79"/>
        <v>181</v>
      </c>
      <c r="W138" s="1"/>
    </row>
    <row r="139" spans="1:26" ht="12.75" customHeight="1" x14ac:dyDescent="0.3">
      <c r="A139" s="200" t="str">
        <f>'Master sheet'!B12</f>
        <v xml:space="preserve">OECS </v>
      </c>
      <c r="B139" s="206">
        <f t="shared" ref="B139:V139" si="88">SUM(B130:B138)</f>
        <v>292</v>
      </c>
      <c r="C139" s="193">
        <f t="shared" si="88"/>
        <v>1047</v>
      </c>
      <c r="D139" s="193">
        <f t="shared" si="88"/>
        <v>223</v>
      </c>
      <c r="E139" s="194">
        <f t="shared" si="88"/>
        <v>537</v>
      </c>
      <c r="F139" s="206">
        <f t="shared" si="88"/>
        <v>57</v>
      </c>
      <c r="G139" s="193">
        <f t="shared" si="88"/>
        <v>159</v>
      </c>
      <c r="H139" s="193">
        <f t="shared" si="88"/>
        <v>33</v>
      </c>
      <c r="I139" s="194">
        <f t="shared" si="88"/>
        <v>71</v>
      </c>
      <c r="J139" s="203">
        <f t="shared" si="88"/>
        <v>280</v>
      </c>
      <c r="K139" s="193">
        <f t="shared" si="88"/>
        <v>646</v>
      </c>
      <c r="L139" s="193">
        <f t="shared" si="88"/>
        <v>365</v>
      </c>
      <c r="M139" s="209">
        <f t="shared" si="88"/>
        <v>571</v>
      </c>
      <c r="N139" s="206">
        <f t="shared" si="88"/>
        <v>20</v>
      </c>
      <c r="O139" s="193">
        <f t="shared" si="88"/>
        <v>84</v>
      </c>
      <c r="P139" s="193">
        <f t="shared" si="88"/>
        <v>56</v>
      </c>
      <c r="Q139" s="194">
        <f t="shared" si="88"/>
        <v>70</v>
      </c>
      <c r="R139" s="206">
        <f t="shared" si="88"/>
        <v>6</v>
      </c>
      <c r="S139" s="194">
        <f t="shared" si="88"/>
        <v>8</v>
      </c>
      <c r="T139" s="203">
        <f t="shared" si="88"/>
        <v>1332</v>
      </c>
      <c r="U139" s="193">
        <f t="shared" si="88"/>
        <v>3193</v>
      </c>
      <c r="V139" s="194">
        <f t="shared" si="88"/>
        <v>4525</v>
      </c>
      <c r="W139" s="1"/>
    </row>
    <row r="140" spans="1:26" ht="12.75" customHeight="1" x14ac:dyDescent="0.3">
      <c r="A140" s="192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97"/>
      <c r="W140" s="1"/>
    </row>
    <row r="141" spans="1:26" ht="12.75" customHeight="1" x14ac:dyDescent="0.3">
      <c r="A141" s="29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7"/>
      <c r="W141" s="1"/>
    </row>
    <row r="142" spans="1:26" ht="12.75" customHeight="1" x14ac:dyDescent="0.3">
      <c r="A142" s="486" t="s">
        <v>83</v>
      </c>
      <c r="B142" s="487"/>
      <c r="C142" s="487"/>
      <c r="D142" s="487"/>
      <c r="E142" s="487"/>
      <c r="F142" s="487"/>
      <c r="G142" s="487"/>
      <c r="H142" s="487"/>
      <c r="I142" s="487"/>
      <c r="J142" s="487"/>
      <c r="K142" s="487"/>
      <c r="L142" s="487"/>
      <c r="M142" s="487"/>
      <c r="N142" s="487"/>
      <c r="O142" s="487"/>
      <c r="P142" s="487"/>
      <c r="Q142" s="487"/>
      <c r="R142" s="487"/>
      <c r="S142" s="487"/>
      <c r="T142" s="487"/>
      <c r="U142" s="487"/>
      <c r="V142" s="488"/>
      <c r="W142" s="1"/>
    </row>
    <row r="143" spans="1:26" ht="12.75" customHeight="1" x14ac:dyDescent="0.3">
      <c r="A143" s="472" t="s">
        <v>74</v>
      </c>
      <c r="B143" s="473"/>
      <c r="C143" s="473"/>
      <c r="D143" s="473"/>
      <c r="E143" s="473"/>
      <c r="F143" s="473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4"/>
      <c r="W143" s="1"/>
    </row>
    <row r="144" spans="1:26" ht="12.75" customHeight="1" x14ac:dyDescent="0.3">
      <c r="A144" s="127"/>
      <c r="B144" s="366" t="s">
        <v>11</v>
      </c>
      <c r="C144" s="454"/>
      <c r="D144" s="454"/>
      <c r="E144" s="454"/>
      <c r="F144" s="454"/>
      <c r="G144" s="454"/>
      <c r="H144" s="454"/>
      <c r="I144" s="454"/>
      <c r="J144" s="366" t="s">
        <v>12</v>
      </c>
      <c r="K144" s="454"/>
      <c r="L144" s="454"/>
      <c r="M144" s="454"/>
      <c r="N144" s="454"/>
      <c r="O144" s="454"/>
      <c r="P144" s="454"/>
      <c r="Q144" s="455"/>
      <c r="R144" s="254"/>
      <c r="S144" s="230"/>
      <c r="T144" s="489"/>
      <c r="U144" s="454"/>
      <c r="V144" s="455"/>
      <c r="W144" s="1"/>
    </row>
    <row r="145" spans="1:26" ht="12.75" customHeight="1" x14ac:dyDescent="0.3">
      <c r="A145" s="133"/>
      <c r="B145" s="366" t="s">
        <v>13</v>
      </c>
      <c r="C145" s="454"/>
      <c r="D145" s="454"/>
      <c r="E145" s="454"/>
      <c r="F145" s="366" t="s">
        <v>14</v>
      </c>
      <c r="G145" s="454"/>
      <c r="H145" s="454"/>
      <c r="I145" s="455"/>
      <c r="J145" s="367" t="s">
        <v>13</v>
      </c>
      <c r="K145" s="454"/>
      <c r="L145" s="454"/>
      <c r="M145" s="454"/>
      <c r="N145" s="366" t="s">
        <v>14</v>
      </c>
      <c r="O145" s="454"/>
      <c r="P145" s="454"/>
      <c r="Q145" s="455"/>
      <c r="R145" s="234"/>
      <c r="S145" s="233"/>
      <c r="T145" s="366" t="s">
        <v>27</v>
      </c>
      <c r="U145" s="367"/>
      <c r="V145" s="368"/>
      <c r="W145" s="1"/>
    </row>
    <row r="146" spans="1:26" ht="12.75" customHeight="1" x14ac:dyDescent="0.3">
      <c r="A146" s="133" t="s">
        <v>81</v>
      </c>
      <c r="B146" s="370" t="s">
        <v>16</v>
      </c>
      <c r="C146" s="450"/>
      <c r="D146" s="451" t="s">
        <v>17</v>
      </c>
      <c r="E146" s="456"/>
      <c r="F146" s="370" t="s">
        <v>16</v>
      </c>
      <c r="G146" s="450"/>
      <c r="H146" s="451" t="s">
        <v>17</v>
      </c>
      <c r="I146" s="452"/>
      <c r="J146" s="371" t="s">
        <v>16</v>
      </c>
      <c r="K146" s="450"/>
      <c r="L146" s="451" t="s">
        <v>17</v>
      </c>
      <c r="M146" s="456"/>
      <c r="N146" s="370" t="s">
        <v>16</v>
      </c>
      <c r="O146" s="450"/>
      <c r="P146" s="451" t="s">
        <v>17</v>
      </c>
      <c r="Q146" s="452"/>
      <c r="R146" s="453" t="s">
        <v>18</v>
      </c>
      <c r="S146" s="447"/>
      <c r="T146" s="370"/>
      <c r="U146" s="371"/>
      <c r="V146" s="372"/>
      <c r="W146" s="1"/>
    </row>
    <row r="147" spans="1:26" ht="12.75" customHeight="1" x14ac:dyDescent="0.3">
      <c r="A147" s="128"/>
      <c r="B147" s="147" t="s">
        <v>20</v>
      </c>
      <c r="C147" s="142" t="s">
        <v>21</v>
      </c>
      <c r="D147" s="142" t="s">
        <v>20</v>
      </c>
      <c r="E147" s="219" t="s">
        <v>21</v>
      </c>
      <c r="F147" s="147" t="s">
        <v>20</v>
      </c>
      <c r="G147" s="142" t="s">
        <v>21</v>
      </c>
      <c r="H147" s="142" t="s">
        <v>20</v>
      </c>
      <c r="I147" s="219" t="s">
        <v>21</v>
      </c>
      <c r="J147" s="147" t="s">
        <v>20</v>
      </c>
      <c r="K147" s="142" t="s">
        <v>21</v>
      </c>
      <c r="L147" s="142" t="s">
        <v>20</v>
      </c>
      <c r="M147" s="176" t="s">
        <v>21</v>
      </c>
      <c r="N147" s="147" t="s">
        <v>20</v>
      </c>
      <c r="O147" s="142" t="s">
        <v>21</v>
      </c>
      <c r="P147" s="142" t="s">
        <v>20</v>
      </c>
      <c r="Q147" s="219" t="s">
        <v>21</v>
      </c>
      <c r="R147" s="244" t="s">
        <v>20</v>
      </c>
      <c r="S147" s="176" t="s">
        <v>21</v>
      </c>
      <c r="T147" s="147" t="s">
        <v>20</v>
      </c>
      <c r="U147" s="142" t="s">
        <v>21</v>
      </c>
      <c r="V147" s="219" t="s">
        <v>22</v>
      </c>
      <c r="W147" s="1"/>
    </row>
    <row r="148" spans="1:26" ht="12.75" customHeight="1" x14ac:dyDescent="0.3">
      <c r="A148" s="129" t="s">
        <v>0</v>
      </c>
      <c r="B148" s="138"/>
      <c r="C148" s="116"/>
      <c r="D148" s="116"/>
      <c r="E148" s="139"/>
      <c r="F148" s="138"/>
      <c r="G148" s="116"/>
      <c r="H148" s="116"/>
      <c r="I148" s="139"/>
      <c r="J148" s="138"/>
      <c r="K148" s="116"/>
      <c r="L148" s="116"/>
      <c r="M148" s="145"/>
      <c r="N148" s="138"/>
      <c r="O148" s="116"/>
      <c r="P148" s="116"/>
      <c r="Q148" s="139"/>
      <c r="R148" s="122"/>
      <c r="S148" s="145"/>
      <c r="T148" s="138">
        <f t="shared" ref="T148:U148" si="89">SUM(B148+D148+F148+H148+J148+L148+N148+P148+R148)</f>
        <v>0</v>
      </c>
      <c r="U148" s="116">
        <f t="shared" si="89"/>
        <v>0</v>
      </c>
      <c r="V148" s="139">
        <f t="shared" ref="V148:V156" si="90">SUM(T148:U148)</f>
        <v>0</v>
      </c>
      <c r="W148" s="1"/>
    </row>
    <row r="149" spans="1:26" ht="12.75" customHeight="1" x14ac:dyDescent="0.3">
      <c r="A149" s="130" t="s">
        <v>1</v>
      </c>
      <c r="B149" s="140"/>
      <c r="C149" s="117"/>
      <c r="D149" s="117"/>
      <c r="E149" s="141"/>
      <c r="F149" s="140"/>
      <c r="G149" s="117"/>
      <c r="H149" s="117"/>
      <c r="I149" s="141"/>
      <c r="J149" s="140"/>
      <c r="K149" s="117"/>
      <c r="L149" s="117"/>
      <c r="M149" s="146"/>
      <c r="N149" s="140"/>
      <c r="O149" s="117"/>
      <c r="P149" s="117"/>
      <c r="Q149" s="141"/>
      <c r="R149" s="123"/>
      <c r="S149" s="146"/>
      <c r="T149" s="140">
        <f t="shared" ref="T149:U149" si="91">SUM(B149+D149+F149+H149+J149+L149+N149+P149+R149)</f>
        <v>0</v>
      </c>
      <c r="U149" s="117">
        <f t="shared" si="91"/>
        <v>0</v>
      </c>
      <c r="V149" s="141">
        <f t="shared" si="90"/>
        <v>0</v>
      </c>
      <c r="W149" s="1"/>
    </row>
    <row r="150" spans="1:26" ht="12.75" customHeight="1" x14ac:dyDescent="0.3">
      <c r="A150" s="129" t="s">
        <v>2</v>
      </c>
      <c r="B150" s="138">
        <v>0</v>
      </c>
      <c r="C150" s="116">
        <v>0</v>
      </c>
      <c r="D150" s="116">
        <v>0</v>
      </c>
      <c r="E150" s="139">
        <v>0</v>
      </c>
      <c r="F150" s="138">
        <v>0</v>
      </c>
      <c r="G150" s="116">
        <v>0</v>
      </c>
      <c r="H150" s="116">
        <v>0</v>
      </c>
      <c r="I150" s="139">
        <v>0</v>
      </c>
      <c r="J150" s="138">
        <v>0</v>
      </c>
      <c r="K150" s="116">
        <v>0</v>
      </c>
      <c r="L150" s="116">
        <v>0</v>
      </c>
      <c r="M150" s="145">
        <v>0</v>
      </c>
      <c r="N150" s="138">
        <v>0</v>
      </c>
      <c r="O150" s="116">
        <v>0</v>
      </c>
      <c r="P150" s="116">
        <v>0</v>
      </c>
      <c r="Q150" s="139">
        <v>0</v>
      </c>
      <c r="R150" s="122">
        <v>0</v>
      </c>
      <c r="S150" s="145">
        <v>0</v>
      </c>
      <c r="T150" s="138">
        <f t="shared" ref="T150:U150" si="92">SUM(B150+D150+F150+H150+J150+L150+N150+P150+R150)</f>
        <v>0</v>
      </c>
      <c r="U150" s="116">
        <f t="shared" si="92"/>
        <v>0</v>
      </c>
      <c r="V150" s="139">
        <f t="shared" si="90"/>
        <v>0</v>
      </c>
      <c r="W150" s="1"/>
    </row>
    <row r="151" spans="1:26" ht="12.75" customHeight="1" x14ac:dyDescent="0.3">
      <c r="A151" s="130" t="s">
        <v>3</v>
      </c>
      <c r="B151" s="140">
        <v>0</v>
      </c>
      <c r="C151" s="117">
        <v>1</v>
      </c>
      <c r="D151" s="117">
        <v>0</v>
      </c>
      <c r="E151" s="141">
        <v>0</v>
      </c>
      <c r="F151" s="140">
        <v>0</v>
      </c>
      <c r="G151" s="117">
        <v>0</v>
      </c>
      <c r="H151" s="117">
        <v>0</v>
      </c>
      <c r="I151" s="141">
        <v>0</v>
      </c>
      <c r="J151" s="140">
        <v>0</v>
      </c>
      <c r="K151" s="117">
        <v>0</v>
      </c>
      <c r="L151" s="117">
        <v>0</v>
      </c>
      <c r="M151" s="146">
        <v>0</v>
      </c>
      <c r="N151" s="140">
        <v>0</v>
      </c>
      <c r="O151" s="117">
        <v>0</v>
      </c>
      <c r="P151" s="117">
        <v>0</v>
      </c>
      <c r="Q151" s="141">
        <v>0</v>
      </c>
      <c r="R151" s="123">
        <v>0</v>
      </c>
      <c r="S151" s="146">
        <v>0</v>
      </c>
      <c r="T151" s="140">
        <f t="shared" ref="T151:U151" si="93">SUM(B151+D151+F151+H151+J151+L151+N151+P151+R151)</f>
        <v>0</v>
      </c>
      <c r="U151" s="117">
        <f t="shared" si="93"/>
        <v>1</v>
      </c>
      <c r="V151" s="141">
        <f t="shared" si="90"/>
        <v>1</v>
      </c>
      <c r="W151" s="1"/>
    </row>
    <row r="152" spans="1:26" ht="12.75" customHeight="1" x14ac:dyDescent="0.3">
      <c r="A152" s="129" t="s">
        <v>4</v>
      </c>
      <c r="B152" s="138">
        <v>0</v>
      </c>
      <c r="C152" s="116">
        <v>0</v>
      </c>
      <c r="D152" s="116">
        <v>0</v>
      </c>
      <c r="E152" s="139">
        <v>0</v>
      </c>
      <c r="F152" s="138">
        <v>0</v>
      </c>
      <c r="G152" s="116">
        <v>0</v>
      </c>
      <c r="H152" s="116">
        <v>0</v>
      </c>
      <c r="I152" s="139">
        <v>0</v>
      </c>
      <c r="J152" s="138">
        <v>0</v>
      </c>
      <c r="K152" s="116">
        <v>0</v>
      </c>
      <c r="L152" s="116">
        <v>0</v>
      </c>
      <c r="M152" s="145">
        <v>0</v>
      </c>
      <c r="N152" s="138">
        <v>0</v>
      </c>
      <c r="O152" s="116">
        <v>0</v>
      </c>
      <c r="P152" s="116">
        <v>0</v>
      </c>
      <c r="Q152" s="139">
        <v>0</v>
      </c>
      <c r="R152" s="122">
        <v>0</v>
      </c>
      <c r="S152" s="145">
        <v>0</v>
      </c>
      <c r="T152" s="138">
        <f t="shared" ref="T152:U152" si="94">SUM(B152+D152+F152+H152+J152+L152+N152+P152+R152)</f>
        <v>0</v>
      </c>
      <c r="U152" s="116">
        <f t="shared" si="94"/>
        <v>0</v>
      </c>
      <c r="V152" s="139">
        <f t="shared" si="90"/>
        <v>0</v>
      </c>
      <c r="W152" s="1"/>
    </row>
    <row r="153" spans="1:26" ht="12.75" customHeight="1" x14ac:dyDescent="0.3">
      <c r="A153" s="130" t="s">
        <v>5</v>
      </c>
      <c r="B153" s="140">
        <v>0</v>
      </c>
      <c r="C153" s="117">
        <v>0</v>
      </c>
      <c r="D153" s="117">
        <v>0</v>
      </c>
      <c r="E153" s="141">
        <v>0</v>
      </c>
      <c r="F153" s="140">
        <v>0</v>
      </c>
      <c r="G153" s="117">
        <v>0</v>
      </c>
      <c r="H153" s="117">
        <v>0</v>
      </c>
      <c r="I153" s="141">
        <v>0</v>
      </c>
      <c r="J153" s="140">
        <v>0</v>
      </c>
      <c r="K153" s="117">
        <v>0</v>
      </c>
      <c r="L153" s="117">
        <v>0</v>
      </c>
      <c r="M153" s="146">
        <v>0</v>
      </c>
      <c r="N153" s="140">
        <v>0</v>
      </c>
      <c r="O153" s="117">
        <v>0</v>
      </c>
      <c r="P153" s="117">
        <v>0</v>
      </c>
      <c r="Q153" s="141">
        <v>0</v>
      </c>
      <c r="R153" s="123">
        <v>0</v>
      </c>
      <c r="S153" s="146">
        <v>0</v>
      </c>
      <c r="T153" s="140">
        <f t="shared" ref="T153:U153" si="95">SUM(B153+D153+F153+H153+J153+L153+N153+P153+R153)</f>
        <v>0</v>
      </c>
      <c r="U153" s="117">
        <f t="shared" si="95"/>
        <v>0</v>
      </c>
      <c r="V153" s="141">
        <f t="shared" si="90"/>
        <v>0</v>
      </c>
      <c r="W153" s="1"/>
    </row>
    <row r="154" spans="1:26" ht="12.75" customHeight="1" x14ac:dyDescent="0.3">
      <c r="A154" s="129" t="s">
        <v>6</v>
      </c>
      <c r="B154" s="138">
        <v>0</v>
      </c>
      <c r="C154" s="116">
        <v>0</v>
      </c>
      <c r="D154" s="116">
        <v>0</v>
      </c>
      <c r="E154" s="139">
        <v>0</v>
      </c>
      <c r="F154" s="138">
        <v>0</v>
      </c>
      <c r="G154" s="116">
        <v>0</v>
      </c>
      <c r="H154" s="116">
        <v>0</v>
      </c>
      <c r="I154" s="139">
        <v>0</v>
      </c>
      <c r="J154" s="138">
        <v>0</v>
      </c>
      <c r="K154" s="116">
        <v>0</v>
      </c>
      <c r="L154" s="116">
        <v>0</v>
      </c>
      <c r="M154" s="145">
        <v>0</v>
      </c>
      <c r="N154" s="138">
        <v>0</v>
      </c>
      <c r="O154" s="116">
        <v>0</v>
      </c>
      <c r="P154" s="116">
        <v>0</v>
      </c>
      <c r="Q154" s="139">
        <v>0</v>
      </c>
      <c r="R154" s="122">
        <v>0</v>
      </c>
      <c r="S154" s="145">
        <v>0</v>
      </c>
      <c r="T154" s="138">
        <f t="shared" ref="T154:U154" si="96">SUM(B154+D154+F154+H154+J154+L154+N154+P154+R154)</f>
        <v>0</v>
      </c>
      <c r="U154" s="116">
        <f t="shared" si="96"/>
        <v>0</v>
      </c>
      <c r="V154" s="139">
        <f t="shared" si="90"/>
        <v>0</v>
      </c>
      <c r="W154" s="1"/>
    </row>
    <row r="155" spans="1:26" ht="12.75" customHeight="1" x14ac:dyDescent="0.3">
      <c r="A155" s="130" t="s">
        <v>7</v>
      </c>
      <c r="B155" s="140">
        <v>3</v>
      </c>
      <c r="C155" s="117">
        <v>1</v>
      </c>
      <c r="D155" s="117">
        <v>0</v>
      </c>
      <c r="E155" s="141">
        <v>0</v>
      </c>
      <c r="F155" s="140">
        <v>0</v>
      </c>
      <c r="G155" s="117">
        <v>0</v>
      </c>
      <c r="H155" s="117">
        <v>0</v>
      </c>
      <c r="I155" s="141">
        <v>0</v>
      </c>
      <c r="J155" s="140">
        <v>0</v>
      </c>
      <c r="K155" s="117">
        <v>0</v>
      </c>
      <c r="L155" s="117">
        <v>0</v>
      </c>
      <c r="M155" s="146">
        <v>0</v>
      </c>
      <c r="N155" s="140">
        <v>0</v>
      </c>
      <c r="O155" s="117">
        <v>0</v>
      </c>
      <c r="P155" s="117">
        <v>0</v>
      </c>
      <c r="Q155" s="141">
        <v>0</v>
      </c>
      <c r="R155" s="123">
        <v>0</v>
      </c>
      <c r="S155" s="146">
        <v>0</v>
      </c>
      <c r="T155" s="140">
        <f t="shared" ref="T155:U155" si="97">SUM(B155+D155+F155+H155+J155+L155+N155+P155+R155)</f>
        <v>3</v>
      </c>
      <c r="U155" s="117">
        <f t="shared" si="97"/>
        <v>1</v>
      </c>
      <c r="V155" s="141">
        <f t="shared" si="90"/>
        <v>4</v>
      </c>
      <c r="W155" s="1"/>
    </row>
    <row r="156" spans="1:26" ht="12.75" customHeight="1" x14ac:dyDescent="0.3">
      <c r="A156" s="129" t="s">
        <v>8</v>
      </c>
      <c r="B156" s="138">
        <v>0</v>
      </c>
      <c r="C156" s="116">
        <v>0</v>
      </c>
      <c r="D156" s="116">
        <v>0</v>
      </c>
      <c r="E156" s="139">
        <v>0</v>
      </c>
      <c r="F156" s="138">
        <v>0</v>
      </c>
      <c r="G156" s="116">
        <v>0</v>
      </c>
      <c r="H156" s="116">
        <v>0</v>
      </c>
      <c r="I156" s="139">
        <v>0</v>
      </c>
      <c r="J156" s="138">
        <v>1</v>
      </c>
      <c r="K156" s="116">
        <v>0</v>
      </c>
      <c r="L156" s="116">
        <v>0</v>
      </c>
      <c r="M156" s="145">
        <v>0</v>
      </c>
      <c r="N156" s="138">
        <v>0</v>
      </c>
      <c r="O156" s="116">
        <v>0</v>
      </c>
      <c r="P156" s="116">
        <v>0</v>
      </c>
      <c r="Q156" s="139">
        <v>0</v>
      </c>
      <c r="R156" s="122">
        <v>0</v>
      </c>
      <c r="S156" s="145">
        <v>0</v>
      </c>
      <c r="T156" s="138">
        <f t="shared" ref="T156:U156" si="98">SUM(B156+D156+F156+H156+J156+L156+N156+P156+R156)</f>
        <v>1</v>
      </c>
      <c r="U156" s="116">
        <f t="shared" si="98"/>
        <v>0</v>
      </c>
      <c r="V156" s="139">
        <f t="shared" si="90"/>
        <v>1</v>
      </c>
      <c r="W156" s="1"/>
    </row>
    <row r="157" spans="1:26" ht="12.75" customHeight="1" x14ac:dyDescent="0.3">
      <c r="A157" s="131" t="s">
        <v>9</v>
      </c>
      <c r="B157" s="72">
        <f t="shared" ref="B157:V157" si="99">SUM(B148:B156)</f>
        <v>3</v>
      </c>
      <c r="C157" s="73">
        <f t="shared" si="99"/>
        <v>2</v>
      </c>
      <c r="D157" s="73">
        <f t="shared" si="99"/>
        <v>0</v>
      </c>
      <c r="E157" s="74">
        <f t="shared" si="99"/>
        <v>0</v>
      </c>
      <c r="F157" s="72">
        <f t="shared" si="99"/>
        <v>0</v>
      </c>
      <c r="G157" s="73">
        <f t="shared" si="99"/>
        <v>0</v>
      </c>
      <c r="H157" s="73">
        <f t="shared" si="99"/>
        <v>0</v>
      </c>
      <c r="I157" s="74">
        <f t="shared" si="99"/>
        <v>0</v>
      </c>
      <c r="J157" s="72">
        <f t="shared" si="99"/>
        <v>1</v>
      </c>
      <c r="K157" s="73">
        <f t="shared" si="99"/>
        <v>0</v>
      </c>
      <c r="L157" s="73">
        <f t="shared" si="99"/>
        <v>0</v>
      </c>
      <c r="M157" s="111">
        <f t="shared" si="99"/>
        <v>0</v>
      </c>
      <c r="N157" s="72">
        <f t="shared" si="99"/>
        <v>0</v>
      </c>
      <c r="O157" s="73">
        <f t="shared" si="99"/>
        <v>0</v>
      </c>
      <c r="P157" s="73">
        <f t="shared" si="99"/>
        <v>0</v>
      </c>
      <c r="Q157" s="74">
        <f t="shared" si="99"/>
        <v>0</v>
      </c>
      <c r="R157" s="92">
        <f t="shared" si="99"/>
        <v>0</v>
      </c>
      <c r="S157" s="111">
        <f t="shared" si="99"/>
        <v>0</v>
      </c>
      <c r="T157" s="72">
        <f t="shared" si="99"/>
        <v>4</v>
      </c>
      <c r="U157" s="73">
        <f t="shared" si="99"/>
        <v>2</v>
      </c>
      <c r="V157" s="74">
        <f t="shared" si="99"/>
        <v>6</v>
      </c>
      <c r="W157" s="22"/>
      <c r="X157" s="23"/>
      <c r="Y157" s="23"/>
      <c r="Z157" s="23"/>
    </row>
    <row r="158" spans="1:26" ht="12.75" customHeight="1" x14ac:dyDescent="0.3">
      <c r="A158" s="124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9"/>
      <c r="W158" s="30"/>
      <c r="X158" s="31"/>
      <c r="Y158" s="31"/>
      <c r="Z158" s="31"/>
    </row>
    <row r="159" spans="1:26" ht="12.75" customHeight="1" x14ac:dyDescent="0.3">
      <c r="A159" s="29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7"/>
      <c r="W159" s="1"/>
    </row>
    <row r="160" spans="1:26" ht="12.75" customHeight="1" x14ac:dyDescent="0.3">
      <c r="A160" s="472" t="s">
        <v>76</v>
      </c>
      <c r="B160" s="473"/>
      <c r="C160" s="473"/>
      <c r="D160" s="473"/>
      <c r="E160" s="473"/>
      <c r="F160" s="473"/>
      <c r="G160" s="473"/>
      <c r="H160" s="473"/>
      <c r="I160" s="473"/>
      <c r="J160" s="473"/>
      <c r="K160" s="473"/>
      <c r="L160" s="473"/>
      <c r="M160" s="473"/>
      <c r="N160" s="473"/>
      <c r="O160" s="473"/>
      <c r="P160" s="473"/>
      <c r="Q160" s="473"/>
      <c r="R160" s="473"/>
      <c r="S160" s="473"/>
      <c r="T160" s="473"/>
      <c r="U160" s="473"/>
      <c r="V160" s="474"/>
      <c r="W160" s="1"/>
    </row>
    <row r="161" spans="1:26" ht="12.75" customHeight="1" x14ac:dyDescent="0.3">
      <c r="A161" s="153"/>
      <c r="B161" s="394" t="s">
        <v>11</v>
      </c>
      <c r="C161" s="395"/>
      <c r="D161" s="395"/>
      <c r="E161" s="395"/>
      <c r="F161" s="395"/>
      <c r="G161" s="395"/>
      <c r="H161" s="395"/>
      <c r="I161" s="396"/>
      <c r="J161" s="394" t="s">
        <v>12</v>
      </c>
      <c r="K161" s="395"/>
      <c r="L161" s="395"/>
      <c r="M161" s="395"/>
      <c r="N161" s="395"/>
      <c r="O161" s="395"/>
      <c r="P161" s="395"/>
      <c r="Q161" s="396"/>
      <c r="R161" s="215"/>
      <c r="S161" s="158"/>
      <c r="T161" s="501"/>
      <c r="U161" s="454"/>
      <c r="V161" s="455"/>
      <c r="W161" s="1"/>
    </row>
    <row r="162" spans="1:26" ht="12.75" customHeight="1" x14ac:dyDescent="0.3">
      <c r="A162" s="133"/>
      <c r="B162" s="366" t="s">
        <v>13</v>
      </c>
      <c r="C162" s="454"/>
      <c r="D162" s="454"/>
      <c r="E162" s="454"/>
      <c r="F162" s="366" t="s">
        <v>14</v>
      </c>
      <c r="G162" s="454"/>
      <c r="H162" s="454"/>
      <c r="I162" s="454"/>
      <c r="J162" s="367" t="s">
        <v>13</v>
      </c>
      <c r="K162" s="454"/>
      <c r="L162" s="454"/>
      <c r="M162" s="455"/>
      <c r="N162" s="367" t="s">
        <v>14</v>
      </c>
      <c r="O162" s="454"/>
      <c r="P162" s="454"/>
      <c r="Q162" s="455"/>
      <c r="R162" s="157"/>
      <c r="S162" s="159"/>
      <c r="T162" s="367" t="s">
        <v>27</v>
      </c>
      <c r="U162" s="367"/>
      <c r="V162" s="368"/>
      <c r="W162" s="1"/>
    </row>
    <row r="163" spans="1:26" ht="12.75" customHeight="1" x14ac:dyDescent="0.3">
      <c r="A163" s="133" t="s">
        <v>81</v>
      </c>
      <c r="B163" s="370" t="s">
        <v>16</v>
      </c>
      <c r="C163" s="450"/>
      <c r="D163" s="451" t="s">
        <v>17</v>
      </c>
      <c r="E163" s="456"/>
      <c r="F163" s="370" t="s">
        <v>16</v>
      </c>
      <c r="G163" s="450"/>
      <c r="H163" s="451" t="s">
        <v>17</v>
      </c>
      <c r="I163" s="452"/>
      <c r="J163" s="370" t="s">
        <v>16</v>
      </c>
      <c r="K163" s="450"/>
      <c r="L163" s="451" t="s">
        <v>17</v>
      </c>
      <c r="M163" s="452"/>
      <c r="N163" s="371" t="s">
        <v>16</v>
      </c>
      <c r="O163" s="450"/>
      <c r="P163" s="451" t="s">
        <v>17</v>
      </c>
      <c r="Q163" s="452"/>
      <c r="R163" s="461" t="s">
        <v>18</v>
      </c>
      <c r="S163" s="449"/>
      <c r="T163" s="371"/>
      <c r="U163" s="371"/>
      <c r="V163" s="372"/>
      <c r="W163" s="1"/>
    </row>
    <row r="164" spans="1:26" ht="12.75" customHeight="1" x14ac:dyDescent="0.3">
      <c r="A164" s="128"/>
      <c r="B164" s="147" t="s">
        <v>20</v>
      </c>
      <c r="C164" s="142" t="s">
        <v>21</v>
      </c>
      <c r="D164" s="142" t="s">
        <v>20</v>
      </c>
      <c r="E164" s="219" t="s">
        <v>21</v>
      </c>
      <c r="F164" s="244" t="s">
        <v>20</v>
      </c>
      <c r="G164" s="142" t="s">
        <v>21</v>
      </c>
      <c r="H164" s="142" t="s">
        <v>20</v>
      </c>
      <c r="I164" s="219" t="s">
        <v>21</v>
      </c>
      <c r="J164" s="147" t="s">
        <v>20</v>
      </c>
      <c r="K164" s="142" t="s">
        <v>21</v>
      </c>
      <c r="L164" s="142" t="s">
        <v>20</v>
      </c>
      <c r="M164" s="219" t="s">
        <v>21</v>
      </c>
      <c r="N164" s="244" t="s">
        <v>20</v>
      </c>
      <c r="O164" s="142" t="s">
        <v>21</v>
      </c>
      <c r="P164" s="142" t="s">
        <v>20</v>
      </c>
      <c r="Q164" s="219" t="s">
        <v>21</v>
      </c>
      <c r="R164" s="151" t="s">
        <v>20</v>
      </c>
      <c r="S164" s="159" t="s">
        <v>21</v>
      </c>
      <c r="T164" s="244" t="s">
        <v>20</v>
      </c>
      <c r="U164" s="142" t="s">
        <v>21</v>
      </c>
      <c r="V164" s="219" t="s">
        <v>22</v>
      </c>
      <c r="W164" s="1"/>
    </row>
    <row r="165" spans="1:26" ht="12.75" customHeight="1" x14ac:dyDescent="0.3">
      <c r="A165" s="129" t="s">
        <v>0</v>
      </c>
      <c r="B165" s="138"/>
      <c r="C165" s="116"/>
      <c r="D165" s="116"/>
      <c r="E165" s="139"/>
      <c r="F165" s="122"/>
      <c r="G165" s="116"/>
      <c r="H165" s="116"/>
      <c r="I165" s="139"/>
      <c r="J165" s="138"/>
      <c r="K165" s="116"/>
      <c r="L165" s="116"/>
      <c r="M165" s="139"/>
      <c r="N165" s="122"/>
      <c r="O165" s="116"/>
      <c r="P165" s="116"/>
      <c r="Q165" s="139"/>
      <c r="R165" s="138"/>
      <c r="S165" s="139"/>
      <c r="T165" s="122">
        <f t="shared" ref="T165:U165" si="100">SUM(B165+D165+F165+H165+J165+L165+N165+P165+R165)</f>
        <v>0</v>
      </c>
      <c r="U165" s="116">
        <f t="shared" si="100"/>
        <v>0</v>
      </c>
      <c r="V165" s="139">
        <f t="shared" ref="V165:V173" si="101">SUM(T165:U165)</f>
        <v>0</v>
      </c>
      <c r="W165" s="1"/>
    </row>
    <row r="166" spans="1:26" ht="12.75" customHeight="1" x14ac:dyDescent="0.3">
      <c r="A166" s="130" t="s">
        <v>1</v>
      </c>
      <c r="B166" s="140"/>
      <c r="C166" s="117"/>
      <c r="D166" s="117"/>
      <c r="E166" s="141"/>
      <c r="F166" s="123"/>
      <c r="G166" s="117"/>
      <c r="H166" s="117"/>
      <c r="I166" s="141"/>
      <c r="J166" s="140"/>
      <c r="K166" s="117"/>
      <c r="L166" s="117"/>
      <c r="M166" s="141"/>
      <c r="N166" s="123"/>
      <c r="O166" s="117"/>
      <c r="P166" s="117"/>
      <c r="Q166" s="141"/>
      <c r="R166" s="140"/>
      <c r="S166" s="141"/>
      <c r="T166" s="123">
        <f t="shared" ref="T166:U166" si="102">SUM(B166+D166+F166+H166+J166+L166+N166+P166+R166)</f>
        <v>0</v>
      </c>
      <c r="U166" s="117">
        <f t="shared" si="102"/>
        <v>0</v>
      </c>
      <c r="V166" s="141">
        <f t="shared" si="101"/>
        <v>0</v>
      </c>
      <c r="W166" s="1"/>
    </row>
    <row r="167" spans="1:26" ht="12.75" customHeight="1" x14ac:dyDescent="0.3">
      <c r="A167" s="129" t="s">
        <v>2</v>
      </c>
      <c r="B167" s="138">
        <v>0</v>
      </c>
      <c r="C167" s="116">
        <v>0</v>
      </c>
      <c r="D167" s="116">
        <v>0</v>
      </c>
      <c r="E167" s="139">
        <v>0</v>
      </c>
      <c r="F167" s="122">
        <v>0</v>
      </c>
      <c r="G167" s="116">
        <v>0</v>
      </c>
      <c r="H167" s="116">
        <v>0</v>
      </c>
      <c r="I167" s="139">
        <v>0</v>
      </c>
      <c r="J167" s="138">
        <v>0</v>
      </c>
      <c r="K167" s="116">
        <v>0</v>
      </c>
      <c r="L167" s="116">
        <v>0</v>
      </c>
      <c r="M167" s="139">
        <v>0</v>
      </c>
      <c r="N167" s="122">
        <v>0</v>
      </c>
      <c r="O167" s="116">
        <v>0</v>
      </c>
      <c r="P167" s="116">
        <v>0</v>
      </c>
      <c r="Q167" s="139">
        <v>0</v>
      </c>
      <c r="R167" s="138">
        <v>0</v>
      </c>
      <c r="S167" s="139">
        <v>0</v>
      </c>
      <c r="T167" s="122">
        <f t="shared" ref="T167:U167" si="103">SUM(B167+D167+F167+H167+J167+L167+N167+P167+R167)</f>
        <v>0</v>
      </c>
      <c r="U167" s="116">
        <f t="shared" si="103"/>
        <v>0</v>
      </c>
      <c r="V167" s="139">
        <f t="shared" si="101"/>
        <v>0</v>
      </c>
      <c r="W167" s="1"/>
    </row>
    <row r="168" spans="1:26" ht="12.75" customHeight="1" x14ac:dyDescent="0.3">
      <c r="A168" s="130" t="s">
        <v>3</v>
      </c>
      <c r="B168" s="140">
        <v>0</v>
      </c>
      <c r="C168" s="117">
        <v>0</v>
      </c>
      <c r="D168" s="117">
        <v>0</v>
      </c>
      <c r="E168" s="141">
        <v>0</v>
      </c>
      <c r="F168" s="123">
        <v>0</v>
      </c>
      <c r="G168" s="117">
        <v>0</v>
      </c>
      <c r="H168" s="117">
        <v>0</v>
      </c>
      <c r="I168" s="141">
        <v>0</v>
      </c>
      <c r="J168" s="140">
        <v>0</v>
      </c>
      <c r="K168" s="117">
        <v>0</v>
      </c>
      <c r="L168" s="117">
        <v>0</v>
      </c>
      <c r="M168" s="141">
        <v>0</v>
      </c>
      <c r="N168" s="123">
        <v>0</v>
      </c>
      <c r="O168" s="117">
        <v>0</v>
      </c>
      <c r="P168" s="117">
        <v>0</v>
      </c>
      <c r="Q168" s="141">
        <v>0</v>
      </c>
      <c r="R168" s="140">
        <v>0</v>
      </c>
      <c r="S168" s="141">
        <v>0</v>
      </c>
      <c r="T168" s="123">
        <f t="shared" ref="T168:U168" si="104">SUM(B168+D168+F168+H168+J168+L168+N168+P168+R168)</f>
        <v>0</v>
      </c>
      <c r="U168" s="117">
        <f t="shared" si="104"/>
        <v>0</v>
      </c>
      <c r="V168" s="141">
        <f t="shared" si="101"/>
        <v>0</v>
      </c>
      <c r="W168" s="1"/>
    </row>
    <row r="169" spans="1:26" ht="12.75" customHeight="1" x14ac:dyDescent="0.3">
      <c r="A169" s="129" t="s">
        <v>4</v>
      </c>
      <c r="B169" s="138">
        <v>0</v>
      </c>
      <c r="C169" s="116">
        <v>0</v>
      </c>
      <c r="D169" s="116">
        <v>0</v>
      </c>
      <c r="E169" s="139">
        <v>0</v>
      </c>
      <c r="F169" s="122">
        <v>0</v>
      </c>
      <c r="G169" s="116">
        <v>0</v>
      </c>
      <c r="H169" s="116">
        <v>0</v>
      </c>
      <c r="I169" s="139">
        <v>0</v>
      </c>
      <c r="J169" s="138">
        <v>0</v>
      </c>
      <c r="K169" s="116">
        <v>0</v>
      </c>
      <c r="L169" s="116">
        <v>0</v>
      </c>
      <c r="M169" s="139">
        <v>0</v>
      </c>
      <c r="N169" s="122">
        <v>0</v>
      </c>
      <c r="O169" s="116">
        <v>0</v>
      </c>
      <c r="P169" s="116">
        <v>0</v>
      </c>
      <c r="Q169" s="139">
        <v>0</v>
      </c>
      <c r="R169" s="138">
        <v>0</v>
      </c>
      <c r="S169" s="139">
        <v>0</v>
      </c>
      <c r="T169" s="122">
        <f t="shared" ref="T169:U169" si="105">SUM(B169+D169+F169+H169+J169+L169+N169+P169+R169)</f>
        <v>0</v>
      </c>
      <c r="U169" s="116">
        <f t="shared" si="105"/>
        <v>0</v>
      </c>
      <c r="V169" s="139">
        <f t="shared" si="101"/>
        <v>0</v>
      </c>
      <c r="W169" s="1"/>
    </row>
    <row r="170" spans="1:26" ht="12.75" customHeight="1" x14ac:dyDescent="0.3">
      <c r="A170" s="130" t="s">
        <v>5</v>
      </c>
      <c r="B170" s="140">
        <v>0</v>
      </c>
      <c r="C170" s="117">
        <v>0</v>
      </c>
      <c r="D170" s="117">
        <v>0</v>
      </c>
      <c r="E170" s="141">
        <v>0</v>
      </c>
      <c r="F170" s="123">
        <v>0</v>
      </c>
      <c r="G170" s="117">
        <v>0</v>
      </c>
      <c r="H170" s="117">
        <v>0</v>
      </c>
      <c r="I170" s="141">
        <v>0</v>
      </c>
      <c r="J170" s="140">
        <v>0</v>
      </c>
      <c r="K170" s="117">
        <v>0</v>
      </c>
      <c r="L170" s="117">
        <v>0</v>
      </c>
      <c r="M170" s="141">
        <v>0</v>
      </c>
      <c r="N170" s="123">
        <v>0</v>
      </c>
      <c r="O170" s="117">
        <v>0</v>
      </c>
      <c r="P170" s="117">
        <v>0</v>
      </c>
      <c r="Q170" s="141">
        <v>0</v>
      </c>
      <c r="R170" s="140">
        <v>0</v>
      </c>
      <c r="S170" s="141">
        <v>0</v>
      </c>
      <c r="T170" s="123">
        <f t="shared" ref="T170:U170" si="106">SUM(B170+D170+F170+H170+J170+L170+N170+P170+R170)</f>
        <v>0</v>
      </c>
      <c r="U170" s="117">
        <f t="shared" si="106"/>
        <v>0</v>
      </c>
      <c r="V170" s="141">
        <f t="shared" si="101"/>
        <v>0</v>
      </c>
      <c r="W170" s="1"/>
    </row>
    <row r="171" spans="1:26" ht="12.75" customHeight="1" x14ac:dyDescent="0.3">
      <c r="A171" s="129" t="s">
        <v>6</v>
      </c>
      <c r="B171" s="138">
        <v>0</v>
      </c>
      <c r="C171" s="116">
        <v>0</v>
      </c>
      <c r="D171" s="116">
        <v>0</v>
      </c>
      <c r="E171" s="139">
        <v>0</v>
      </c>
      <c r="F171" s="122">
        <v>0</v>
      </c>
      <c r="G171" s="116">
        <v>0</v>
      </c>
      <c r="H171" s="116">
        <v>0</v>
      </c>
      <c r="I171" s="139">
        <v>0</v>
      </c>
      <c r="J171" s="138">
        <v>0</v>
      </c>
      <c r="K171" s="116">
        <v>0</v>
      </c>
      <c r="L171" s="116">
        <v>0</v>
      </c>
      <c r="M171" s="139">
        <v>0</v>
      </c>
      <c r="N171" s="122">
        <v>0</v>
      </c>
      <c r="O171" s="116">
        <v>0</v>
      </c>
      <c r="P171" s="116">
        <v>0</v>
      </c>
      <c r="Q171" s="139">
        <v>0</v>
      </c>
      <c r="R171" s="138">
        <v>0</v>
      </c>
      <c r="S171" s="139">
        <v>0</v>
      </c>
      <c r="T171" s="122">
        <f t="shared" ref="T171:U171" si="107">SUM(B171+D171+F171+H171+J171+L171+N171+P171+R171)</f>
        <v>0</v>
      </c>
      <c r="U171" s="116">
        <f t="shared" si="107"/>
        <v>0</v>
      </c>
      <c r="V171" s="139">
        <f t="shared" si="101"/>
        <v>0</v>
      </c>
      <c r="W171" s="1"/>
    </row>
    <row r="172" spans="1:26" ht="12.75" customHeight="1" x14ac:dyDescent="0.3">
      <c r="A172" s="130" t="s">
        <v>7</v>
      </c>
      <c r="B172" s="140">
        <v>0</v>
      </c>
      <c r="C172" s="117">
        <v>0</v>
      </c>
      <c r="D172" s="117">
        <v>0</v>
      </c>
      <c r="E172" s="141">
        <v>0</v>
      </c>
      <c r="F172" s="123">
        <v>0</v>
      </c>
      <c r="G172" s="117">
        <v>0</v>
      </c>
      <c r="H172" s="117">
        <v>0</v>
      </c>
      <c r="I172" s="141">
        <v>0</v>
      </c>
      <c r="J172" s="140">
        <v>0</v>
      </c>
      <c r="K172" s="117">
        <v>0</v>
      </c>
      <c r="L172" s="117">
        <v>0</v>
      </c>
      <c r="M172" s="141">
        <v>0</v>
      </c>
      <c r="N172" s="123">
        <v>0</v>
      </c>
      <c r="O172" s="117">
        <v>0</v>
      </c>
      <c r="P172" s="117">
        <v>0</v>
      </c>
      <c r="Q172" s="141">
        <v>0</v>
      </c>
      <c r="R172" s="140">
        <v>0</v>
      </c>
      <c r="S172" s="141">
        <v>0</v>
      </c>
      <c r="T172" s="123">
        <f t="shared" ref="T172:U172" si="108">SUM(B172+D172+F172+H172+J172+L172+N172+P172+R172)</f>
        <v>0</v>
      </c>
      <c r="U172" s="117">
        <f t="shared" si="108"/>
        <v>0</v>
      </c>
      <c r="V172" s="141">
        <f t="shared" si="101"/>
        <v>0</v>
      </c>
      <c r="W172" s="1"/>
    </row>
    <row r="173" spans="1:26" ht="12.75" customHeight="1" x14ac:dyDescent="0.3">
      <c r="A173" s="129" t="s">
        <v>8</v>
      </c>
      <c r="B173" s="138">
        <v>0</v>
      </c>
      <c r="C173" s="116">
        <v>0</v>
      </c>
      <c r="D173" s="116">
        <v>0</v>
      </c>
      <c r="E173" s="139">
        <v>0</v>
      </c>
      <c r="F173" s="122">
        <v>0</v>
      </c>
      <c r="G173" s="116">
        <v>0</v>
      </c>
      <c r="H173" s="116">
        <v>0</v>
      </c>
      <c r="I173" s="139">
        <v>0</v>
      </c>
      <c r="J173" s="138">
        <v>0</v>
      </c>
      <c r="K173" s="116">
        <v>0</v>
      </c>
      <c r="L173" s="116">
        <v>0</v>
      </c>
      <c r="M173" s="139">
        <v>1</v>
      </c>
      <c r="N173" s="122">
        <v>0</v>
      </c>
      <c r="O173" s="116">
        <v>0</v>
      </c>
      <c r="P173" s="116">
        <v>0</v>
      </c>
      <c r="Q173" s="139">
        <v>0</v>
      </c>
      <c r="R173" s="138">
        <v>0</v>
      </c>
      <c r="S173" s="139">
        <v>0</v>
      </c>
      <c r="T173" s="122">
        <f t="shared" ref="T173:U173" si="109">SUM(B173+D173+F173+H173+J173+L173+N173+P173+R173)</f>
        <v>0</v>
      </c>
      <c r="U173" s="116">
        <f t="shared" si="109"/>
        <v>1</v>
      </c>
      <c r="V173" s="139">
        <f t="shared" si="101"/>
        <v>1</v>
      </c>
      <c r="W173" s="1"/>
    </row>
    <row r="174" spans="1:26" ht="12.75" customHeight="1" x14ac:dyDescent="0.3">
      <c r="A174" s="131" t="s">
        <v>9</v>
      </c>
      <c r="B174" s="72">
        <f t="shared" ref="B174:V174" si="110">SUM(B165:B173)</f>
        <v>0</v>
      </c>
      <c r="C174" s="73">
        <f t="shared" si="110"/>
        <v>0</v>
      </c>
      <c r="D174" s="73">
        <f t="shared" si="110"/>
        <v>0</v>
      </c>
      <c r="E174" s="74">
        <f t="shared" si="110"/>
        <v>0</v>
      </c>
      <c r="F174" s="92">
        <f t="shared" si="110"/>
        <v>0</v>
      </c>
      <c r="G174" s="73">
        <f t="shared" si="110"/>
        <v>0</v>
      </c>
      <c r="H174" s="73">
        <f t="shared" si="110"/>
        <v>0</v>
      </c>
      <c r="I174" s="74">
        <f t="shared" si="110"/>
        <v>0</v>
      </c>
      <c r="J174" s="72">
        <f t="shared" si="110"/>
        <v>0</v>
      </c>
      <c r="K174" s="73">
        <f t="shared" si="110"/>
        <v>0</v>
      </c>
      <c r="L174" s="73">
        <f t="shared" si="110"/>
        <v>0</v>
      </c>
      <c r="M174" s="74">
        <f t="shared" si="110"/>
        <v>1</v>
      </c>
      <c r="N174" s="92">
        <f t="shared" si="110"/>
        <v>0</v>
      </c>
      <c r="O174" s="73">
        <f t="shared" si="110"/>
        <v>0</v>
      </c>
      <c r="P174" s="73">
        <f t="shared" si="110"/>
        <v>0</v>
      </c>
      <c r="Q174" s="74">
        <f t="shared" si="110"/>
        <v>0</v>
      </c>
      <c r="R174" s="72">
        <f t="shared" si="110"/>
        <v>0</v>
      </c>
      <c r="S174" s="74">
        <f t="shared" si="110"/>
        <v>0</v>
      </c>
      <c r="T174" s="92">
        <f t="shared" si="110"/>
        <v>0</v>
      </c>
      <c r="U174" s="73">
        <f t="shared" si="110"/>
        <v>1</v>
      </c>
      <c r="V174" s="74">
        <f t="shared" si="110"/>
        <v>1</v>
      </c>
      <c r="W174" s="1"/>
    </row>
    <row r="175" spans="1:26" ht="12.75" customHeight="1" x14ac:dyDescent="0.3">
      <c r="A175" s="192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97"/>
      <c r="W175" s="22"/>
      <c r="X175" s="23"/>
      <c r="Y175" s="23"/>
      <c r="Z175" s="23"/>
    </row>
    <row r="176" spans="1:26" ht="12.75" customHeight="1" x14ac:dyDescent="0.3">
      <c r="A176" s="22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30"/>
      <c r="X176" s="31"/>
      <c r="Y176" s="31"/>
      <c r="Z176" s="31"/>
    </row>
    <row r="177" spans="1:26" ht="12.75" customHeight="1" x14ac:dyDescent="0.3">
      <c r="A177" s="475" t="s">
        <v>77</v>
      </c>
      <c r="B177" s="476"/>
      <c r="C177" s="476"/>
      <c r="D177" s="476"/>
      <c r="E177" s="476"/>
      <c r="F177" s="476"/>
      <c r="G177" s="476"/>
      <c r="H177" s="476"/>
      <c r="I177" s="476"/>
      <c r="J177" s="476"/>
      <c r="K177" s="476"/>
      <c r="L177" s="476"/>
      <c r="M177" s="476"/>
      <c r="N177" s="476"/>
      <c r="O177" s="476"/>
      <c r="P177" s="476"/>
      <c r="Q177" s="476"/>
      <c r="R177" s="476"/>
      <c r="S177" s="476"/>
      <c r="T177" s="476"/>
      <c r="U177" s="476"/>
      <c r="V177" s="477"/>
      <c r="W177" s="30"/>
      <c r="X177" s="31"/>
      <c r="Y177" s="31"/>
      <c r="Z177" s="31"/>
    </row>
    <row r="178" spans="1:26" ht="12.75" customHeight="1" x14ac:dyDescent="0.3">
      <c r="A178" s="223"/>
      <c r="B178" s="508" t="s">
        <v>11</v>
      </c>
      <c r="C178" s="509"/>
      <c r="D178" s="509"/>
      <c r="E178" s="509"/>
      <c r="F178" s="509"/>
      <c r="G178" s="509"/>
      <c r="H178" s="509"/>
      <c r="I178" s="510"/>
      <c r="J178" s="511" t="s">
        <v>12</v>
      </c>
      <c r="K178" s="509"/>
      <c r="L178" s="509"/>
      <c r="M178" s="509"/>
      <c r="N178" s="509"/>
      <c r="O178" s="509"/>
      <c r="P178" s="509"/>
      <c r="Q178" s="510"/>
      <c r="R178" s="259"/>
      <c r="S178" s="248"/>
      <c r="T178" s="512"/>
      <c r="U178" s="491"/>
      <c r="V178" s="492"/>
      <c r="W178" s="30"/>
      <c r="X178" s="31"/>
      <c r="Y178" s="31"/>
      <c r="Z178" s="31"/>
    </row>
    <row r="179" spans="1:26" ht="12.75" customHeight="1" x14ac:dyDescent="0.3">
      <c r="A179" s="260"/>
      <c r="B179" s="344" t="s">
        <v>13</v>
      </c>
      <c r="C179" s="468"/>
      <c r="D179" s="468"/>
      <c r="E179" s="468"/>
      <c r="F179" s="345" t="s">
        <v>14</v>
      </c>
      <c r="G179" s="468"/>
      <c r="H179" s="468"/>
      <c r="I179" s="468"/>
      <c r="J179" s="345" t="s">
        <v>13</v>
      </c>
      <c r="K179" s="468"/>
      <c r="L179" s="468"/>
      <c r="M179" s="468"/>
      <c r="N179" s="345" t="s">
        <v>14</v>
      </c>
      <c r="O179" s="468"/>
      <c r="P179" s="468"/>
      <c r="Q179" s="471"/>
      <c r="R179" s="261"/>
      <c r="S179" s="262"/>
      <c r="T179" s="514"/>
      <c r="U179" s="515"/>
      <c r="V179" s="466"/>
      <c r="W179" s="22"/>
      <c r="X179" s="23"/>
      <c r="Y179" s="23"/>
      <c r="Z179" s="23"/>
    </row>
    <row r="180" spans="1:26" ht="12.75" customHeight="1" x14ac:dyDescent="0.3">
      <c r="A180" s="195" t="s">
        <v>82</v>
      </c>
      <c r="B180" s="347" t="s">
        <v>16</v>
      </c>
      <c r="C180" s="502"/>
      <c r="D180" s="503" t="s">
        <v>17</v>
      </c>
      <c r="E180" s="505"/>
      <c r="F180" s="348" t="s">
        <v>16</v>
      </c>
      <c r="G180" s="502"/>
      <c r="H180" s="503" t="s">
        <v>17</v>
      </c>
      <c r="I180" s="505"/>
      <c r="J180" s="347" t="s">
        <v>16</v>
      </c>
      <c r="K180" s="502"/>
      <c r="L180" s="503" t="s">
        <v>17</v>
      </c>
      <c r="M180" s="505"/>
      <c r="N180" s="348" t="s">
        <v>16</v>
      </c>
      <c r="O180" s="502"/>
      <c r="P180" s="503" t="s">
        <v>17</v>
      </c>
      <c r="Q180" s="505"/>
      <c r="R180" s="347" t="s">
        <v>18</v>
      </c>
      <c r="S180" s="505"/>
      <c r="T180" s="513" t="s">
        <v>27</v>
      </c>
      <c r="U180" s="491"/>
      <c r="V180" s="492"/>
      <c r="W180" s="22"/>
      <c r="X180" s="23"/>
      <c r="Y180" s="23"/>
      <c r="Z180" s="23"/>
    </row>
    <row r="181" spans="1:26" ht="12.75" customHeight="1" x14ac:dyDescent="0.3">
      <c r="A181" s="224"/>
      <c r="B181" s="252" t="s">
        <v>20</v>
      </c>
      <c r="C181" s="217" t="s">
        <v>21</v>
      </c>
      <c r="D181" s="217" t="s">
        <v>20</v>
      </c>
      <c r="E181" s="218" t="s">
        <v>21</v>
      </c>
      <c r="F181" s="216" t="s">
        <v>20</v>
      </c>
      <c r="G181" s="217" t="s">
        <v>21</v>
      </c>
      <c r="H181" s="217" t="s">
        <v>20</v>
      </c>
      <c r="I181" s="218" t="s">
        <v>21</v>
      </c>
      <c r="J181" s="252" t="s">
        <v>20</v>
      </c>
      <c r="K181" s="217" t="s">
        <v>21</v>
      </c>
      <c r="L181" s="217" t="s">
        <v>20</v>
      </c>
      <c r="M181" s="218" t="s">
        <v>21</v>
      </c>
      <c r="N181" s="216" t="s">
        <v>20</v>
      </c>
      <c r="O181" s="217" t="s">
        <v>21</v>
      </c>
      <c r="P181" s="217" t="s">
        <v>20</v>
      </c>
      <c r="Q181" s="253" t="s">
        <v>21</v>
      </c>
      <c r="R181" s="252" t="s">
        <v>20</v>
      </c>
      <c r="S181" s="218" t="s">
        <v>21</v>
      </c>
      <c r="T181" s="214" t="s">
        <v>20</v>
      </c>
      <c r="U181" s="118" t="s">
        <v>21</v>
      </c>
      <c r="V181" s="213" t="s">
        <v>22</v>
      </c>
      <c r="W181" s="30"/>
      <c r="X181" s="31"/>
      <c r="Y181" s="31"/>
      <c r="Z181" s="31"/>
    </row>
    <row r="182" spans="1:26" ht="12.75" customHeight="1" x14ac:dyDescent="0.3">
      <c r="A182" s="225" t="s">
        <v>0</v>
      </c>
      <c r="B182" s="204"/>
      <c r="C182" s="119"/>
      <c r="D182" s="119"/>
      <c r="E182" s="190"/>
      <c r="F182" s="201"/>
      <c r="G182" s="119"/>
      <c r="H182" s="119"/>
      <c r="I182" s="190"/>
      <c r="J182" s="204"/>
      <c r="K182" s="119"/>
      <c r="L182" s="119"/>
      <c r="M182" s="190"/>
      <c r="N182" s="201"/>
      <c r="O182" s="119"/>
      <c r="P182" s="119"/>
      <c r="Q182" s="207"/>
      <c r="R182" s="204"/>
      <c r="S182" s="190"/>
      <c r="T182" s="201">
        <f t="shared" ref="T182:U182" si="111">SUM(B182+D182+F182+H182+J182+L182+N182+P182+R182)</f>
        <v>0</v>
      </c>
      <c r="U182" s="119">
        <f t="shared" si="111"/>
        <v>0</v>
      </c>
      <c r="V182" s="190">
        <f t="shared" ref="V182:V190" si="112">SUM(T182:U182)</f>
        <v>0</v>
      </c>
      <c r="W182" s="30"/>
      <c r="X182" s="31"/>
      <c r="Y182" s="31"/>
      <c r="Z182" s="31"/>
    </row>
    <row r="183" spans="1:26" ht="12.75" customHeight="1" x14ac:dyDescent="0.3">
      <c r="A183" s="226" t="s">
        <v>1</v>
      </c>
      <c r="B183" s="205"/>
      <c r="C183" s="120"/>
      <c r="D183" s="120"/>
      <c r="E183" s="191"/>
      <c r="F183" s="202"/>
      <c r="G183" s="120"/>
      <c r="H183" s="120"/>
      <c r="I183" s="191"/>
      <c r="J183" s="205"/>
      <c r="K183" s="120"/>
      <c r="L183" s="120"/>
      <c r="M183" s="191"/>
      <c r="N183" s="202"/>
      <c r="O183" s="120"/>
      <c r="P183" s="120"/>
      <c r="Q183" s="208"/>
      <c r="R183" s="205"/>
      <c r="S183" s="191"/>
      <c r="T183" s="202">
        <f t="shared" ref="T183:U183" si="113">SUM(B183+D183+F183+H183+J183+L183+N183+P183+R183)</f>
        <v>0</v>
      </c>
      <c r="U183" s="120">
        <f t="shared" si="113"/>
        <v>0</v>
      </c>
      <c r="V183" s="191">
        <f t="shared" si="112"/>
        <v>0</v>
      </c>
      <c r="W183" s="30"/>
      <c r="X183" s="31"/>
      <c r="Y183" s="31"/>
      <c r="Z183" s="31"/>
    </row>
    <row r="184" spans="1:26" ht="12.75" customHeight="1" x14ac:dyDescent="0.3">
      <c r="A184" s="227" t="s">
        <v>2</v>
      </c>
      <c r="B184" s="204">
        <v>0</v>
      </c>
      <c r="C184" s="119">
        <v>0</v>
      </c>
      <c r="D184" s="119">
        <v>0</v>
      </c>
      <c r="E184" s="190">
        <v>0</v>
      </c>
      <c r="F184" s="201">
        <v>0</v>
      </c>
      <c r="G184" s="119">
        <v>0</v>
      </c>
      <c r="H184" s="119">
        <v>0</v>
      </c>
      <c r="I184" s="190">
        <v>0</v>
      </c>
      <c r="J184" s="204">
        <v>0</v>
      </c>
      <c r="K184" s="119">
        <v>0</v>
      </c>
      <c r="L184" s="119">
        <v>0</v>
      </c>
      <c r="M184" s="190">
        <v>0</v>
      </c>
      <c r="N184" s="201">
        <v>0</v>
      </c>
      <c r="O184" s="119">
        <v>0</v>
      </c>
      <c r="P184" s="119">
        <v>0</v>
      </c>
      <c r="Q184" s="207">
        <v>0</v>
      </c>
      <c r="R184" s="204">
        <v>0</v>
      </c>
      <c r="S184" s="190">
        <v>0</v>
      </c>
      <c r="T184" s="201">
        <f t="shared" ref="T184:U184" si="114">SUM(B184+D184+F184+H184+J184+L184+N184+P184+R184)</f>
        <v>0</v>
      </c>
      <c r="U184" s="119">
        <f t="shared" si="114"/>
        <v>0</v>
      </c>
      <c r="V184" s="190">
        <f t="shared" si="112"/>
        <v>0</v>
      </c>
      <c r="W184" s="22"/>
      <c r="X184" s="23"/>
      <c r="Y184" s="23"/>
      <c r="Z184" s="23"/>
    </row>
    <row r="185" spans="1:26" ht="12.75" customHeight="1" x14ac:dyDescent="0.3">
      <c r="A185" s="226" t="s">
        <v>3</v>
      </c>
      <c r="B185" s="205">
        <v>0</v>
      </c>
      <c r="C185" s="120">
        <v>0</v>
      </c>
      <c r="D185" s="120">
        <v>0</v>
      </c>
      <c r="E185" s="191">
        <v>0</v>
      </c>
      <c r="F185" s="202">
        <v>0</v>
      </c>
      <c r="G185" s="120">
        <v>0</v>
      </c>
      <c r="H185" s="120">
        <v>0</v>
      </c>
      <c r="I185" s="191">
        <v>0</v>
      </c>
      <c r="J185" s="205">
        <v>0</v>
      </c>
      <c r="K185" s="120">
        <v>5</v>
      </c>
      <c r="L185" s="120">
        <v>0</v>
      </c>
      <c r="M185" s="191">
        <v>0</v>
      </c>
      <c r="N185" s="202">
        <v>0</v>
      </c>
      <c r="O185" s="120">
        <v>0</v>
      </c>
      <c r="P185" s="120">
        <v>0</v>
      </c>
      <c r="Q185" s="208">
        <v>0</v>
      </c>
      <c r="R185" s="205">
        <v>0</v>
      </c>
      <c r="S185" s="191">
        <v>0</v>
      </c>
      <c r="T185" s="202">
        <f t="shared" ref="T185:U185" si="115">SUM(B185+D185+F185+H185+J185+L185+N185+P185+R185)</f>
        <v>0</v>
      </c>
      <c r="U185" s="120">
        <f t="shared" si="115"/>
        <v>5</v>
      </c>
      <c r="V185" s="191">
        <f t="shared" si="112"/>
        <v>5</v>
      </c>
      <c r="W185" s="22"/>
      <c r="X185" s="23"/>
      <c r="Y185" s="23"/>
      <c r="Z185" s="23"/>
    </row>
    <row r="186" spans="1:26" ht="12.75" customHeight="1" x14ac:dyDescent="0.3">
      <c r="A186" s="227" t="s">
        <v>4</v>
      </c>
      <c r="B186" s="204">
        <v>0</v>
      </c>
      <c r="C186" s="119">
        <v>0</v>
      </c>
      <c r="D186" s="119">
        <v>0</v>
      </c>
      <c r="E186" s="190">
        <v>0</v>
      </c>
      <c r="F186" s="201">
        <v>0</v>
      </c>
      <c r="G186" s="119">
        <v>0</v>
      </c>
      <c r="H186" s="119">
        <v>0</v>
      </c>
      <c r="I186" s="190">
        <v>0</v>
      </c>
      <c r="J186" s="204">
        <v>0</v>
      </c>
      <c r="K186" s="119">
        <v>0</v>
      </c>
      <c r="L186" s="119">
        <v>0</v>
      </c>
      <c r="M186" s="190">
        <v>0</v>
      </c>
      <c r="N186" s="201">
        <v>0</v>
      </c>
      <c r="O186" s="119">
        <v>0</v>
      </c>
      <c r="P186" s="119">
        <v>0</v>
      </c>
      <c r="Q186" s="207">
        <v>0</v>
      </c>
      <c r="R186" s="204">
        <v>0</v>
      </c>
      <c r="S186" s="190">
        <v>0</v>
      </c>
      <c r="T186" s="201">
        <f t="shared" ref="T186:U186" si="116">SUM(B186+D186+F186+H186+J186+L186+N186+P186+R186)</f>
        <v>0</v>
      </c>
      <c r="U186" s="119">
        <f t="shared" si="116"/>
        <v>0</v>
      </c>
      <c r="V186" s="190">
        <f t="shared" si="112"/>
        <v>0</v>
      </c>
      <c r="W186" s="1"/>
    </row>
    <row r="187" spans="1:26" ht="12.75" customHeight="1" x14ac:dyDescent="0.3">
      <c r="A187" s="226" t="s">
        <v>5</v>
      </c>
      <c r="B187" s="205">
        <v>0</v>
      </c>
      <c r="C187" s="120">
        <v>0</v>
      </c>
      <c r="D187" s="120">
        <v>0</v>
      </c>
      <c r="E187" s="191">
        <v>0</v>
      </c>
      <c r="F187" s="202">
        <v>0</v>
      </c>
      <c r="G187" s="120">
        <v>0</v>
      </c>
      <c r="H187" s="120">
        <v>0</v>
      </c>
      <c r="I187" s="191">
        <v>0</v>
      </c>
      <c r="J187" s="205">
        <v>0</v>
      </c>
      <c r="K187" s="120">
        <v>0</v>
      </c>
      <c r="L187" s="120">
        <v>0</v>
      </c>
      <c r="M187" s="191">
        <v>0</v>
      </c>
      <c r="N187" s="202">
        <v>0</v>
      </c>
      <c r="O187" s="120">
        <v>0</v>
      </c>
      <c r="P187" s="120">
        <v>0</v>
      </c>
      <c r="Q187" s="208">
        <v>0</v>
      </c>
      <c r="R187" s="205">
        <v>0</v>
      </c>
      <c r="S187" s="191">
        <v>0</v>
      </c>
      <c r="T187" s="202">
        <f t="shared" ref="T187:U187" si="117">SUM(B187+D187+F187+H187+J187+L187+N187+P187+R187)</f>
        <v>0</v>
      </c>
      <c r="U187" s="120">
        <f t="shared" si="117"/>
        <v>0</v>
      </c>
      <c r="V187" s="191">
        <f t="shared" si="112"/>
        <v>0</v>
      </c>
      <c r="W187" s="1"/>
    </row>
    <row r="188" spans="1:26" ht="12.75" customHeight="1" x14ac:dyDescent="0.3">
      <c r="A188" s="227" t="s">
        <v>6</v>
      </c>
      <c r="B188" s="204">
        <v>0</v>
      </c>
      <c r="C188" s="119">
        <v>0</v>
      </c>
      <c r="D188" s="119">
        <v>0</v>
      </c>
      <c r="E188" s="190">
        <v>0</v>
      </c>
      <c r="F188" s="201">
        <v>0</v>
      </c>
      <c r="G188" s="119">
        <v>0</v>
      </c>
      <c r="H188" s="119">
        <v>0</v>
      </c>
      <c r="I188" s="190">
        <v>0</v>
      </c>
      <c r="J188" s="204">
        <v>0</v>
      </c>
      <c r="K188" s="119">
        <v>0</v>
      </c>
      <c r="L188" s="119">
        <v>0</v>
      </c>
      <c r="M188" s="190">
        <v>0</v>
      </c>
      <c r="N188" s="201">
        <v>0</v>
      </c>
      <c r="O188" s="119">
        <v>0</v>
      </c>
      <c r="P188" s="119">
        <v>0</v>
      </c>
      <c r="Q188" s="207">
        <v>0</v>
      </c>
      <c r="R188" s="204">
        <v>0</v>
      </c>
      <c r="S188" s="190">
        <v>0</v>
      </c>
      <c r="T188" s="201">
        <f t="shared" ref="T188:U188" si="118">SUM(B188+D188+F188+H188+J188+L188+N188+P188+R188)</f>
        <v>0</v>
      </c>
      <c r="U188" s="119">
        <f t="shared" si="118"/>
        <v>0</v>
      </c>
      <c r="V188" s="190">
        <f t="shared" si="112"/>
        <v>0</v>
      </c>
      <c r="W188" s="1"/>
    </row>
    <row r="189" spans="1:26" ht="12.75" customHeight="1" x14ac:dyDescent="0.3">
      <c r="A189" s="226" t="s">
        <v>7</v>
      </c>
      <c r="B189" s="205">
        <v>15</v>
      </c>
      <c r="C189" s="120">
        <v>14</v>
      </c>
      <c r="D189" s="120">
        <v>0</v>
      </c>
      <c r="E189" s="191">
        <v>0</v>
      </c>
      <c r="F189" s="202">
        <v>0</v>
      </c>
      <c r="G189" s="120">
        <v>0</v>
      </c>
      <c r="H189" s="120">
        <v>0</v>
      </c>
      <c r="I189" s="191">
        <v>0</v>
      </c>
      <c r="J189" s="205">
        <v>13</v>
      </c>
      <c r="K189" s="120">
        <v>16</v>
      </c>
      <c r="L189" s="120">
        <v>0</v>
      </c>
      <c r="M189" s="191">
        <v>3</v>
      </c>
      <c r="N189" s="202">
        <v>0</v>
      </c>
      <c r="O189" s="120">
        <v>0</v>
      </c>
      <c r="P189" s="120">
        <v>0</v>
      </c>
      <c r="Q189" s="208">
        <v>0</v>
      </c>
      <c r="R189" s="205">
        <v>0</v>
      </c>
      <c r="S189" s="191">
        <v>0</v>
      </c>
      <c r="T189" s="202">
        <f t="shared" ref="T189:U189" si="119">SUM(B189+D189+F189+H189+J189+L189+N189+P189+R189)</f>
        <v>28</v>
      </c>
      <c r="U189" s="120">
        <f t="shared" si="119"/>
        <v>33</v>
      </c>
      <c r="V189" s="191">
        <f t="shared" si="112"/>
        <v>61</v>
      </c>
      <c r="W189" s="1"/>
    </row>
    <row r="190" spans="1:26" ht="12.75" customHeight="1" x14ac:dyDescent="0.3">
      <c r="A190" s="227" t="s">
        <v>8</v>
      </c>
      <c r="B190" s="204">
        <v>32</v>
      </c>
      <c r="C190" s="119">
        <v>61</v>
      </c>
      <c r="D190" s="119">
        <v>1</v>
      </c>
      <c r="E190" s="190">
        <v>0</v>
      </c>
      <c r="F190" s="201">
        <v>0</v>
      </c>
      <c r="G190" s="119">
        <v>0</v>
      </c>
      <c r="H190" s="119">
        <v>0</v>
      </c>
      <c r="I190" s="190">
        <v>0</v>
      </c>
      <c r="J190" s="204">
        <v>0</v>
      </c>
      <c r="K190" s="119">
        <v>0</v>
      </c>
      <c r="L190" s="119">
        <v>0</v>
      </c>
      <c r="M190" s="190">
        <v>0</v>
      </c>
      <c r="N190" s="201">
        <v>0</v>
      </c>
      <c r="O190" s="119">
        <v>0</v>
      </c>
      <c r="P190" s="119">
        <v>0</v>
      </c>
      <c r="Q190" s="207">
        <v>0</v>
      </c>
      <c r="R190" s="204">
        <v>0</v>
      </c>
      <c r="S190" s="190">
        <v>0</v>
      </c>
      <c r="T190" s="201">
        <f t="shared" ref="T190:U190" si="120">SUM(B190+D190+F190+H190+J190+L190+N190+P190+R190)</f>
        <v>33</v>
      </c>
      <c r="U190" s="119">
        <f t="shared" si="120"/>
        <v>61</v>
      </c>
      <c r="V190" s="190">
        <f t="shared" si="112"/>
        <v>94</v>
      </c>
      <c r="W190" s="1"/>
    </row>
    <row r="191" spans="1:26" ht="12.75" customHeight="1" x14ac:dyDescent="0.3">
      <c r="A191" s="228" t="s">
        <v>9</v>
      </c>
      <c r="B191" s="206">
        <f t="shared" ref="B191:V191" si="121">SUM(B182:B190)</f>
        <v>47</v>
      </c>
      <c r="C191" s="193">
        <f t="shared" si="121"/>
        <v>75</v>
      </c>
      <c r="D191" s="193">
        <f t="shared" si="121"/>
        <v>1</v>
      </c>
      <c r="E191" s="194">
        <f t="shared" si="121"/>
        <v>0</v>
      </c>
      <c r="F191" s="203">
        <f t="shared" si="121"/>
        <v>0</v>
      </c>
      <c r="G191" s="193">
        <f t="shared" si="121"/>
        <v>0</v>
      </c>
      <c r="H191" s="193">
        <f t="shared" si="121"/>
        <v>0</v>
      </c>
      <c r="I191" s="194">
        <f t="shared" si="121"/>
        <v>0</v>
      </c>
      <c r="J191" s="206">
        <f t="shared" si="121"/>
        <v>13</v>
      </c>
      <c r="K191" s="193">
        <f t="shared" si="121"/>
        <v>21</v>
      </c>
      <c r="L191" s="193">
        <f t="shared" si="121"/>
        <v>0</v>
      </c>
      <c r="M191" s="194">
        <f t="shared" si="121"/>
        <v>3</v>
      </c>
      <c r="N191" s="203">
        <f t="shared" si="121"/>
        <v>0</v>
      </c>
      <c r="O191" s="193">
        <f t="shared" si="121"/>
        <v>0</v>
      </c>
      <c r="P191" s="193">
        <f t="shared" si="121"/>
        <v>0</v>
      </c>
      <c r="Q191" s="209">
        <f t="shared" si="121"/>
        <v>0</v>
      </c>
      <c r="R191" s="206">
        <f t="shared" si="121"/>
        <v>0</v>
      </c>
      <c r="S191" s="194">
        <f t="shared" si="121"/>
        <v>0</v>
      </c>
      <c r="T191" s="203">
        <f t="shared" si="121"/>
        <v>61</v>
      </c>
      <c r="U191" s="193">
        <f t="shared" si="121"/>
        <v>99</v>
      </c>
      <c r="V191" s="194">
        <f t="shared" si="121"/>
        <v>160</v>
      </c>
      <c r="W191" s="1"/>
    </row>
    <row r="192" spans="1:26" ht="12.75" customHeight="1" x14ac:dyDescent="0.3">
      <c r="A192" s="192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97"/>
      <c r="W192" s="1"/>
    </row>
    <row r="193" spans="1:26" ht="12.75" customHeight="1" x14ac:dyDescent="0.3">
      <c r="A193" s="29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7"/>
      <c r="W193" s="1"/>
    </row>
    <row r="194" spans="1:26" ht="12.75" customHeight="1" x14ac:dyDescent="0.3">
      <c r="A194" s="478" t="s">
        <v>84</v>
      </c>
      <c r="B194" s="479"/>
      <c r="C194" s="479"/>
      <c r="D194" s="479"/>
      <c r="E194" s="479"/>
      <c r="F194" s="479"/>
      <c r="G194" s="479"/>
      <c r="H194" s="479"/>
      <c r="I194" s="479"/>
      <c r="J194" s="479"/>
      <c r="K194" s="479"/>
      <c r="L194" s="479"/>
      <c r="M194" s="479"/>
      <c r="N194" s="479"/>
      <c r="O194" s="479"/>
      <c r="P194" s="479"/>
      <c r="Q194" s="479"/>
      <c r="R194" s="479"/>
      <c r="S194" s="479"/>
      <c r="T194" s="479"/>
      <c r="U194" s="479"/>
      <c r="V194" s="480"/>
      <c r="W194" s="22"/>
      <c r="X194" s="23"/>
      <c r="Y194" s="23"/>
      <c r="Z194" s="23"/>
    </row>
    <row r="195" spans="1:26" ht="12.75" customHeight="1" x14ac:dyDescent="0.3">
      <c r="A195" s="481" t="s">
        <v>74</v>
      </c>
      <c r="B195" s="482"/>
      <c r="C195" s="482"/>
      <c r="D195" s="482"/>
      <c r="E195" s="482"/>
      <c r="F195" s="482"/>
      <c r="G195" s="482"/>
      <c r="H195" s="482"/>
      <c r="I195" s="482"/>
      <c r="J195" s="482"/>
      <c r="K195" s="482"/>
      <c r="L195" s="482"/>
      <c r="M195" s="482"/>
      <c r="N195" s="482"/>
      <c r="O195" s="482"/>
      <c r="P195" s="482"/>
      <c r="Q195" s="482"/>
      <c r="R195" s="482"/>
      <c r="S195" s="482"/>
      <c r="T195" s="482"/>
      <c r="U195" s="482"/>
      <c r="V195" s="483"/>
      <c r="W195" s="30"/>
      <c r="X195" s="31"/>
      <c r="Y195" s="31"/>
      <c r="Z195" s="31"/>
    </row>
    <row r="196" spans="1:26" ht="12.75" customHeight="1" x14ac:dyDescent="0.3">
      <c r="A196" s="223"/>
      <c r="B196" s="344" t="s">
        <v>11</v>
      </c>
      <c r="C196" s="468"/>
      <c r="D196" s="468"/>
      <c r="E196" s="468"/>
      <c r="F196" s="468"/>
      <c r="G196" s="468"/>
      <c r="H196" s="468"/>
      <c r="I196" s="469"/>
      <c r="J196" s="467" t="s">
        <v>12</v>
      </c>
      <c r="K196" s="468"/>
      <c r="L196" s="468"/>
      <c r="M196" s="468"/>
      <c r="N196" s="468"/>
      <c r="O196" s="468"/>
      <c r="P196" s="468"/>
      <c r="Q196" s="469"/>
      <c r="R196" s="258"/>
      <c r="S196" s="258"/>
      <c r="T196" s="470"/>
      <c r="U196" s="468"/>
      <c r="V196" s="471"/>
      <c r="W196" s="1"/>
    </row>
    <row r="197" spans="1:26" ht="12.75" customHeight="1" x14ac:dyDescent="0.3">
      <c r="A197" s="256"/>
      <c r="B197" s="490" t="s">
        <v>13</v>
      </c>
      <c r="C197" s="491"/>
      <c r="D197" s="491"/>
      <c r="E197" s="492"/>
      <c r="F197" s="490" t="s">
        <v>14</v>
      </c>
      <c r="G197" s="491"/>
      <c r="H197" s="491"/>
      <c r="I197" s="492"/>
      <c r="J197" s="490" t="s">
        <v>13</v>
      </c>
      <c r="K197" s="491"/>
      <c r="L197" s="491"/>
      <c r="M197" s="492"/>
      <c r="N197" s="490" t="s">
        <v>14</v>
      </c>
      <c r="O197" s="491"/>
      <c r="P197" s="491"/>
      <c r="Q197" s="492"/>
      <c r="R197" s="249"/>
      <c r="S197" s="250"/>
      <c r="T197" s="344" t="s">
        <v>27</v>
      </c>
      <c r="U197" s="345"/>
      <c r="V197" s="346"/>
      <c r="W197" s="1"/>
    </row>
    <row r="198" spans="1:26" ht="12.75" customHeight="1" x14ac:dyDescent="0.3">
      <c r="A198" s="256" t="s">
        <v>82</v>
      </c>
      <c r="B198" s="462" t="s">
        <v>16</v>
      </c>
      <c r="C198" s="463"/>
      <c r="D198" s="465" t="s">
        <v>17</v>
      </c>
      <c r="E198" s="466"/>
      <c r="F198" s="462" t="s">
        <v>16</v>
      </c>
      <c r="G198" s="463"/>
      <c r="H198" s="465" t="s">
        <v>17</v>
      </c>
      <c r="I198" s="466"/>
      <c r="J198" s="462" t="s">
        <v>16</v>
      </c>
      <c r="K198" s="463"/>
      <c r="L198" s="465" t="s">
        <v>17</v>
      </c>
      <c r="M198" s="466"/>
      <c r="N198" s="462" t="s">
        <v>16</v>
      </c>
      <c r="O198" s="463"/>
      <c r="P198" s="465" t="s">
        <v>17</v>
      </c>
      <c r="Q198" s="466"/>
      <c r="R198" s="462" t="s">
        <v>18</v>
      </c>
      <c r="S198" s="466"/>
      <c r="T198" s="347"/>
      <c r="U198" s="348"/>
      <c r="V198" s="349"/>
      <c r="W198" s="1"/>
    </row>
    <row r="199" spans="1:26" ht="12.75" customHeight="1" x14ac:dyDescent="0.3">
      <c r="A199" s="257"/>
      <c r="B199" s="252" t="s">
        <v>20</v>
      </c>
      <c r="C199" s="217" t="s">
        <v>21</v>
      </c>
      <c r="D199" s="217" t="s">
        <v>20</v>
      </c>
      <c r="E199" s="218" t="s">
        <v>21</v>
      </c>
      <c r="F199" s="252" t="s">
        <v>20</v>
      </c>
      <c r="G199" s="217" t="s">
        <v>21</v>
      </c>
      <c r="H199" s="217" t="s">
        <v>20</v>
      </c>
      <c r="I199" s="218" t="s">
        <v>21</v>
      </c>
      <c r="J199" s="252" t="s">
        <v>20</v>
      </c>
      <c r="K199" s="217" t="s">
        <v>21</v>
      </c>
      <c r="L199" s="217" t="s">
        <v>20</v>
      </c>
      <c r="M199" s="218" t="s">
        <v>21</v>
      </c>
      <c r="N199" s="252" t="s">
        <v>20</v>
      </c>
      <c r="O199" s="217" t="s">
        <v>21</v>
      </c>
      <c r="P199" s="217" t="s">
        <v>20</v>
      </c>
      <c r="Q199" s="218" t="s">
        <v>21</v>
      </c>
      <c r="R199" s="252" t="s">
        <v>20</v>
      </c>
      <c r="S199" s="218" t="s">
        <v>21</v>
      </c>
      <c r="T199" s="252" t="s">
        <v>20</v>
      </c>
      <c r="U199" s="217" t="s">
        <v>21</v>
      </c>
      <c r="V199" s="218" t="s">
        <v>22</v>
      </c>
      <c r="W199" s="1"/>
    </row>
    <row r="200" spans="1:26" ht="12.75" customHeight="1" x14ac:dyDescent="0.3">
      <c r="A200" s="227" t="s">
        <v>0</v>
      </c>
      <c r="B200" s="204"/>
      <c r="C200" s="119"/>
      <c r="D200" s="119"/>
      <c r="E200" s="190"/>
      <c r="F200" s="204"/>
      <c r="G200" s="119"/>
      <c r="H200" s="119"/>
      <c r="I200" s="190"/>
      <c r="J200" s="204"/>
      <c r="K200" s="119"/>
      <c r="L200" s="119"/>
      <c r="M200" s="190"/>
      <c r="N200" s="204"/>
      <c r="O200" s="119"/>
      <c r="P200" s="119"/>
      <c r="Q200" s="190"/>
      <c r="R200" s="204"/>
      <c r="S200" s="190"/>
      <c r="T200" s="204">
        <f t="shared" ref="T200:U200" si="122">SUM(B200+D200+F200+H200+J200+L200+N200+P200+R200)</f>
        <v>0</v>
      </c>
      <c r="U200" s="119">
        <f t="shared" si="122"/>
        <v>0</v>
      </c>
      <c r="V200" s="190">
        <f t="shared" ref="V200:V208" si="123">SUM(T200:U200)</f>
        <v>0</v>
      </c>
      <c r="W200" s="1"/>
    </row>
    <row r="201" spans="1:26" ht="12.75" customHeight="1" x14ac:dyDescent="0.3">
      <c r="A201" s="226" t="s">
        <v>1</v>
      </c>
      <c r="B201" s="205"/>
      <c r="C201" s="120"/>
      <c r="D201" s="120"/>
      <c r="E201" s="191"/>
      <c r="F201" s="205"/>
      <c r="G201" s="120"/>
      <c r="H201" s="120"/>
      <c r="I201" s="191"/>
      <c r="J201" s="205"/>
      <c r="K201" s="120"/>
      <c r="L201" s="120"/>
      <c r="M201" s="191"/>
      <c r="N201" s="205"/>
      <c r="O201" s="120"/>
      <c r="P201" s="120"/>
      <c r="Q201" s="191"/>
      <c r="R201" s="205"/>
      <c r="S201" s="191"/>
      <c r="T201" s="205">
        <f t="shared" ref="T201:U201" si="124">SUM(B201+D201+F201+H201+J201+L201+N201+P201+R201)</f>
        <v>0</v>
      </c>
      <c r="U201" s="120">
        <f t="shared" si="124"/>
        <v>0</v>
      </c>
      <c r="V201" s="191">
        <f t="shared" si="123"/>
        <v>0</v>
      </c>
      <c r="W201" s="1"/>
    </row>
    <row r="202" spans="1:26" ht="12.75" customHeight="1" x14ac:dyDescent="0.3">
      <c r="A202" s="227" t="s">
        <v>2</v>
      </c>
      <c r="B202" s="204">
        <v>0</v>
      </c>
      <c r="C202" s="119">
        <v>1</v>
      </c>
      <c r="D202" s="119">
        <v>0</v>
      </c>
      <c r="E202" s="190">
        <v>0</v>
      </c>
      <c r="F202" s="204">
        <v>0</v>
      </c>
      <c r="G202" s="119">
        <v>0</v>
      </c>
      <c r="H202" s="119">
        <v>0</v>
      </c>
      <c r="I202" s="190">
        <v>0</v>
      </c>
      <c r="J202" s="204">
        <v>0</v>
      </c>
      <c r="K202" s="119">
        <v>0</v>
      </c>
      <c r="L202" s="119">
        <v>0</v>
      </c>
      <c r="M202" s="190">
        <v>0</v>
      </c>
      <c r="N202" s="204">
        <v>0</v>
      </c>
      <c r="O202" s="119">
        <v>0</v>
      </c>
      <c r="P202" s="119">
        <v>0</v>
      </c>
      <c r="Q202" s="190">
        <v>0</v>
      </c>
      <c r="R202" s="204">
        <v>0</v>
      </c>
      <c r="S202" s="190">
        <v>0</v>
      </c>
      <c r="T202" s="204">
        <f t="shared" ref="T202:U202" si="125">SUM(B202+D202+F202+H202+J202+L202+N202+P202+R202)</f>
        <v>0</v>
      </c>
      <c r="U202" s="119">
        <f t="shared" si="125"/>
        <v>1</v>
      </c>
      <c r="V202" s="190">
        <f t="shared" si="123"/>
        <v>1</v>
      </c>
      <c r="W202" s="1"/>
    </row>
    <row r="203" spans="1:26" ht="12.75" customHeight="1" x14ac:dyDescent="0.3">
      <c r="A203" s="226" t="s">
        <v>3</v>
      </c>
      <c r="B203" s="205">
        <v>1</v>
      </c>
      <c r="C203" s="120">
        <v>0</v>
      </c>
      <c r="D203" s="120">
        <v>0</v>
      </c>
      <c r="E203" s="191">
        <v>0</v>
      </c>
      <c r="F203" s="205">
        <v>0</v>
      </c>
      <c r="G203" s="120">
        <v>0</v>
      </c>
      <c r="H203" s="120">
        <v>0</v>
      </c>
      <c r="I203" s="191">
        <v>0</v>
      </c>
      <c r="J203" s="205">
        <v>0</v>
      </c>
      <c r="K203" s="120">
        <v>0</v>
      </c>
      <c r="L203" s="120">
        <v>0</v>
      </c>
      <c r="M203" s="191">
        <v>0</v>
      </c>
      <c r="N203" s="205">
        <v>0</v>
      </c>
      <c r="O203" s="120">
        <v>0</v>
      </c>
      <c r="P203" s="120">
        <v>0</v>
      </c>
      <c r="Q203" s="191">
        <v>0</v>
      </c>
      <c r="R203" s="205">
        <v>0</v>
      </c>
      <c r="S203" s="191">
        <v>0</v>
      </c>
      <c r="T203" s="205">
        <f t="shared" ref="T203:U203" si="126">SUM(B203+D203+F203+H203+J203+L203+N203+P203+R203)</f>
        <v>1</v>
      </c>
      <c r="U203" s="120">
        <f t="shared" si="126"/>
        <v>0</v>
      </c>
      <c r="V203" s="191">
        <f t="shared" si="123"/>
        <v>1</v>
      </c>
      <c r="W203" s="1"/>
    </row>
    <row r="204" spans="1:26" ht="12.75" customHeight="1" x14ac:dyDescent="0.3">
      <c r="A204" s="227" t="s">
        <v>4</v>
      </c>
      <c r="B204" s="204">
        <v>0</v>
      </c>
      <c r="C204" s="119">
        <v>0</v>
      </c>
      <c r="D204" s="119">
        <v>0</v>
      </c>
      <c r="E204" s="190">
        <v>0</v>
      </c>
      <c r="F204" s="204">
        <v>0</v>
      </c>
      <c r="G204" s="119">
        <v>0</v>
      </c>
      <c r="H204" s="119">
        <v>0</v>
      </c>
      <c r="I204" s="190">
        <v>0</v>
      </c>
      <c r="J204" s="204">
        <v>0</v>
      </c>
      <c r="K204" s="119">
        <v>0</v>
      </c>
      <c r="L204" s="119">
        <v>0</v>
      </c>
      <c r="M204" s="190">
        <v>0</v>
      </c>
      <c r="N204" s="204">
        <v>0</v>
      </c>
      <c r="O204" s="119">
        <v>0</v>
      </c>
      <c r="P204" s="119">
        <v>0</v>
      </c>
      <c r="Q204" s="190">
        <v>0</v>
      </c>
      <c r="R204" s="204">
        <v>0</v>
      </c>
      <c r="S204" s="190">
        <v>0</v>
      </c>
      <c r="T204" s="204">
        <f t="shared" ref="T204:U204" si="127">SUM(B204+D204+F204+H204+J204+L204+N204+P204+R204)</f>
        <v>0</v>
      </c>
      <c r="U204" s="119">
        <f t="shared" si="127"/>
        <v>0</v>
      </c>
      <c r="V204" s="190">
        <f t="shared" si="123"/>
        <v>0</v>
      </c>
      <c r="W204" s="1"/>
    </row>
    <row r="205" spans="1:26" ht="12.75" customHeight="1" x14ac:dyDescent="0.3">
      <c r="A205" s="226" t="s">
        <v>5</v>
      </c>
      <c r="B205" s="205">
        <v>1</v>
      </c>
      <c r="C205" s="120">
        <v>0</v>
      </c>
      <c r="D205" s="120">
        <v>0</v>
      </c>
      <c r="E205" s="191">
        <v>0</v>
      </c>
      <c r="F205" s="205">
        <v>0</v>
      </c>
      <c r="G205" s="120">
        <v>0</v>
      </c>
      <c r="H205" s="120">
        <v>0</v>
      </c>
      <c r="I205" s="191">
        <v>0</v>
      </c>
      <c r="J205" s="205">
        <v>0</v>
      </c>
      <c r="K205" s="120">
        <v>0</v>
      </c>
      <c r="L205" s="120">
        <v>0</v>
      </c>
      <c r="M205" s="191">
        <v>0</v>
      </c>
      <c r="N205" s="205">
        <v>0</v>
      </c>
      <c r="O205" s="120">
        <v>0</v>
      </c>
      <c r="P205" s="120">
        <v>0</v>
      </c>
      <c r="Q205" s="191">
        <v>0</v>
      </c>
      <c r="R205" s="205">
        <v>0</v>
      </c>
      <c r="S205" s="191">
        <v>0</v>
      </c>
      <c r="T205" s="205">
        <f t="shared" ref="T205:U205" si="128">SUM(B205+D205+F205+H205+J205+L205+N205+P205+R205)</f>
        <v>1</v>
      </c>
      <c r="U205" s="120">
        <f t="shared" si="128"/>
        <v>0</v>
      </c>
      <c r="V205" s="191">
        <f t="shared" si="123"/>
        <v>1</v>
      </c>
      <c r="W205" s="1"/>
    </row>
    <row r="206" spans="1:26" ht="12.75" customHeight="1" x14ac:dyDescent="0.3">
      <c r="A206" s="227" t="s">
        <v>6</v>
      </c>
      <c r="B206" s="204">
        <v>0</v>
      </c>
      <c r="C206" s="119">
        <v>1</v>
      </c>
      <c r="D206" s="119">
        <v>0</v>
      </c>
      <c r="E206" s="190">
        <v>0</v>
      </c>
      <c r="F206" s="204">
        <v>0</v>
      </c>
      <c r="G206" s="119">
        <v>0</v>
      </c>
      <c r="H206" s="119">
        <v>0</v>
      </c>
      <c r="I206" s="190">
        <v>0</v>
      </c>
      <c r="J206" s="204">
        <v>0</v>
      </c>
      <c r="K206" s="119">
        <v>0</v>
      </c>
      <c r="L206" s="119">
        <v>0</v>
      </c>
      <c r="M206" s="190">
        <v>0</v>
      </c>
      <c r="N206" s="204">
        <v>0</v>
      </c>
      <c r="O206" s="119">
        <v>0</v>
      </c>
      <c r="P206" s="119">
        <v>0</v>
      </c>
      <c r="Q206" s="190">
        <v>0</v>
      </c>
      <c r="R206" s="204">
        <v>0</v>
      </c>
      <c r="S206" s="190">
        <v>1</v>
      </c>
      <c r="T206" s="204">
        <f t="shared" ref="T206:U206" si="129">SUM(B206+D206+F206+H206+J206+L206+N206+P206+R206)</f>
        <v>0</v>
      </c>
      <c r="U206" s="119">
        <f t="shared" si="129"/>
        <v>2</v>
      </c>
      <c r="V206" s="190">
        <f t="shared" si="123"/>
        <v>2</v>
      </c>
      <c r="W206" s="1"/>
    </row>
    <row r="207" spans="1:26" ht="12.75" customHeight="1" x14ac:dyDescent="0.3">
      <c r="A207" s="226" t="s">
        <v>7</v>
      </c>
      <c r="B207" s="205">
        <v>1</v>
      </c>
      <c r="C207" s="120">
        <v>0</v>
      </c>
      <c r="D207" s="120">
        <v>0</v>
      </c>
      <c r="E207" s="191">
        <v>0</v>
      </c>
      <c r="F207" s="205">
        <v>0</v>
      </c>
      <c r="G207" s="120">
        <v>0</v>
      </c>
      <c r="H207" s="120">
        <v>0</v>
      </c>
      <c r="I207" s="191">
        <v>0</v>
      </c>
      <c r="J207" s="205">
        <v>0</v>
      </c>
      <c r="K207" s="120">
        <v>0</v>
      </c>
      <c r="L207" s="120">
        <v>0</v>
      </c>
      <c r="M207" s="191">
        <v>0</v>
      </c>
      <c r="N207" s="205">
        <v>0</v>
      </c>
      <c r="O207" s="120">
        <v>0</v>
      </c>
      <c r="P207" s="120">
        <v>0</v>
      </c>
      <c r="Q207" s="191">
        <v>0</v>
      </c>
      <c r="R207" s="205">
        <v>0</v>
      </c>
      <c r="S207" s="191">
        <v>0</v>
      </c>
      <c r="T207" s="205">
        <f t="shared" ref="T207:U207" si="130">SUM(B207+D207+F207+H207+J207+L207+N207+P207+R207)</f>
        <v>1</v>
      </c>
      <c r="U207" s="120">
        <f t="shared" si="130"/>
        <v>0</v>
      </c>
      <c r="V207" s="191">
        <f t="shared" si="123"/>
        <v>1</v>
      </c>
      <c r="W207" s="1"/>
    </row>
    <row r="208" spans="1:26" ht="12.75" customHeight="1" x14ac:dyDescent="0.3">
      <c r="A208" s="227" t="s">
        <v>8</v>
      </c>
      <c r="B208" s="204">
        <v>0</v>
      </c>
      <c r="C208" s="119">
        <v>0</v>
      </c>
      <c r="D208" s="119">
        <v>0</v>
      </c>
      <c r="E208" s="190">
        <v>0</v>
      </c>
      <c r="F208" s="204">
        <v>0</v>
      </c>
      <c r="G208" s="119">
        <v>0</v>
      </c>
      <c r="H208" s="119">
        <v>0</v>
      </c>
      <c r="I208" s="190">
        <v>0</v>
      </c>
      <c r="J208" s="204">
        <v>0</v>
      </c>
      <c r="K208" s="119">
        <v>0</v>
      </c>
      <c r="L208" s="119">
        <v>0</v>
      </c>
      <c r="M208" s="190">
        <v>0</v>
      </c>
      <c r="N208" s="204">
        <v>0</v>
      </c>
      <c r="O208" s="119">
        <v>0</v>
      </c>
      <c r="P208" s="119">
        <v>0</v>
      </c>
      <c r="Q208" s="190">
        <v>0</v>
      </c>
      <c r="R208" s="204">
        <v>0</v>
      </c>
      <c r="S208" s="190">
        <v>0</v>
      </c>
      <c r="T208" s="204">
        <f t="shared" ref="T208:U208" si="131">SUM(B208+D208+F208+H208+J208+L208+N208+P208+R208)</f>
        <v>0</v>
      </c>
      <c r="U208" s="119">
        <f t="shared" si="131"/>
        <v>0</v>
      </c>
      <c r="V208" s="190">
        <f t="shared" si="123"/>
        <v>0</v>
      </c>
      <c r="W208" s="1"/>
    </row>
    <row r="209" spans="1:23" ht="12.75" customHeight="1" x14ac:dyDescent="0.3">
      <c r="A209" s="228" t="s">
        <v>9</v>
      </c>
      <c r="B209" s="206">
        <f t="shared" ref="B209:V209" si="132">SUM(B200:B208)</f>
        <v>3</v>
      </c>
      <c r="C209" s="193">
        <f t="shared" si="132"/>
        <v>2</v>
      </c>
      <c r="D209" s="193">
        <f t="shared" si="132"/>
        <v>0</v>
      </c>
      <c r="E209" s="194">
        <f t="shared" si="132"/>
        <v>0</v>
      </c>
      <c r="F209" s="206">
        <f t="shared" si="132"/>
        <v>0</v>
      </c>
      <c r="G209" s="193">
        <f t="shared" si="132"/>
        <v>0</v>
      </c>
      <c r="H209" s="193">
        <f t="shared" si="132"/>
        <v>0</v>
      </c>
      <c r="I209" s="194">
        <f t="shared" si="132"/>
        <v>0</v>
      </c>
      <c r="J209" s="206">
        <f t="shared" si="132"/>
        <v>0</v>
      </c>
      <c r="K209" s="193">
        <f t="shared" si="132"/>
        <v>0</v>
      </c>
      <c r="L209" s="193">
        <f t="shared" si="132"/>
        <v>0</v>
      </c>
      <c r="M209" s="194">
        <f t="shared" si="132"/>
        <v>0</v>
      </c>
      <c r="N209" s="206">
        <f t="shared" si="132"/>
        <v>0</v>
      </c>
      <c r="O209" s="193">
        <f t="shared" si="132"/>
        <v>0</v>
      </c>
      <c r="P209" s="193">
        <f t="shared" si="132"/>
        <v>0</v>
      </c>
      <c r="Q209" s="194">
        <f t="shared" si="132"/>
        <v>0</v>
      </c>
      <c r="R209" s="206">
        <f t="shared" si="132"/>
        <v>0</v>
      </c>
      <c r="S209" s="194">
        <f t="shared" si="132"/>
        <v>1</v>
      </c>
      <c r="T209" s="206">
        <f t="shared" si="132"/>
        <v>3</v>
      </c>
      <c r="U209" s="193">
        <f t="shared" si="132"/>
        <v>3</v>
      </c>
      <c r="V209" s="194">
        <f t="shared" si="132"/>
        <v>6</v>
      </c>
      <c r="W209" s="1"/>
    </row>
    <row r="210" spans="1:23" ht="12.75" customHeight="1" x14ac:dyDescent="0.3">
      <c r="A210" s="192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97"/>
      <c r="W210" s="1"/>
    </row>
    <row r="211" spans="1:23" ht="12.75" customHeight="1" x14ac:dyDescent="0.3">
      <c r="A211" s="29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7"/>
      <c r="W211" s="1"/>
    </row>
    <row r="212" spans="1:23" ht="12.75" customHeight="1" x14ac:dyDescent="0.3">
      <c r="A212" s="481" t="s">
        <v>76</v>
      </c>
      <c r="B212" s="482"/>
      <c r="C212" s="482"/>
      <c r="D212" s="482"/>
      <c r="E212" s="482"/>
      <c r="F212" s="482"/>
      <c r="G212" s="482"/>
      <c r="H212" s="482"/>
      <c r="I212" s="482"/>
      <c r="J212" s="482"/>
      <c r="K212" s="482"/>
      <c r="L212" s="482"/>
      <c r="M212" s="482"/>
      <c r="N212" s="482"/>
      <c r="O212" s="482"/>
      <c r="P212" s="482"/>
      <c r="Q212" s="482"/>
      <c r="R212" s="482"/>
      <c r="S212" s="482"/>
      <c r="T212" s="482"/>
      <c r="U212" s="482"/>
      <c r="V212" s="483"/>
      <c r="W212" s="1"/>
    </row>
    <row r="213" spans="1:23" ht="12.75" customHeight="1" x14ac:dyDescent="0.3">
      <c r="A213" s="223"/>
      <c r="B213" s="344" t="s">
        <v>11</v>
      </c>
      <c r="C213" s="468"/>
      <c r="D213" s="468"/>
      <c r="E213" s="468"/>
      <c r="F213" s="468"/>
      <c r="G213" s="468"/>
      <c r="H213" s="468"/>
      <c r="I213" s="471"/>
      <c r="J213" s="344" t="s">
        <v>12</v>
      </c>
      <c r="K213" s="468"/>
      <c r="L213" s="468"/>
      <c r="M213" s="468"/>
      <c r="N213" s="468"/>
      <c r="O213" s="468"/>
      <c r="P213" s="468"/>
      <c r="Q213" s="471"/>
      <c r="R213" s="259"/>
      <c r="S213" s="258"/>
      <c r="T213" s="470"/>
      <c r="U213" s="468"/>
      <c r="V213" s="471"/>
      <c r="W213" s="1"/>
    </row>
    <row r="214" spans="1:23" ht="12.75" customHeight="1" x14ac:dyDescent="0.3">
      <c r="A214" s="196"/>
      <c r="B214" s="344" t="s">
        <v>13</v>
      </c>
      <c r="C214" s="468"/>
      <c r="D214" s="468"/>
      <c r="E214" s="468"/>
      <c r="F214" s="344" t="s">
        <v>14</v>
      </c>
      <c r="G214" s="468"/>
      <c r="H214" s="468"/>
      <c r="I214" s="471"/>
      <c r="J214" s="345" t="s">
        <v>13</v>
      </c>
      <c r="K214" s="468"/>
      <c r="L214" s="468"/>
      <c r="M214" s="468"/>
      <c r="N214" s="344" t="s">
        <v>14</v>
      </c>
      <c r="O214" s="468"/>
      <c r="P214" s="468"/>
      <c r="Q214" s="471"/>
      <c r="R214" s="251"/>
      <c r="S214" s="250"/>
      <c r="T214" s="344" t="s">
        <v>27</v>
      </c>
      <c r="U214" s="345"/>
      <c r="V214" s="346"/>
      <c r="W214" s="1"/>
    </row>
    <row r="215" spans="1:23" ht="12.75" customHeight="1" x14ac:dyDescent="0.3">
      <c r="A215" s="196" t="s">
        <v>82</v>
      </c>
      <c r="B215" s="347" t="s">
        <v>16</v>
      </c>
      <c r="C215" s="502"/>
      <c r="D215" s="503" t="s">
        <v>17</v>
      </c>
      <c r="E215" s="504"/>
      <c r="F215" s="347" t="s">
        <v>16</v>
      </c>
      <c r="G215" s="502"/>
      <c r="H215" s="503" t="s">
        <v>17</v>
      </c>
      <c r="I215" s="505"/>
      <c r="J215" s="348" t="s">
        <v>16</v>
      </c>
      <c r="K215" s="502"/>
      <c r="L215" s="503" t="s">
        <v>17</v>
      </c>
      <c r="M215" s="504"/>
      <c r="N215" s="347" t="s">
        <v>16</v>
      </c>
      <c r="O215" s="502"/>
      <c r="P215" s="503" t="s">
        <v>17</v>
      </c>
      <c r="Q215" s="505"/>
      <c r="R215" s="506" t="s">
        <v>18</v>
      </c>
      <c r="S215" s="507"/>
      <c r="T215" s="347"/>
      <c r="U215" s="348"/>
      <c r="V215" s="349"/>
      <c r="W215" s="1"/>
    </row>
    <row r="216" spans="1:23" ht="12.75" customHeight="1" x14ac:dyDescent="0.3">
      <c r="A216" s="257"/>
      <c r="B216" s="252" t="s">
        <v>20</v>
      </c>
      <c r="C216" s="217" t="s">
        <v>21</v>
      </c>
      <c r="D216" s="217" t="s">
        <v>20</v>
      </c>
      <c r="E216" s="218" t="s">
        <v>21</v>
      </c>
      <c r="F216" s="252" t="s">
        <v>20</v>
      </c>
      <c r="G216" s="217" t="s">
        <v>21</v>
      </c>
      <c r="H216" s="217" t="s">
        <v>20</v>
      </c>
      <c r="I216" s="218" t="s">
        <v>21</v>
      </c>
      <c r="J216" s="252" t="s">
        <v>20</v>
      </c>
      <c r="K216" s="217" t="s">
        <v>21</v>
      </c>
      <c r="L216" s="217" t="s">
        <v>20</v>
      </c>
      <c r="M216" s="218" t="s">
        <v>21</v>
      </c>
      <c r="N216" s="216" t="s">
        <v>20</v>
      </c>
      <c r="O216" s="217" t="s">
        <v>21</v>
      </c>
      <c r="P216" s="217" t="s">
        <v>20</v>
      </c>
      <c r="Q216" s="218" t="s">
        <v>21</v>
      </c>
      <c r="R216" s="212" t="s">
        <v>20</v>
      </c>
      <c r="S216" s="213" t="s">
        <v>21</v>
      </c>
      <c r="T216" s="216" t="s">
        <v>20</v>
      </c>
      <c r="U216" s="217" t="s">
        <v>21</v>
      </c>
      <c r="V216" s="218" t="s">
        <v>22</v>
      </c>
      <c r="W216" s="1"/>
    </row>
    <row r="217" spans="1:23" ht="12.75" customHeight="1" x14ac:dyDescent="0.3">
      <c r="A217" s="227" t="s">
        <v>0</v>
      </c>
      <c r="B217" s="204"/>
      <c r="C217" s="119"/>
      <c r="D217" s="119"/>
      <c r="E217" s="190"/>
      <c r="F217" s="204"/>
      <c r="G217" s="119"/>
      <c r="H217" s="119"/>
      <c r="I217" s="190"/>
      <c r="J217" s="204"/>
      <c r="K217" s="119"/>
      <c r="L217" s="119"/>
      <c r="M217" s="190"/>
      <c r="N217" s="201"/>
      <c r="O217" s="119"/>
      <c r="P217" s="119"/>
      <c r="Q217" s="190"/>
      <c r="R217" s="204"/>
      <c r="S217" s="190"/>
      <c r="T217" s="201">
        <f t="shared" ref="T217:U217" si="133">SUM(B217+D217+F217+H217+J217+L217+N217+P217+R217)</f>
        <v>0</v>
      </c>
      <c r="U217" s="119">
        <f t="shared" si="133"/>
        <v>0</v>
      </c>
      <c r="V217" s="190">
        <f t="shared" ref="V217:V225" si="134">SUM(T217:U217)</f>
        <v>0</v>
      </c>
      <c r="W217" s="1"/>
    </row>
    <row r="218" spans="1:23" ht="12.75" customHeight="1" x14ac:dyDescent="0.3">
      <c r="A218" s="226" t="s">
        <v>1</v>
      </c>
      <c r="B218" s="205"/>
      <c r="C218" s="120"/>
      <c r="D218" s="120"/>
      <c r="E218" s="191"/>
      <c r="F218" s="205"/>
      <c r="G218" s="120"/>
      <c r="H218" s="120"/>
      <c r="I218" s="191"/>
      <c r="J218" s="205"/>
      <c r="K218" s="120"/>
      <c r="L218" s="120"/>
      <c r="M218" s="191"/>
      <c r="N218" s="202"/>
      <c r="O218" s="120"/>
      <c r="P218" s="120"/>
      <c r="Q218" s="191"/>
      <c r="R218" s="205"/>
      <c r="S218" s="191"/>
      <c r="T218" s="202">
        <f t="shared" ref="T218:U218" si="135">SUM(B218+D218+F218+H218+J218+L218+N218+P218+R218)</f>
        <v>0</v>
      </c>
      <c r="U218" s="120">
        <f t="shared" si="135"/>
        <v>0</v>
      </c>
      <c r="V218" s="191">
        <f t="shared" si="134"/>
        <v>0</v>
      </c>
      <c r="W218" s="1"/>
    </row>
    <row r="219" spans="1:23" ht="12.75" customHeight="1" x14ac:dyDescent="0.3">
      <c r="A219" s="227" t="s">
        <v>2</v>
      </c>
      <c r="B219" s="204">
        <v>0</v>
      </c>
      <c r="C219" s="119">
        <v>0</v>
      </c>
      <c r="D219" s="119">
        <v>0</v>
      </c>
      <c r="E219" s="190">
        <v>0</v>
      </c>
      <c r="F219" s="204">
        <v>0</v>
      </c>
      <c r="G219" s="119">
        <v>0</v>
      </c>
      <c r="H219" s="119">
        <v>0</v>
      </c>
      <c r="I219" s="190">
        <v>0</v>
      </c>
      <c r="J219" s="204">
        <v>0</v>
      </c>
      <c r="K219" s="119">
        <v>0</v>
      </c>
      <c r="L219" s="119">
        <v>0</v>
      </c>
      <c r="M219" s="190">
        <v>0</v>
      </c>
      <c r="N219" s="201">
        <v>0</v>
      </c>
      <c r="O219" s="119">
        <v>0</v>
      </c>
      <c r="P219" s="119">
        <v>0</v>
      </c>
      <c r="Q219" s="190">
        <v>0</v>
      </c>
      <c r="R219" s="204">
        <v>0</v>
      </c>
      <c r="S219" s="190">
        <v>0</v>
      </c>
      <c r="T219" s="201">
        <f t="shared" ref="T219:U219" si="136">SUM(B219+D219+F219+H219+J219+L219+N219+P219+R219)</f>
        <v>0</v>
      </c>
      <c r="U219" s="119">
        <f t="shared" si="136"/>
        <v>0</v>
      </c>
      <c r="V219" s="190">
        <f t="shared" si="134"/>
        <v>0</v>
      </c>
      <c r="W219" s="1"/>
    </row>
    <row r="220" spans="1:23" ht="12.75" customHeight="1" x14ac:dyDescent="0.3">
      <c r="A220" s="226" t="s">
        <v>3</v>
      </c>
      <c r="B220" s="205">
        <v>0</v>
      </c>
      <c r="C220" s="120">
        <v>0</v>
      </c>
      <c r="D220" s="120">
        <v>0</v>
      </c>
      <c r="E220" s="191">
        <v>0</v>
      </c>
      <c r="F220" s="205">
        <v>0</v>
      </c>
      <c r="G220" s="120">
        <v>0</v>
      </c>
      <c r="H220" s="120">
        <v>0</v>
      </c>
      <c r="I220" s="191">
        <v>0</v>
      </c>
      <c r="J220" s="205">
        <v>0</v>
      </c>
      <c r="K220" s="120">
        <v>0</v>
      </c>
      <c r="L220" s="120">
        <v>0</v>
      </c>
      <c r="M220" s="191">
        <v>0</v>
      </c>
      <c r="N220" s="202">
        <v>0</v>
      </c>
      <c r="O220" s="120">
        <v>0</v>
      </c>
      <c r="P220" s="120">
        <v>0</v>
      </c>
      <c r="Q220" s="191">
        <v>0</v>
      </c>
      <c r="R220" s="205">
        <v>0</v>
      </c>
      <c r="S220" s="191">
        <v>0</v>
      </c>
      <c r="T220" s="202">
        <f t="shared" ref="T220:U220" si="137">SUM(B220+D220+F220+H220+J220+L220+N220+P220+R220)</f>
        <v>0</v>
      </c>
      <c r="U220" s="120">
        <f t="shared" si="137"/>
        <v>0</v>
      </c>
      <c r="V220" s="191">
        <f t="shared" si="134"/>
        <v>0</v>
      </c>
      <c r="W220" s="1"/>
    </row>
    <row r="221" spans="1:23" ht="12.75" customHeight="1" x14ac:dyDescent="0.3">
      <c r="A221" s="227" t="s">
        <v>4</v>
      </c>
      <c r="B221" s="204">
        <v>0</v>
      </c>
      <c r="C221" s="119">
        <v>0</v>
      </c>
      <c r="D221" s="119">
        <v>0</v>
      </c>
      <c r="E221" s="190">
        <v>0</v>
      </c>
      <c r="F221" s="204">
        <v>0</v>
      </c>
      <c r="G221" s="119">
        <v>0</v>
      </c>
      <c r="H221" s="119">
        <v>0</v>
      </c>
      <c r="I221" s="190">
        <v>0</v>
      </c>
      <c r="J221" s="204">
        <v>0</v>
      </c>
      <c r="K221" s="119">
        <v>0</v>
      </c>
      <c r="L221" s="119">
        <v>0</v>
      </c>
      <c r="M221" s="190">
        <v>0</v>
      </c>
      <c r="N221" s="201">
        <v>0</v>
      </c>
      <c r="O221" s="119">
        <v>0</v>
      </c>
      <c r="P221" s="119">
        <v>0</v>
      </c>
      <c r="Q221" s="190">
        <v>0</v>
      </c>
      <c r="R221" s="204">
        <v>0</v>
      </c>
      <c r="S221" s="190">
        <v>0</v>
      </c>
      <c r="T221" s="201">
        <f t="shared" ref="T221:U221" si="138">SUM(B221+D221+F221+H221+J221+L221+N221+P221+R221)</f>
        <v>0</v>
      </c>
      <c r="U221" s="119">
        <f t="shared" si="138"/>
        <v>0</v>
      </c>
      <c r="V221" s="190">
        <f t="shared" si="134"/>
        <v>0</v>
      </c>
      <c r="W221" s="1"/>
    </row>
    <row r="222" spans="1:23" ht="12.75" customHeight="1" x14ac:dyDescent="0.3">
      <c r="A222" s="226" t="s">
        <v>5</v>
      </c>
      <c r="B222" s="205">
        <v>0</v>
      </c>
      <c r="C222" s="120">
        <v>0</v>
      </c>
      <c r="D222" s="120">
        <v>0</v>
      </c>
      <c r="E222" s="191">
        <v>0</v>
      </c>
      <c r="F222" s="205">
        <v>0</v>
      </c>
      <c r="G222" s="120">
        <v>0</v>
      </c>
      <c r="H222" s="120">
        <v>0</v>
      </c>
      <c r="I222" s="191">
        <v>0</v>
      </c>
      <c r="J222" s="205">
        <v>0</v>
      </c>
      <c r="K222" s="120">
        <v>0</v>
      </c>
      <c r="L222" s="120">
        <v>0</v>
      </c>
      <c r="M222" s="191">
        <v>0</v>
      </c>
      <c r="N222" s="202">
        <v>0</v>
      </c>
      <c r="O222" s="120">
        <v>0</v>
      </c>
      <c r="P222" s="120">
        <v>0</v>
      </c>
      <c r="Q222" s="191">
        <v>0</v>
      </c>
      <c r="R222" s="205">
        <v>0</v>
      </c>
      <c r="S222" s="191">
        <v>0</v>
      </c>
      <c r="T222" s="202">
        <f t="shared" ref="T222:U222" si="139">SUM(B222+D222+F222+H222+J222+L222+N222+P222+R222)</f>
        <v>0</v>
      </c>
      <c r="U222" s="120">
        <f t="shared" si="139"/>
        <v>0</v>
      </c>
      <c r="V222" s="191">
        <f t="shared" si="134"/>
        <v>0</v>
      </c>
      <c r="W222" s="1"/>
    </row>
    <row r="223" spans="1:23" ht="12.75" customHeight="1" x14ac:dyDescent="0.3">
      <c r="A223" s="227" t="s">
        <v>6</v>
      </c>
      <c r="B223" s="204">
        <v>0</v>
      </c>
      <c r="C223" s="119">
        <v>0</v>
      </c>
      <c r="D223" s="119">
        <v>0</v>
      </c>
      <c r="E223" s="190">
        <v>0</v>
      </c>
      <c r="F223" s="204">
        <v>0</v>
      </c>
      <c r="G223" s="119">
        <v>0</v>
      </c>
      <c r="H223" s="119">
        <v>0</v>
      </c>
      <c r="I223" s="190">
        <v>0</v>
      </c>
      <c r="J223" s="204">
        <v>0</v>
      </c>
      <c r="K223" s="119">
        <v>0</v>
      </c>
      <c r="L223" s="119">
        <v>0</v>
      </c>
      <c r="M223" s="190">
        <v>0</v>
      </c>
      <c r="N223" s="201">
        <v>0</v>
      </c>
      <c r="O223" s="119">
        <v>0</v>
      </c>
      <c r="P223" s="119">
        <v>0</v>
      </c>
      <c r="Q223" s="190">
        <v>0</v>
      </c>
      <c r="R223" s="204">
        <v>1</v>
      </c>
      <c r="S223" s="190">
        <v>0</v>
      </c>
      <c r="T223" s="201">
        <f t="shared" ref="T223:U223" si="140">SUM(B223+D223+F223+H223+J223+L223+N223+P223+R223)</f>
        <v>1</v>
      </c>
      <c r="U223" s="119">
        <f t="shared" si="140"/>
        <v>0</v>
      </c>
      <c r="V223" s="190">
        <f t="shared" si="134"/>
        <v>1</v>
      </c>
      <c r="W223" s="1"/>
    </row>
    <row r="224" spans="1:23" ht="12.75" customHeight="1" x14ac:dyDescent="0.3">
      <c r="A224" s="226" t="s">
        <v>7</v>
      </c>
      <c r="B224" s="205">
        <v>0</v>
      </c>
      <c r="C224" s="120">
        <v>0</v>
      </c>
      <c r="D224" s="120">
        <v>0</v>
      </c>
      <c r="E224" s="191">
        <v>0</v>
      </c>
      <c r="F224" s="205">
        <v>0</v>
      </c>
      <c r="G224" s="120">
        <v>0</v>
      </c>
      <c r="H224" s="120">
        <v>0</v>
      </c>
      <c r="I224" s="191">
        <v>0</v>
      </c>
      <c r="J224" s="205">
        <v>0</v>
      </c>
      <c r="K224" s="120">
        <v>0</v>
      </c>
      <c r="L224" s="120">
        <v>0</v>
      </c>
      <c r="M224" s="191">
        <v>0</v>
      </c>
      <c r="N224" s="202">
        <v>0</v>
      </c>
      <c r="O224" s="120">
        <v>0</v>
      </c>
      <c r="P224" s="120">
        <v>0</v>
      </c>
      <c r="Q224" s="191">
        <v>0</v>
      </c>
      <c r="R224" s="205">
        <v>0</v>
      </c>
      <c r="S224" s="191">
        <v>0</v>
      </c>
      <c r="T224" s="202">
        <f t="shared" ref="T224:U224" si="141">SUM(B224+D224+F224+H224+J224+L224+N224+P224+R224)</f>
        <v>0</v>
      </c>
      <c r="U224" s="120">
        <f t="shared" si="141"/>
        <v>0</v>
      </c>
      <c r="V224" s="191">
        <f t="shared" si="134"/>
        <v>0</v>
      </c>
      <c r="W224" s="1"/>
    </row>
    <row r="225" spans="1:23" ht="12.75" customHeight="1" x14ac:dyDescent="0.3">
      <c r="A225" s="227" t="s">
        <v>8</v>
      </c>
      <c r="B225" s="204">
        <v>0</v>
      </c>
      <c r="C225" s="119">
        <v>0</v>
      </c>
      <c r="D225" s="119">
        <v>0</v>
      </c>
      <c r="E225" s="190">
        <v>0</v>
      </c>
      <c r="F225" s="204">
        <v>0</v>
      </c>
      <c r="G225" s="119">
        <v>0</v>
      </c>
      <c r="H225" s="119">
        <v>0</v>
      </c>
      <c r="I225" s="190">
        <v>0</v>
      </c>
      <c r="J225" s="204">
        <v>0</v>
      </c>
      <c r="K225" s="119">
        <v>0</v>
      </c>
      <c r="L225" s="119">
        <v>0</v>
      </c>
      <c r="M225" s="190">
        <v>0</v>
      </c>
      <c r="N225" s="201">
        <v>0</v>
      </c>
      <c r="O225" s="119">
        <v>0</v>
      </c>
      <c r="P225" s="119">
        <v>0</v>
      </c>
      <c r="Q225" s="190">
        <v>0</v>
      </c>
      <c r="R225" s="204">
        <v>0</v>
      </c>
      <c r="S225" s="190">
        <v>0</v>
      </c>
      <c r="T225" s="201">
        <f t="shared" ref="T225:U225" si="142">SUM(B225+D225+F225+H225+J225+L225+N225+P225+R225)</f>
        <v>0</v>
      </c>
      <c r="U225" s="119">
        <f t="shared" si="142"/>
        <v>0</v>
      </c>
      <c r="V225" s="190">
        <f t="shared" si="134"/>
        <v>0</v>
      </c>
      <c r="W225" s="1"/>
    </row>
    <row r="226" spans="1:23" ht="12.75" customHeight="1" x14ac:dyDescent="0.3">
      <c r="A226" s="228" t="s">
        <v>9</v>
      </c>
      <c r="B226" s="206">
        <f t="shared" ref="B226:V226" si="143">SUM(B217:B225)</f>
        <v>0</v>
      </c>
      <c r="C226" s="193">
        <f t="shared" si="143"/>
        <v>0</v>
      </c>
      <c r="D226" s="193">
        <f t="shared" si="143"/>
        <v>0</v>
      </c>
      <c r="E226" s="194">
        <f t="shared" si="143"/>
        <v>0</v>
      </c>
      <c r="F226" s="206">
        <f t="shared" si="143"/>
        <v>0</v>
      </c>
      <c r="G226" s="193">
        <f t="shared" si="143"/>
        <v>0</v>
      </c>
      <c r="H226" s="193">
        <f t="shared" si="143"/>
        <v>0</v>
      </c>
      <c r="I226" s="194">
        <f t="shared" si="143"/>
        <v>0</v>
      </c>
      <c r="J226" s="206">
        <f t="shared" si="143"/>
        <v>0</v>
      </c>
      <c r="K226" s="193">
        <f t="shared" si="143"/>
        <v>0</v>
      </c>
      <c r="L226" s="193">
        <f t="shared" si="143"/>
        <v>0</v>
      </c>
      <c r="M226" s="194">
        <f t="shared" si="143"/>
        <v>0</v>
      </c>
      <c r="N226" s="203">
        <f t="shared" si="143"/>
        <v>0</v>
      </c>
      <c r="O226" s="193">
        <f t="shared" si="143"/>
        <v>0</v>
      </c>
      <c r="P226" s="193">
        <f t="shared" si="143"/>
        <v>0</v>
      </c>
      <c r="Q226" s="194">
        <f t="shared" si="143"/>
        <v>0</v>
      </c>
      <c r="R226" s="206">
        <f t="shared" si="143"/>
        <v>1</v>
      </c>
      <c r="S226" s="194">
        <f t="shared" si="143"/>
        <v>0</v>
      </c>
      <c r="T226" s="203">
        <f t="shared" si="143"/>
        <v>1</v>
      </c>
      <c r="U226" s="193">
        <f t="shared" si="143"/>
        <v>0</v>
      </c>
      <c r="V226" s="194">
        <f t="shared" si="143"/>
        <v>1</v>
      </c>
      <c r="W226" s="1"/>
    </row>
    <row r="227" spans="1:23" ht="12.75" customHeight="1" x14ac:dyDescent="0.3">
      <c r="A227" s="192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97"/>
      <c r="W227" s="1"/>
    </row>
    <row r="228" spans="1:23" ht="12.75" customHeight="1" x14ac:dyDescent="0.3">
      <c r="A228" s="29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7"/>
      <c r="W228" s="1"/>
    </row>
    <row r="229" spans="1:23" ht="12.75" customHeight="1" x14ac:dyDescent="0.3">
      <c r="A229" s="481" t="s">
        <v>77</v>
      </c>
      <c r="B229" s="482"/>
      <c r="C229" s="482"/>
      <c r="D229" s="482"/>
      <c r="E229" s="482"/>
      <c r="F229" s="482"/>
      <c r="G229" s="482"/>
      <c r="H229" s="482"/>
      <c r="I229" s="482"/>
      <c r="J229" s="482"/>
      <c r="K229" s="482"/>
      <c r="L229" s="482"/>
      <c r="M229" s="482"/>
      <c r="N229" s="482"/>
      <c r="O229" s="482"/>
      <c r="P229" s="482"/>
      <c r="Q229" s="482"/>
      <c r="R229" s="482"/>
      <c r="S229" s="482"/>
      <c r="T229" s="482"/>
      <c r="U229" s="482"/>
      <c r="V229" s="483"/>
      <c r="W229" s="1"/>
    </row>
    <row r="230" spans="1:23" ht="12.75" customHeight="1" x14ac:dyDescent="0.3">
      <c r="A230" s="195"/>
      <c r="B230" s="508" t="s">
        <v>11</v>
      </c>
      <c r="C230" s="509"/>
      <c r="D230" s="509"/>
      <c r="E230" s="509"/>
      <c r="F230" s="509"/>
      <c r="G230" s="509"/>
      <c r="H230" s="509"/>
      <c r="I230" s="510"/>
      <c r="J230" s="511" t="s">
        <v>12</v>
      </c>
      <c r="K230" s="509"/>
      <c r="L230" s="509"/>
      <c r="M230" s="509"/>
      <c r="N230" s="509"/>
      <c r="O230" s="509"/>
      <c r="P230" s="509"/>
      <c r="Q230" s="510"/>
      <c r="R230" s="210"/>
      <c r="S230" s="211"/>
      <c r="T230" s="512"/>
      <c r="U230" s="491"/>
      <c r="V230" s="492"/>
      <c r="W230" s="1"/>
    </row>
    <row r="231" spans="1:23" ht="12.75" customHeight="1" x14ac:dyDescent="0.3">
      <c r="A231" s="196"/>
      <c r="B231" s="490" t="s">
        <v>13</v>
      </c>
      <c r="C231" s="491"/>
      <c r="D231" s="491"/>
      <c r="E231" s="491"/>
      <c r="F231" s="490" t="s">
        <v>14</v>
      </c>
      <c r="G231" s="491"/>
      <c r="H231" s="491"/>
      <c r="I231" s="492"/>
      <c r="J231" s="513" t="s">
        <v>13</v>
      </c>
      <c r="K231" s="491"/>
      <c r="L231" s="491"/>
      <c r="M231" s="491"/>
      <c r="N231" s="490" t="s">
        <v>14</v>
      </c>
      <c r="O231" s="491"/>
      <c r="P231" s="491"/>
      <c r="Q231" s="492"/>
      <c r="R231" s="212"/>
      <c r="S231" s="213"/>
      <c r="T231" s="350" t="s">
        <v>27</v>
      </c>
      <c r="U231" s="351"/>
      <c r="V231" s="352"/>
      <c r="W231" s="1"/>
    </row>
    <row r="232" spans="1:23" ht="12.75" customHeight="1" x14ac:dyDescent="0.3">
      <c r="A232" s="196" t="s">
        <v>82</v>
      </c>
      <c r="B232" s="462" t="s">
        <v>16</v>
      </c>
      <c r="C232" s="463"/>
      <c r="D232" s="465" t="s">
        <v>17</v>
      </c>
      <c r="E232" s="515"/>
      <c r="F232" s="462" t="s">
        <v>16</v>
      </c>
      <c r="G232" s="463"/>
      <c r="H232" s="465" t="s">
        <v>17</v>
      </c>
      <c r="I232" s="466"/>
      <c r="J232" s="514" t="s">
        <v>16</v>
      </c>
      <c r="K232" s="463"/>
      <c r="L232" s="465" t="s">
        <v>17</v>
      </c>
      <c r="M232" s="515"/>
      <c r="N232" s="462" t="s">
        <v>16</v>
      </c>
      <c r="O232" s="463"/>
      <c r="P232" s="465" t="s">
        <v>17</v>
      </c>
      <c r="Q232" s="466"/>
      <c r="R232" s="516" t="s">
        <v>18</v>
      </c>
      <c r="S232" s="507"/>
      <c r="T232" s="353"/>
      <c r="U232" s="354"/>
      <c r="V232" s="355"/>
      <c r="W232" s="1"/>
    </row>
    <row r="233" spans="1:23" ht="12.75" customHeight="1" x14ac:dyDescent="0.3">
      <c r="A233" s="197"/>
      <c r="B233" s="252" t="s">
        <v>20</v>
      </c>
      <c r="C233" s="217" t="s">
        <v>21</v>
      </c>
      <c r="D233" s="217" t="s">
        <v>20</v>
      </c>
      <c r="E233" s="253" t="s">
        <v>21</v>
      </c>
      <c r="F233" s="252" t="s">
        <v>20</v>
      </c>
      <c r="G233" s="217" t="s">
        <v>21</v>
      </c>
      <c r="H233" s="217" t="s">
        <v>20</v>
      </c>
      <c r="I233" s="218" t="s">
        <v>21</v>
      </c>
      <c r="J233" s="216" t="s">
        <v>20</v>
      </c>
      <c r="K233" s="217" t="s">
        <v>21</v>
      </c>
      <c r="L233" s="217" t="s">
        <v>20</v>
      </c>
      <c r="M233" s="253" t="s">
        <v>21</v>
      </c>
      <c r="N233" s="252" t="s">
        <v>20</v>
      </c>
      <c r="O233" s="217" t="s">
        <v>21</v>
      </c>
      <c r="P233" s="217" t="s">
        <v>20</v>
      </c>
      <c r="Q233" s="218" t="s">
        <v>21</v>
      </c>
      <c r="R233" s="212" t="s">
        <v>20</v>
      </c>
      <c r="S233" s="213" t="s">
        <v>21</v>
      </c>
      <c r="T233" s="214" t="s">
        <v>20</v>
      </c>
      <c r="U233" s="118" t="s">
        <v>21</v>
      </c>
      <c r="V233" s="213" t="s">
        <v>22</v>
      </c>
      <c r="W233" s="1"/>
    </row>
    <row r="234" spans="1:23" ht="12.75" customHeight="1" x14ac:dyDescent="0.3">
      <c r="A234" s="198" t="s">
        <v>0</v>
      </c>
      <c r="B234" s="204"/>
      <c r="C234" s="119"/>
      <c r="D234" s="119"/>
      <c r="E234" s="207"/>
      <c r="F234" s="204"/>
      <c r="G234" s="119"/>
      <c r="H234" s="119"/>
      <c r="I234" s="190"/>
      <c r="J234" s="201"/>
      <c r="K234" s="119"/>
      <c r="L234" s="119"/>
      <c r="M234" s="207"/>
      <c r="N234" s="204"/>
      <c r="O234" s="119"/>
      <c r="P234" s="119"/>
      <c r="Q234" s="190"/>
      <c r="R234" s="204"/>
      <c r="S234" s="190"/>
      <c r="T234" s="201">
        <f t="shared" ref="T234:U234" si="144">SUM(B234+D234+F234+H234+J234+L234+N234+P234+R234)</f>
        <v>0</v>
      </c>
      <c r="U234" s="119">
        <f t="shared" si="144"/>
        <v>0</v>
      </c>
      <c r="V234" s="190">
        <f t="shared" ref="V234:V242" si="145">SUM(T234:U234)</f>
        <v>0</v>
      </c>
      <c r="W234" s="1"/>
    </row>
    <row r="235" spans="1:23" ht="12.75" customHeight="1" x14ac:dyDescent="0.3">
      <c r="A235" s="199" t="s">
        <v>1</v>
      </c>
      <c r="B235" s="205"/>
      <c r="C235" s="120"/>
      <c r="D235" s="120"/>
      <c r="E235" s="208"/>
      <c r="F235" s="205"/>
      <c r="G235" s="120"/>
      <c r="H235" s="120"/>
      <c r="I235" s="191"/>
      <c r="J235" s="202"/>
      <c r="K235" s="120"/>
      <c r="L235" s="120"/>
      <c r="M235" s="208"/>
      <c r="N235" s="205"/>
      <c r="O235" s="120"/>
      <c r="P235" s="120"/>
      <c r="Q235" s="191"/>
      <c r="R235" s="205"/>
      <c r="S235" s="191"/>
      <c r="T235" s="202">
        <f t="shared" ref="T235:U235" si="146">SUM(B235+D235+F235+H235+J235+L235+N235+P235+R235)</f>
        <v>0</v>
      </c>
      <c r="U235" s="120">
        <f t="shared" si="146"/>
        <v>0</v>
      </c>
      <c r="V235" s="191">
        <f t="shared" si="145"/>
        <v>0</v>
      </c>
      <c r="W235" s="1"/>
    </row>
    <row r="236" spans="1:23" ht="12.75" customHeight="1" x14ac:dyDescent="0.3">
      <c r="A236" s="198" t="s">
        <v>2</v>
      </c>
      <c r="B236" s="204">
        <v>45</v>
      </c>
      <c r="C236" s="119">
        <v>85</v>
      </c>
      <c r="D236" s="119">
        <v>0</v>
      </c>
      <c r="E236" s="207">
        <v>0</v>
      </c>
      <c r="F236" s="204">
        <v>0</v>
      </c>
      <c r="G236" s="119">
        <v>0</v>
      </c>
      <c r="H236" s="119">
        <v>0</v>
      </c>
      <c r="I236" s="190">
        <v>0</v>
      </c>
      <c r="J236" s="201">
        <v>0</v>
      </c>
      <c r="K236" s="119">
        <v>0</v>
      </c>
      <c r="L236" s="119">
        <v>0</v>
      </c>
      <c r="M236" s="207">
        <v>0</v>
      </c>
      <c r="N236" s="204">
        <v>0</v>
      </c>
      <c r="O236" s="119">
        <v>0</v>
      </c>
      <c r="P236" s="119">
        <v>0</v>
      </c>
      <c r="Q236" s="190">
        <v>0</v>
      </c>
      <c r="R236" s="204">
        <v>0</v>
      </c>
      <c r="S236" s="190">
        <v>0</v>
      </c>
      <c r="T236" s="201">
        <f t="shared" ref="T236:U236" si="147">SUM(B236+D236+F236+H236+J236+L236+N236+P236+R236)</f>
        <v>45</v>
      </c>
      <c r="U236" s="119">
        <f t="shared" si="147"/>
        <v>85</v>
      </c>
      <c r="V236" s="190">
        <f t="shared" si="145"/>
        <v>130</v>
      </c>
      <c r="W236" s="1"/>
    </row>
    <row r="237" spans="1:23" ht="12.75" customHeight="1" x14ac:dyDescent="0.3">
      <c r="A237" s="199" t="s">
        <v>3</v>
      </c>
      <c r="B237" s="205">
        <v>47</v>
      </c>
      <c r="C237" s="120">
        <v>68</v>
      </c>
      <c r="D237" s="120">
        <v>0</v>
      </c>
      <c r="E237" s="208">
        <v>0</v>
      </c>
      <c r="F237" s="205">
        <v>0</v>
      </c>
      <c r="G237" s="120">
        <v>0</v>
      </c>
      <c r="H237" s="120">
        <v>0</v>
      </c>
      <c r="I237" s="191">
        <v>0</v>
      </c>
      <c r="J237" s="202">
        <v>63</v>
      </c>
      <c r="K237" s="120">
        <v>74</v>
      </c>
      <c r="L237" s="120">
        <v>0</v>
      </c>
      <c r="M237" s="208">
        <v>0</v>
      </c>
      <c r="N237" s="205">
        <v>0</v>
      </c>
      <c r="O237" s="120">
        <v>0</v>
      </c>
      <c r="P237" s="120">
        <v>0</v>
      </c>
      <c r="Q237" s="191">
        <v>0</v>
      </c>
      <c r="R237" s="205">
        <v>0</v>
      </c>
      <c r="S237" s="191">
        <v>0</v>
      </c>
      <c r="T237" s="202">
        <f t="shared" ref="T237:U237" si="148">SUM(B237+D237+F237+H237+J237+L237+N237+P237+R237)</f>
        <v>110</v>
      </c>
      <c r="U237" s="120">
        <f t="shared" si="148"/>
        <v>142</v>
      </c>
      <c r="V237" s="191">
        <f t="shared" si="145"/>
        <v>252</v>
      </c>
      <c r="W237" s="1"/>
    </row>
    <row r="238" spans="1:23" ht="12.75" customHeight="1" x14ac:dyDescent="0.3">
      <c r="A238" s="198" t="s">
        <v>4</v>
      </c>
      <c r="B238" s="204">
        <v>0</v>
      </c>
      <c r="C238" s="119">
        <v>0</v>
      </c>
      <c r="D238" s="119">
        <v>0</v>
      </c>
      <c r="E238" s="207">
        <v>0</v>
      </c>
      <c r="F238" s="204">
        <v>0</v>
      </c>
      <c r="G238" s="119">
        <v>0</v>
      </c>
      <c r="H238" s="119">
        <v>0</v>
      </c>
      <c r="I238" s="190">
        <v>0</v>
      </c>
      <c r="J238" s="201">
        <v>0</v>
      </c>
      <c r="K238" s="119">
        <v>0</v>
      </c>
      <c r="L238" s="119">
        <v>0</v>
      </c>
      <c r="M238" s="207">
        <v>0</v>
      </c>
      <c r="N238" s="204">
        <v>0</v>
      </c>
      <c r="O238" s="119">
        <v>0</v>
      </c>
      <c r="P238" s="119">
        <v>0</v>
      </c>
      <c r="Q238" s="190">
        <v>0</v>
      </c>
      <c r="R238" s="204">
        <v>0</v>
      </c>
      <c r="S238" s="190">
        <v>0</v>
      </c>
      <c r="T238" s="201">
        <f t="shared" ref="T238:U238" si="149">SUM(B238+D238+F238+H238+J238+L238+N238+P238+R238)</f>
        <v>0</v>
      </c>
      <c r="U238" s="119">
        <f t="shared" si="149"/>
        <v>0</v>
      </c>
      <c r="V238" s="190">
        <f t="shared" si="145"/>
        <v>0</v>
      </c>
      <c r="W238" s="1"/>
    </row>
    <row r="239" spans="1:23" ht="12.75" customHeight="1" x14ac:dyDescent="0.3">
      <c r="A239" s="199" t="s">
        <v>5</v>
      </c>
      <c r="B239" s="205">
        <v>5</v>
      </c>
      <c r="C239" s="120">
        <v>5</v>
      </c>
      <c r="D239" s="120">
        <v>0</v>
      </c>
      <c r="E239" s="208">
        <v>0</v>
      </c>
      <c r="F239" s="205">
        <v>0</v>
      </c>
      <c r="G239" s="120">
        <v>0</v>
      </c>
      <c r="H239" s="120">
        <v>0</v>
      </c>
      <c r="I239" s="191">
        <v>0</v>
      </c>
      <c r="J239" s="202">
        <v>5</v>
      </c>
      <c r="K239" s="120">
        <v>1</v>
      </c>
      <c r="L239" s="120">
        <v>0</v>
      </c>
      <c r="M239" s="208">
        <v>0</v>
      </c>
      <c r="N239" s="205">
        <v>0</v>
      </c>
      <c r="O239" s="120">
        <v>0</v>
      </c>
      <c r="P239" s="120">
        <v>0</v>
      </c>
      <c r="Q239" s="191">
        <v>0</v>
      </c>
      <c r="R239" s="205">
        <v>0</v>
      </c>
      <c r="S239" s="191">
        <v>0</v>
      </c>
      <c r="T239" s="202">
        <f t="shared" ref="T239:U239" si="150">SUM(B239+D239+F239+H239+J239+L239+N239+P239+R239)</f>
        <v>10</v>
      </c>
      <c r="U239" s="120">
        <f t="shared" si="150"/>
        <v>6</v>
      </c>
      <c r="V239" s="191">
        <f t="shared" si="145"/>
        <v>16</v>
      </c>
      <c r="W239" s="1"/>
    </row>
    <row r="240" spans="1:23" ht="12.75" customHeight="1" x14ac:dyDescent="0.3">
      <c r="A240" s="198" t="s">
        <v>6</v>
      </c>
      <c r="B240" s="204">
        <v>4</v>
      </c>
      <c r="C240" s="119">
        <v>6</v>
      </c>
      <c r="D240" s="119">
        <v>0</v>
      </c>
      <c r="E240" s="207">
        <v>0</v>
      </c>
      <c r="F240" s="204">
        <v>0</v>
      </c>
      <c r="G240" s="119">
        <v>0</v>
      </c>
      <c r="H240" s="119">
        <v>0</v>
      </c>
      <c r="I240" s="190">
        <v>0</v>
      </c>
      <c r="J240" s="201">
        <v>1</v>
      </c>
      <c r="K240" s="119">
        <v>0</v>
      </c>
      <c r="L240" s="119">
        <v>0</v>
      </c>
      <c r="M240" s="207">
        <v>0</v>
      </c>
      <c r="N240" s="204">
        <v>0</v>
      </c>
      <c r="O240" s="119">
        <v>0</v>
      </c>
      <c r="P240" s="119">
        <v>0</v>
      </c>
      <c r="Q240" s="190">
        <v>0</v>
      </c>
      <c r="R240" s="204">
        <v>78</v>
      </c>
      <c r="S240" s="190">
        <v>117</v>
      </c>
      <c r="T240" s="201">
        <f t="shared" ref="T240:U240" si="151">SUM(B240+D240+F240+H240+J240+L240+N240+P240+R240)</f>
        <v>83</v>
      </c>
      <c r="U240" s="119">
        <f t="shared" si="151"/>
        <v>123</v>
      </c>
      <c r="V240" s="190">
        <f t="shared" si="145"/>
        <v>206</v>
      </c>
      <c r="W240" s="1"/>
    </row>
    <row r="241" spans="1:23" ht="12.75" customHeight="1" x14ac:dyDescent="0.3">
      <c r="A241" s="199" t="s">
        <v>7</v>
      </c>
      <c r="B241" s="205">
        <v>0</v>
      </c>
      <c r="C241" s="120">
        <v>0</v>
      </c>
      <c r="D241" s="120">
        <v>0</v>
      </c>
      <c r="E241" s="208">
        <v>0</v>
      </c>
      <c r="F241" s="205">
        <v>0</v>
      </c>
      <c r="G241" s="120">
        <v>0</v>
      </c>
      <c r="H241" s="120">
        <v>0</v>
      </c>
      <c r="I241" s="191">
        <v>0</v>
      </c>
      <c r="J241" s="202">
        <v>0</v>
      </c>
      <c r="K241" s="120">
        <v>0</v>
      </c>
      <c r="L241" s="120">
        <v>0</v>
      </c>
      <c r="M241" s="208">
        <v>0</v>
      </c>
      <c r="N241" s="205">
        <v>0</v>
      </c>
      <c r="O241" s="120">
        <v>0</v>
      </c>
      <c r="P241" s="120">
        <v>0</v>
      </c>
      <c r="Q241" s="191">
        <v>0</v>
      </c>
      <c r="R241" s="205">
        <v>0</v>
      </c>
      <c r="S241" s="191">
        <v>0</v>
      </c>
      <c r="T241" s="202">
        <f t="shared" ref="T241:U241" si="152">SUM(B241+D241+F241+H241+J241+L241+N241+P241+R241)</f>
        <v>0</v>
      </c>
      <c r="U241" s="120">
        <f t="shared" si="152"/>
        <v>0</v>
      </c>
      <c r="V241" s="191">
        <f t="shared" si="145"/>
        <v>0</v>
      </c>
      <c r="W241" s="1"/>
    </row>
    <row r="242" spans="1:23" ht="12.75" customHeight="1" x14ac:dyDescent="0.3">
      <c r="A242" s="198" t="s">
        <v>8</v>
      </c>
      <c r="B242" s="204">
        <v>13</v>
      </c>
      <c r="C242" s="119">
        <v>28</v>
      </c>
      <c r="D242" s="119">
        <v>0</v>
      </c>
      <c r="E242" s="207">
        <v>0</v>
      </c>
      <c r="F242" s="204">
        <v>0</v>
      </c>
      <c r="G242" s="119">
        <v>0</v>
      </c>
      <c r="H242" s="119">
        <v>0</v>
      </c>
      <c r="I242" s="190">
        <v>0</v>
      </c>
      <c r="J242" s="201">
        <v>16</v>
      </c>
      <c r="K242" s="119">
        <v>22</v>
      </c>
      <c r="L242" s="119">
        <v>0</v>
      </c>
      <c r="M242" s="207">
        <v>0</v>
      </c>
      <c r="N242" s="204">
        <v>0</v>
      </c>
      <c r="O242" s="119">
        <v>0</v>
      </c>
      <c r="P242" s="119">
        <v>0</v>
      </c>
      <c r="Q242" s="190">
        <v>0</v>
      </c>
      <c r="R242" s="204">
        <v>0</v>
      </c>
      <c r="S242" s="190">
        <v>0</v>
      </c>
      <c r="T242" s="201">
        <f t="shared" ref="T242:U242" si="153">SUM(B242+D242+F242+H242+J242+L242+N242+P242+R242)</f>
        <v>29</v>
      </c>
      <c r="U242" s="119">
        <f t="shared" si="153"/>
        <v>50</v>
      </c>
      <c r="V242" s="190">
        <f t="shared" si="145"/>
        <v>79</v>
      </c>
      <c r="W242" s="1"/>
    </row>
    <row r="243" spans="1:23" ht="12.75" customHeight="1" x14ac:dyDescent="0.3">
      <c r="A243" s="200" t="s">
        <v>9</v>
      </c>
      <c r="B243" s="206">
        <f t="shared" ref="B243:V243" si="154">SUM(B234:B242)</f>
        <v>114</v>
      </c>
      <c r="C243" s="193">
        <f t="shared" si="154"/>
        <v>192</v>
      </c>
      <c r="D243" s="193">
        <f t="shared" si="154"/>
        <v>0</v>
      </c>
      <c r="E243" s="209">
        <f t="shared" si="154"/>
        <v>0</v>
      </c>
      <c r="F243" s="206">
        <f t="shared" si="154"/>
        <v>0</v>
      </c>
      <c r="G243" s="193">
        <f t="shared" si="154"/>
        <v>0</v>
      </c>
      <c r="H243" s="193">
        <f t="shared" si="154"/>
        <v>0</v>
      </c>
      <c r="I243" s="194">
        <f t="shared" si="154"/>
        <v>0</v>
      </c>
      <c r="J243" s="203">
        <f t="shared" si="154"/>
        <v>85</v>
      </c>
      <c r="K243" s="193">
        <f t="shared" si="154"/>
        <v>97</v>
      </c>
      <c r="L243" s="193">
        <f t="shared" si="154"/>
        <v>0</v>
      </c>
      <c r="M243" s="209">
        <f t="shared" si="154"/>
        <v>0</v>
      </c>
      <c r="N243" s="206">
        <f t="shared" si="154"/>
        <v>0</v>
      </c>
      <c r="O243" s="193">
        <f t="shared" si="154"/>
        <v>0</v>
      </c>
      <c r="P243" s="193">
        <f t="shared" si="154"/>
        <v>0</v>
      </c>
      <c r="Q243" s="194">
        <f t="shared" si="154"/>
        <v>0</v>
      </c>
      <c r="R243" s="206">
        <f t="shared" si="154"/>
        <v>78</v>
      </c>
      <c r="S243" s="194">
        <f t="shared" si="154"/>
        <v>117</v>
      </c>
      <c r="T243" s="203">
        <f t="shared" si="154"/>
        <v>277</v>
      </c>
      <c r="U243" s="193">
        <f t="shared" si="154"/>
        <v>406</v>
      </c>
      <c r="V243" s="194">
        <f t="shared" si="154"/>
        <v>683</v>
      </c>
      <c r="W243" s="1"/>
    </row>
    <row r="244" spans="1:23" ht="12.75" customHeight="1" x14ac:dyDescent="0.3">
      <c r="A244" s="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3">
      <c r="A245" s="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3">
      <c r="A246" s="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3">
      <c r="A247" s="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3">
      <c r="A248" s="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3">
      <c r="A249" s="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3">
      <c r="A250" s="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3">
      <c r="A251" s="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3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3">
      <c r="A253" s="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3">
      <c r="A254" s="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3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3">
      <c r="A256" s="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3">
      <c r="A257" s="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3">
      <c r="A258" s="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3">
      <c r="A259" s="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3">
      <c r="A260" s="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3">
      <c r="A261" s="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3">
      <c r="A262" s="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3">
      <c r="A263" s="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3">
      <c r="A264" s="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3">
      <c r="A265" s="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3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3">
      <c r="A267" s="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3">
      <c r="A268" s="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3">
      <c r="A269" s="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3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3">
      <c r="A271" s="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3">
      <c r="A272" s="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3">
      <c r="A273" s="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3">
      <c r="A274" s="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3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3">
      <c r="A276" s="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3">
      <c r="A277" s="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3">
      <c r="A278" s="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3">
      <c r="A279" s="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3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3">
      <c r="A281" s="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3">
      <c r="A282" s="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3">
      <c r="A283" s="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3">
      <c r="A284" s="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3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3">
      <c r="A286" s="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3">
      <c r="A287" s="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3">
      <c r="A288" s="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3">
      <c r="A289" s="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3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3">
      <c r="A291" s="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3">
      <c r="A292" s="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3">
      <c r="A293" s="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3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3">
      <c r="A295" s="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3">
      <c r="A296" s="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3">
      <c r="A297" s="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3">
      <c r="A298" s="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3">
      <c r="A299" s="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3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3">
      <c r="A301" s="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3">
      <c r="A302" s="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3">
      <c r="A303" s="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3">
      <c r="A304" s="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3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3">
      <c r="A306" s="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3">
      <c r="A307" s="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3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3">
      <c r="A309" s="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3">
      <c r="A310" s="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3">
      <c r="A311" s="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3">
      <c r="A312" s="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3">
      <c r="A313" s="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3">
      <c r="A314" s="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3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3">
      <c r="A316" s="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3">
      <c r="A317" s="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3">
      <c r="A318" s="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3">
      <c r="A319" s="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3">
      <c r="A320" s="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3">
      <c r="A321" s="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3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3">
      <c r="A323" s="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3">
      <c r="A324" s="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3">
      <c r="A325" s="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3">
      <c r="A326" s="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3">
      <c r="A327" s="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3">
      <c r="A328" s="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3">
      <c r="A329" s="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3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3">
      <c r="A331" s="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3">
      <c r="A332" s="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3">
      <c r="A333" s="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3">
      <c r="A334" s="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3">
      <c r="A335" s="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3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3">
      <c r="A337" s="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3">
      <c r="A338" s="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3">
      <c r="A339" s="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3">
      <c r="A340" s="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3">
      <c r="A341" s="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3">
      <c r="A342" s="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3">
      <c r="A343" s="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customHeight="1" x14ac:dyDescent="0.3">
      <c r="A344" s="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customHeight="1" x14ac:dyDescent="0.3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customHeight="1" x14ac:dyDescent="0.3">
      <c r="A346" s="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customHeight="1" x14ac:dyDescent="0.3">
      <c r="A347" s="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customHeight="1" x14ac:dyDescent="0.3">
      <c r="A348" s="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customHeight="1" x14ac:dyDescent="0.3">
      <c r="A349" s="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customHeight="1" x14ac:dyDescent="0.3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customHeight="1" x14ac:dyDescent="0.3">
      <c r="A351" s="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customHeight="1" x14ac:dyDescent="0.3">
      <c r="A352" s="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customHeight="1" x14ac:dyDescent="0.3">
      <c r="A353" s="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customHeight="1" x14ac:dyDescent="0.3">
      <c r="A354" s="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customHeight="1" x14ac:dyDescent="0.3">
      <c r="A355" s="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customHeight="1" x14ac:dyDescent="0.3">
      <c r="A356" s="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customHeight="1" x14ac:dyDescent="0.3">
      <c r="A357" s="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customHeight="1" x14ac:dyDescent="0.3">
      <c r="A358" s="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customHeight="1" x14ac:dyDescent="0.3">
      <c r="A359" s="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customHeight="1" x14ac:dyDescent="0.3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customHeight="1" x14ac:dyDescent="0.3">
      <c r="A361" s="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customHeight="1" x14ac:dyDescent="0.3">
      <c r="A362" s="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customHeight="1" x14ac:dyDescent="0.3">
      <c r="A363" s="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customHeight="1" x14ac:dyDescent="0.3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customHeight="1" x14ac:dyDescent="0.3">
      <c r="A365" s="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customHeight="1" x14ac:dyDescent="0.3">
      <c r="A366" s="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customHeight="1" x14ac:dyDescent="0.3">
      <c r="A367" s="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customHeight="1" x14ac:dyDescent="0.3">
      <c r="A368" s="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customHeight="1" x14ac:dyDescent="0.3">
      <c r="A369" s="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customHeight="1" x14ac:dyDescent="0.3">
      <c r="A370" s="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customHeight="1" x14ac:dyDescent="0.3">
      <c r="A371" s="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customHeight="1" x14ac:dyDescent="0.3">
      <c r="A372" s="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customHeight="1" x14ac:dyDescent="0.3">
      <c r="A373" s="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customHeight="1" x14ac:dyDescent="0.3">
      <c r="A374" s="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customHeight="1" x14ac:dyDescent="0.3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customHeight="1" x14ac:dyDescent="0.3">
      <c r="A376" s="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customHeight="1" x14ac:dyDescent="0.3">
      <c r="A377" s="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customHeight="1" x14ac:dyDescent="0.3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customHeight="1" x14ac:dyDescent="0.3">
      <c r="A379" s="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customHeight="1" x14ac:dyDescent="0.3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customHeight="1" x14ac:dyDescent="0.3">
      <c r="A381" s="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customHeight="1" x14ac:dyDescent="0.3">
      <c r="A382" s="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customHeight="1" x14ac:dyDescent="0.3">
      <c r="A383" s="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customHeight="1" x14ac:dyDescent="0.3">
      <c r="A384" s="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customHeight="1" x14ac:dyDescent="0.3">
      <c r="A385" s="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customHeight="1" x14ac:dyDescent="0.3">
      <c r="A386" s="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customHeight="1" x14ac:dyDescent="0.3">
      <c r="A387" s="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customHeight="1" x14ac:dyDescent="0.3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customHeight="1" x14ac:dyDescent="0.3">
      <c r="A389" s="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3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3" ht="15.75" customHeight="1" x14ac:dyDescent="0.3">
      <c r="A391" s="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3" ht="15.75" customHeight="1" x14ac:dyDescent="0.3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3" ht="15.75" customHeight="1" x14ac:dyDescent="0.3">
      <c r="A393" s="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3" ht="15.75" customHeight="1" x14ac:dyDescent="0.3">
      <c r="A394" s="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3" ht="15.75" customHeight="1" x14ac:dyDescent="0.3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3" ht="15.75" customHeight="1" x14ac:dyDescent="0.3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3" ht="15.75" customHeight="1" x14ac:dyDescent="0.3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3" ht="15.75" customHeight="1" x14ac:dyDescent="0.3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3" ht="15.75" customHeight="1" x14ac:dyDescent="0.3">
      <c r="A399" s="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3" ht="15.75" customHeight="1" x14ac:dyDescent="0.3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3">
      <c r="A401" s="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3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3">
      <c r="A403" s="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3">
      <c r="A404" s="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3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3"/>
    <row r="407" spans="1:22" ht="15.75" customHeight="1" x14ac:dyDescent="0.3"/>
    <row r="408" spans="1:22" ht="15.75" customHeight="1" x14ac:dyDescent="0.3"/>
    <row r="409" spans="1:22" ht="15.75" customHeight="1" x14ac:dyDescent="0.3"/>
    <row r="410" spans="1:22" ht="15.75" customHeight="1" x14ac:dyDescent="0.3"/>
    <row r="411" spans="1:22" ht="15.75" customHeight="1" x14ac:dyDescent="0.3"/>
    <row r="412" spans="1:22" ht="15.75" customHeight="1" x14ac:dyDescent="0.3"/>
    <row r="413" spans="1:22" ht="15.75" customHeight="1" x14ac:dyDescent="0.3"/>
    <row r="414" spans="1:22" ht="15.75" customHeight="1" x14ac:dyDescent="0.3"/>
    <row r="415" spans="1:22" ht="15.75" customHeight="1" x14ac:dyDescent="0.3"/>
    <row r="416" spans="1:22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</sheetData>
  <mergeCells count="262">
    <mergeCell ref="B230:I230"/>
    <mergeCell ref="J230:Q230"/>
    <mergeCell ref="T230:V230"/>
    <mergeCell ref="B231:E231"/>
    <mergeCell ref="F231:I231"/>
    <mergeCell ref="J231:M231"/>
    <mergeCell ref="N231:Q231"/>
    <mergeCell ref="B232:C232"/>
    <mergeCell ref="D232:E232"/>
    <mergeCell ref="F232:G232"/>
    <mergeCell ref="H232:I232"/>
    <mergeCell ref="J232:K232"/>
    <mergeCell ref="L232:M232"/>
    <mergeCell ref="N232:O232"/>
    <mergeCell ref="P232:Q232"/>
    <mergeCell ref="R232:S232"/>
    <mergeCell ref="B213:I213"/>
    <mergeCell ref="J213:Q213"/>
    <mergeCell ref="T213:V213"/>
    <mergeCell ref="B214:E214"/>
    <mergeCell ref="F214:I214"/>
    <mergeCell ref="J214:M214"/>
    <mergeCell ref="N214:Q214"/>
    <mergeCell ref="B215:C215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B178:I178"/>
    <mergeCell ref="J178:Q178"/>
    <mergeCell ref="T178:V178"/>
    <mergeCell ref="B179:E179"/>
    <mergeCell ref="F179:I179"/>
    <mergeCell ref="J179:M179"/>
    <mergeCell ref="N179:Q179"/>
    <mergeCell ref="B180:C180"/>
    <mergeCell ref="D180:E180"/>
    <mergeCell ref="F180:G180"/>
    <mergeCell ref="H180:I180"/>
    <mergeCell ref="J180:K180"/>
    <mergeCell ref="L180:M180"/>
    <mergeCell ref="N180:O180"/>
    <mergeCell ref="P180:Q180"/>
    <mergeCell ref="R180:S180"/>
    <mergeCell ref="T180:V180"/>
    <mergeCell ref="T179:V179"/>
    <mergeCell ref="T126:V126"/>
    <mergeCell ref="B127:E127"/>
    <mergeCell ref="F127:I127"/>
    <mergeCell ref="J127:M127"/>
    <mergeCell ref="N127:Q127"/>
    <mergeCell ref="B161:I161"/>
    <mergeCell ref="J161:Q161"/>
    <mergeCell ref="T161:V161"/>
    <mergeCell ref="B128:C128"/>
    <mergeCell ref="D128:E128"/>
    <mergeCell ref="F128:G128"/>
    <mergeCell ref="H128:I128"/>
    <mergeCell ref="J128:K128"/>
    <mergeCell ref="L128:M128"/>
    <mergeCell ref="N128:O128"/>
    <mergeCell ref="P128:Q128"/>
    <mergeCell ref="R128:S128"/>
    <mergeCell ref="T145:V146"/>
    <mergeCell ref="T75:V75"/>
    <mergeCell ref="B109:I109"/>
    <mergeCell ref="J109:Q109"/>
    <mergeCell ref="T109:V109"/>
    <mergeCell ref="B110:E110"/>
    <mergeCell ref="F110:I110"/>
    <mergeCell ref="J110:M110"/>
    <mergeCell ref="N110:Q110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B57:I57"/>
    <mergeCell ref="J57:Q57"/>
    <mergeCell ref="T57:V57"/>
    <mergeCell ref="B58:E58"/>
    <mergeCell ref="F58:I58"/>
    <mergeCell ref="J58:M58"/>
    <mergeCell ref="N58:Q58"/>
    <mergeCell ref="B59:C59"/>
    <mergeCell ref="D59:E59"/>
    <mergeCell ref="F59:G59"/>
    <mergeCell ref="H59:I59"/>
    <mergeCell ref="J59:K59"/>
    <mergeCell ref="L59:M59"/>
    <mergeCell ref="N59:O59"/>
    <mergeCell ref="P59:Q59"/>
    <mergeCell ref="A212:V212"/>
    <mergeCell ref="A229:V229"/>
    <mergeCell ref="A92:V92"/>
    <mergeCell ref="A125:V125"/>
    <mergeCell ref="A142:V142"/>
    <mergeCell ref="B144:I144"/>
    <mergeCell ref="J144:Q144"/>
    <mergeCell ref="T144:V144"/>
    <mergeCell ref="F146:G146"/>
    <mergeCell ref="H146:I146"/>
    <mergeCell ref="J198:K198"/>
    <mergeCell ref="L198:M198"/>
    <mergeCell ref="N198:O198"/>
    <mergeCell ref="P198:Q198"/>
    <mergeCell ref="R198:S198"/>
    <mergeCell ref="B197:E197"/>
    <mergeCell ref="F197:I197"/>
    <mergeCell ref="J197:M197"/>
    <mergeCell ref="N197:Q197"/>
    <mergeCell ref="B196:I196"/>
    <mergeCell ref="B162:E162"/>
    <mergeCell ref="F162:I162"/>
    <mergeCell ref="B111:C111"/>
    <mergeCell ref="D111:E111"/>
    <mergeCell ref="T162:V163"/>
    <mergeCell ref="B198:C198"/>
    <mergeCell ref="P95:Q95"/>
    <mergeCell ref="R95:S95"/>
    <mergeCell ref="B95:C95"/>
    <mergeCell ref="D95:E95"/>
    <mergeCell ref="F95:G95"/>
    <mergeCell ref="H95:I95"/>
    <mergeCell ref="J95:K95"/>
    <mergeCell ref="L95:M95"/>
    <mergeCell ref="N95:O95"/>
    <mergeCell ref="D198:E198"/>
    <mergeCell ref="F198:G198"/>
    <mergeCell ref="H198:I198"/>
    <mergeCell ref="J196:Q196"/>
    <mergeCell ref="T196:V196"/>
    <mergeCell ref="J146:K146"/>
    <mergeCell ref="L146:M146"/>
    <mergeCell ref="A143:V143"/>
    <mergeCell ref="A160:V160"/>
    <mergeCell ref="A177:V177"/>
    <mergeCell ref="A194:V194"/>
    <mergeCell ref="A195:V195"/>
    <mergeCell ref="F111:G111"/>
    <mergeCell ref="B163:C163"/>
    <mergeCell ref="D163:E163"/>
    <mergeCell ref="F163:G163"/>
    <mergeCell ref="H163:I163"/>
    <mergeCell ref="J163:K163"/>
    <mergeCell ref="L163:M163"/>
    <mergeCell ref="N163:O163"/>
    <mergeCell ref="P163:Q163"/>
    <mergeCell ref="R163:S163"/>
    <mergeCell ref="B93:I93"/>
    <mergeCell ref="J93:Q93"/>
    <mergeCell ref="B94:E94"/>
    <mergeCell ref="F94:I94"/>
    <mergeCell ref="J94:M94"/>
    <mergeCell ref="N94:Q94"/>
    <mergeCell ref="R59:S59"/>
    <mergeCell ref="J162:M162"/>
    <mergeCell ref="N162:Q162"/>
    <mergeCell ref="B75:I75"/>
    <mergeCell ref="J75:Q75"/>
    <mergeCell ref="B76:E76"/>
    <mergeCell ref="F76:I76"/>
    <mergeCell ref="J76:M76"/>
    <mergeCell ref="N76:Q76"/>
    <mergeCell ref="H111:I111"/>
    <mergeCell ref="J111:K111"/>
    <mergeCell ref="L111:M111"/>
    <mergeCell ref="N111:O111"/>
    <mergeCell ref="P111:Q111"/>
    <mergeCell ref="R111:S111"/>
    <mergeCell ref="B126:I126"/>
    <mergeCell ref="J126:Q126"/>
    <mergeCell ref="A1:V1"/>
    <mergeCell ref="A2:V2"/>
    <mergeCell ref="B4:I4"/>
    <mergeCell ref="J4:Q4"/>
    <mergeCell ref="T4:V4"/>
    <mergeCell ref="F5:I5"/>
    <mergeCell ref="T5:V5"/>
    <mergeCell ref="B5:E5"/>
    <mergeCell ref="T6:V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A3:V3"/>
    <mergeCell ref="T21:V21"/>
    <mergeCell ref="T22:V22"/>
    <mergeCell ref="B21:I21"/>
    <mergeCell ref="J21:Q21"/>
    <mergeCell ref="B22:E22"/>
    <mergeCell ref="F22:I22"/>
    <mergeCell ref="J22:M22"/>
    <mergeCell ref="N22:Q22"/>
    <mergeCell ref="J5:M5"/>
    <mergeCell ref="N5:Q5"/>
    <mergeCell ref="A20:V20"/>
    <mergeCell ref="A37:V37"/>
    <mergeCell ref="B39:I39"/>
    <mergeCell ref="J39:Q39"/>
    <mergeCell ref="T39:V39"/>
    <mergeCell ref="F40:I40"/>
    <mergeCell ref="J40:M40"/>
    <mergeCell ref="N40:Q40"/>
    <mergeCell ref="B40:E40"/>
    <mergeCell ref="B41:C41"/>
    <mergeCell ref="A38:V38"/>
    <mergeCell ref="D41:E41"/>
    <mergeCell ref="F41:G41"/>
    <mergeCell ref="H41:I41"/>
    <mergeCell ref="J41:K41"/>
    <mergeCell ref="L41:M41"/>
    <mergeCell ref="N41:O41"/>
    <mergeCell ref="P41:Q41"/>
    <mergeCell ref="R41:S41"/>
    <mergeCell ref="T23:V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197:V198"/>
    <mergeCell ref="T214:V215"/>
    <mergeCell ref="T231:V232"/>
    <mergeCell ref="A55:V55"/>
    <mergeCell ref="A73:V73"/>
    <mergeCell ref="T40:V41"/>
    <mergeCell ref="T76:V77"/>
    <mergeCell ref="T58:V59"/>
    <mergeCell ref="T127:V128"/>
    <mergeCell ref="T110:V111"/>
    <mergeCell ref="T94:V95"/>
    <mergeCell ref="A56:V56"/>
    <mergeCell ref="A74:V74"/>
    <mergeCell ref="A108:V108"/>
    <mergeCell ref="N146:O146"/>
    <mergeCell ref="P146:Q146"/>
    <mergeCell ref="R146:S146"/>
    <mergeCell ref="B145:E145"/>
    <mergeCell ref="F145:I145"/>
    <mergeCell ref="J145:M145"/>
    <mergeCell ref="N145:Q145"/>
    <mergeCell ref="B146:C146"/>
    <mergeCell ref="D146:E146"/>
    <mergeCell ref="A91:V91"/>
  </mergeCells>
  <pageMargins left="0.7" right="0.7" top="0.75" bottom="0.75" header="0" footer="0"/>
  <pageSetup orientation="landscape" r:id="rId1"/>
  <rowBreaks count="3" manualBreakCount="3">
    <brk id="90" man="1"/>
    <brk id="141" man="1"/>
    <brk id="36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1000"/>
  <sheetViews>
    <sheetView workbookViewId="0">
      <selection activeCell="K31" sqref="K31"/>
    </sheetView>
  </sheetViews>
  <sheetFormatPr defaultColWidth="14.44140625" defaultRowHeight="15" customHeight="1" x14ac:dyDescent="0.3"/>
  <cols>
    <col min="1" max="1" width="6.6640625" customWidth="1"/>
    <col min="2" max="2" width="12.6640625" customWidth="1"/>
    <col min="3" max="8" width="9.109375" customWidth="1"/>
    <col min="9" max="25" width="8.6640625" customWidth="1"/>
  </cols>
  <sheetData>
    <row r="1" spans="1:25" ht="29.25" customHeight="1" x14ac:dyDescent="0.3">
      <c r="A1" s="635" t="s">
        <v>94</v>
      </c>
      <c r="B1" s="518"/>
      <c r="C1" s="518"/>
      <c r="D1" s="518"/>
      <c r="E1" s="518"/>
      <c r="F1" s="518"/>
      <c r="G1" s="518"/>
      <c r="H1" s="51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4.4" x14ac:dyDescent="0.3">
      <c r="A2" s="636" t="s">
        <v>68</v>
      </c>
      <c r="B2" s="637" t="s">
        <v>69</v>
      </c>
      <c r="C2" s="639" t="s">
        <v>24</v>
      </c>
      <c r="D2" s="640"/>
      <c r="E2" s="641"/>
      <c r="F2" s="642" t="s">
        <v>25</v>
      </c>
      <c r="G2" s="640"/>
      <c r="H2" s="641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4.4" x14ac:dyDescent="0.3">
      <c r="A3" s="547"/>
      <c r="B3" s="638"/>
      <c r="C3" s="323" t="s">
        <v>70</v>
      </c>
      <c r="D3" s="316" t="s">
        <v>71</v>
      </c>
      <c r="E3" s="317" t="s">
        <v>27</v>
      </c>
      <c r="F3" s="318" t="s">
        <v>70</v>
      </c>
      <c r="G3" s="316" t="s">
        <v>71</v>
      </c>
      <c r="H3" s="317" t="s">
        <v>27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4.4" x14ac:dyDescent="0.3">
      <c r="A4" s="646" t="s">
        <v>23</v>
      </c>
      <c r="B4" s="328" t="str">
        <f>'Master sheet'!B4</f>
        <v>A&amp;B</v>
      </c>
      <c r="C4" s="324"/>
      <c r="D4" s="314"/>
      <c r="E4" s="315">
        <f t="shared" ref="E4:E10" si="0">SUM(C4:D4)</f>
        <v>0</v>
      </c>
      <c r="F4" s="319"/>
      <c r="G4" s="314"/>
      <c r="H4" s="315">
        <f t="shared" ref="H4:H10" si="1">SUM(F4:G4)</f>
        <v>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4.4" x14ac:dyDescent="0.3">
      <c r="A5" s="647"/>
      <c r="B5" s="329" t="str">
        <f>'Master sheet'!B5</f>
        <v>DOM</v>
      </c>
      <c r="C5" s="325">
        <v>3</v>
      </c>
      <c r="D5" s="59">
        <v>30</v>
      </c>
      <c r="E5" s="310">
        <f t="shared" si="0"/>
        <v>33</v>
      </c>
      <c r="F5" s="320">
        <v>1</v>
      </c>
      <c r="G5" s="59">
        <v>6</v>
      </c>
      <c r="H5" s="310">
        <f t="shared" si="1"/>
        <v>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4.4" x14ac:dyDescent="0.3">
      <c r="A6" s="647"/>
      <c r="B6" s="330" t="str">
        <f>'Master sheet'!B6</f>
        <v>GRD</v>
      </c>
      <c r="C6" s="326">
        <v>3</v>
      </c>
      <c r="D6" s="19">
        <v>3</v>
      </c>
      <c r="E6" s="309">
        <f t="shared" si="0"/>
        <v>6</v>
      </c>
      <c r="F6" s="321">
        <v>0</v>
      </c>
      <c r="G6" s="19">
        <v>0</v>
      </c>
      <c r="H6" s="309">
        <f t="shared" si="1"/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.4" x14ac:dyDescent="0.3">
      <c r="A7" s="647"/>
      <c r="B7" s="329" t="str">
        <f>'Master sheet'!B7</f>
        <v>MON</v>
      </c>
      <c r="C7" s="325">
        <v>0</v>
      </c>
      <c r="D7" s="59">
        <v>0</v>
      </c>
      <c r="E7" s="310">
        <f t="shared" si="0"/>
        <v>0</v>
      </c>
      <c r="F7" s="320">
        <v>0</v>
      </c>
      <c r="G7" s="59">
        <v>0</v>
      </c>
      <c r="H7" s="310">
        <f t="shared" si="1"/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4.4" x14ac:dyDescent="0.3">
      <c r="A8" s="647"/>
      <c r="B8" s="330" t="str">
        <f>'Master sheet'!B8</f>
        <v>SKN</v>
      </c>
      <c r="C8" s="326">
        <v>0</v>
      </c>
      <c r="D8" s="19">
        <v>0</v>
      </c>
      <c r="E8" s="309">
        <f t="shared" si="0"/>
        <v>0</v>
      </c>
      <c r="F8" s="321">
        <v>0</v>
      </c>
      <c r="G8" s="19">
        <v>0</v>
      </c>
      <c r="H8" s="309">
        <f t="shared" si="1"/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4.4" x14ac:dyDescent="0.3">
      <c r="A9" s="647"/>
      <c r="B9" s="329" t="str">
        <f>'Master sheet'!B9</f>
        <v>SLU</v>
      </c>
      <c r="C9" s="325">
        <v>0</v>
      </c>
      <c r="D9" s="59">
        <v>0</v>
      </c>
      <c r="E9" s="310">
        <f t="shared" si="0"/>
        <v>0</v>
      </c>
      <c r="F9" s="320">
        <v>0</v>
      </c>
      <c r="G9" s="59">
        <v>0</v>
      </c>
      <c r="H9" s="310">
        <f t="shared" si="1"/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4.4" x14ac:dyDescent="0.3">
      <c r="A10" s="647"/>
      <c r="B10" s="330" t="str">
        <f>'Master sheet'!B10</f>
        <v>SVG</v>
      </c>
      <c r="C10" s="326">
        <v>2</v>
      </c>
      <c r="D10" s="19">
        <v>26</v>
      </c>
      <c r="E10" s="309">
        <f t="shared" si="0"/>
        <v>28</v>
      </c>
      <c r="F10" s="321">
        <v>0</v>
      </c>
      <c r="G10" s="19">
        <v>0</v>
      </c>
      <c r="H10" s="309">
        <f t="shared" si="1"/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4.4" x14ac:dyDescent="0.3">
      <c r="A11" s="647"/>
      <c r="B11" s="329" t="str">
        <f>'Master sheet'!B11</f>
        <v>VI</v>
      </c>
      <c r="C11" s="325">
        <v>0</v>
      </c>
      <c r="D11" s="59">
        <v>0</v>
      </c>
      <c r="E11" s="310">
        <f>SUM(C11+D11)</f>
        <v>0</v>
      </c>
      <c r="F11" s="320">
        <v>0</v>
      </c>
      <c r="G11" s="59">
        <v>0</v>
      </c>
      <c r="H11" s="310">
        <f>SUM(F11+G11)</f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4.4" x14ac:dyDescent="0.3">
      <c r="A12" s="648"/>
      <c r="B12" s="331" t="str">
        <f>'Master sheet'!B12</f>
        <v xml:space="preserve">OECS </v>
      </c>
      <c r="C12" s="327">
        <f t="shared" ref="C12:H12" si="2">SUM(C4:C11)</f>
        <v>8</v>
      </c>
      <c r="D12" s="311">
        <f t="shared" si="2"/>
        <v>59</v>
      </c>
      <c r="E12" s="312">
        <f t="shared" si="2"/>
        <v>67</v>
      </c>
      <c r="F12" s="322">
        <f t="shared" si="2"/>
        <v>1</v>
      </c>
      <c r="G12" s="311">
        <f t="shared" si="2"/>
        <v>6</v>
      </c>
      <c r="H12" s="312">
        <f t="shared" si="2"/>
        <v>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4.4" x14ac:dyDescent="0.3">
      <c r="A13" s="649"/>
      <c r="B13" s="518"/>
      <c r="C13" s="518"/>
      <c r="D13" s="518"/>
      <c r="E13" s="518"/>
      <c r="F13" s="518"/>
      <c r="G13" s="518"/>
      <c r="H13" s="5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" customHeight="1" x14ac:dyDescent="0.3">
      <c r="A14" s="518"/>
      <c r="B14" s="518"/>
      <c r="C14" s="518"/>
      <c r="D14" s="518"/>
      <c r="E14" s="518"/>
      <c r="F14" s="518"/>
      <c r="G14" s="518"/>
      <c r="H14" s="5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4.4" x14ac:dyDescent="0.3">
      <c r="A15" s="636" t="s">
        <v>68</v>
      </c>
      <c r="B15" s="637" t="s">
        <v>69</v>
      </c>
      <c r="C15" s="639" t="s">
        <v>24</v>
      </c>
      <c r="D15" s="640"/>
      <c r="E15" s="641"/>
      <c r="F15" s="639" t="s">
        <v>25</v>
      </c>
      <c r="G15" s="640"/>
      <c r="H15" s="64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4.4" x14ac:dyDescent="0.3">
      <c r="A16" s="650"/>
      <c r="B16" s="638"/>
      <c r="C16" s="337" t="s">
        <v>70</v>
      </c>
      <c r="D16" s="332" t="s">
        <v>71</v>
      </c>
      <c r="E16" s="333" t="s">
        <v>27</v>
      </c>
      <c r="F16" s="337" t="s">
        <v>70</v>
      </c>
      <c r="G16" s="332" t="s">
        <v>71</v>
      </c>
      <c r="H16" s="333" t="s">
        <v>27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4.4" x14ac:dyDescent="0.3">
      <c r="A17" s="651" t="s">
        <v>32</v>
      </c>
      <c r="B17" s="328" t="str">
        <f>'Master sheet'!B4</f>
        <v>A&amp;B</v>
      </c>
      <c r="C17" s="324"/>
      <c r="D17" s="314"/>
      <c r="E17" s="315">
        <f t="shared" ref="E17:E23" si="3">SUM(C17:D17)</f>
        <v>0</v>
      </c>
      <c r="F17" s="324"/>
      <c r="G17" s="314"/>
      <c r="H17" s="315">
        <f t="shared" ref="H17:H23" si="4">SUM(F17:G17)</f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4.4" x14ac:dyDescent="0.3">
      <c r="A18" s="652"/>
      <c r="B18" s="329" t="str">
        <f>'Master sheet'!B5</f>
        <v>DOM</v>
      </c>
      <c r="C18" s="325">
        <v>3</v>
      </c>
      <c r="D18" s="59">
        <v>12</v>
      </c>
      <c r="E18" s="310">
        <f t="shared" si="3"/>
        <v>15</v>
      </c>
      <c r="F18" s="325">
        <v>5</v>
      </c>
      <c r="G18" s="59">
        <v>12</v>
      </c>
      <c r="H18" s="310">
        <f t="shared" si="4"/>
        <v>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4.4" x14ac:dyDescent="0.3">
      <c r="A19" s="652"/>
      <c r="B19" s="330" t="str">
        <f>'Master sheet'!B6</f>
        <v>GRD</v>
      </c>
      <c r="C19" s="326">
        <v>1</v>
      </c>
      <c r="D19" s="19">
        <v>1</v>
      </c>
      <c r="E19" s="309">
        <f t="shared" si="3"/>
        <v>2</v>
      </c>
      <c r="F19" s="326">
        <v>0</v>
      </c>
      <c r="G19" s="19">
        <v>0</v>
      </c>
      <c r="H19" s="309">
        <f t="shared" si="4"/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3">
      <c r="A20" s="652"/>
      <c r="B20" s="329" t="str">
        <f>'Master sheet'!B7</f>
        <v>MON</v>
      </c>
      <c r="C20" s="325">
        <v>0</v>
      </c>
      <c r="D20" s="59">
        <v>0</v>
      </c>
      <c r="E20" s="310">
        <f t="shared" si="3"/>
        <v>0</v>
      </c>
      <c r="F20" s="325">
        <v>0</v>
      </c>
      <c r="G20" s="59">
        <v>0</v>
      </c>
      <c r="H20" s="310">
        <f t="shared" si="4"/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3">
      <c r="A21" s="652"/>
      <c r="B21" s="330" t="str">
        <f>'Master sheet'!B8</f>
        <v>SKN</v>
      </c>
      <c r="C21" s="326">
        <v>0</v>
      </c>
      <c r="D21" s="19">
        <v>0</v>
      </c>
      <c r="E21" s="309">
        <f t="shared" si="3"/>
        <v>0</v>
      </c>
      <c r="F21" s="326">
        <v>0</v>
      </c>
      <c r="G21" s="19">
        <v>0</v>
      </c>
      <c r="H21" s="309">
        <f t="shared" si="4"/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3">
      <c r="A22" s="652"/>
      <c r="B22" s="329" t="str">
        <f>'Master sheet'!B9</f>
        <v>SLU</v>
      </c>
      <c r="C22" s="325">
        <v>0</v>
      </c>
      <c r="D22" s="59">
        <v>0</v>
      </c>
      <c r="E22" s="310">
        <f t="shared" si="3"/>
        <v>0</v>
      </c>
      <c r="F22" s="325">
        <v>0</v>
      </c>
      <c r="G22" s="59">
        <v>0</v>
      </c>
      <c r="H22" s="310">
        <f t="shared" si="4"/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3">
      <c r="A23" s="652"/>
      <c r="B23" s="330" t="str">
        <f>'Master sheet'!B10</f>
        <v>SVG</v>
      </c>
      <c r="C23" s="326">
        <v>3</v>
      </c>
      <c r="D23" s="19">
        <v>5</v>
      </c>
      <c r="E23" s="309">
        <f t="shared" si="3"/>
        <v>8</v>
      </c>
      <c r="F23" s="326">
        <v>0</v>
      </c>
      <c r="G23" s="19">
        <v>0</v>
      </c>
      <c r="H23" s="309">
        <f t="shared" si="4"/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3">
      <c r="A24" s="652"/>
      <c r="B24" s="329" t="str">
        <f>'Master sheet'!B11</f>
        <v>VI</v>
      </c>
      <c r="C24" s="325">
        <v>1</v>
      </c>
      <c r="D24" s="59">
        <v>1</v>
      </c>
      <c r="E24" s="310">
        <f>SUM(C24+D24)</f>
        <v>2</v>
      </c>
      <c r="F24" s="325">
        <v>0</v>
      </c>
      <c r="G24" s="59">
        <v>0</v>
      </c>
      <c r="H24" s="310">
        <f>SUM(F24+G24)</f>
        <v>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3">
      <c r="A25" s="653"/>
      <c r="B25" s="331" t="str">
        <f>'Master sheet'!B12</f>
        <v xml:space="preserve">OECS </v>
      </c>
      <c r="C25" s="327">
        <f t="shared" ref="C25:H25" si="5">SUM(C17:C24)</f>
        <v>8</v>
      </c>
      <c r="D25" s="311">
        <f t="shared" si="5"/>
        <v>19</v>
      </c>
      <c r="E25" s="312">
        <f t="shared" si="5"/>
        <v>27</v>
      </c>
      <c r="F25" s="327">
        <f t="shared" si="5"/>
        <v>5</v>
      </c>
      <c r="G25" s="311">
        <f t="shared" si="5"/>
        <v>12</v>
      </c>
      <c r="H25" s="312">
        <f t="shared" si="5"/>
        <v>17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3">
      <c r="A26" s="28"/>
      <c r="B26" s="338"/>
      <c r="C26" s="334"/>
      <c r="D26" s="335"/>
      <c r="E26" s="336"/>
      <c r="F26" s="334"/>
      <c r="G26" s="335"/>
      <c r="H26" s="33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3">
      <c r="A27" s="28"/>
      <c r="B27" s="60"/>
      <c r="C27" s="339"/>
      <c r="D27" s="340"/>
      <c r="E27" s="341"/>
      <c r="F27" s="339"/>
      <c r="G27" s="340"/>
      <c r="H27" s="34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3">
      <c r="A28" s="636" t="s">
        <v>68</v>
      </c>
      <c r="B28" s="637" t="s">
        <v>69</v>
      </c>
      <c r="C28" s="639" t="s">
        <v>24</v>
      </c>
      <c r="D28" s="640"/>
      <c r="E28" s="641"/>
      <c r="F28" s="639" t="s">
        <v>25</v>
      </c>
      <c r="G28" s="640"/>
      <c r="H28" s="64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3">
      <c r="A29" s="650"/>
      <c r="B29" s="638"/>
      <c r="C29" s="337" t="s">
        <v>70</v>
      </c>
      <c r="D29" s="332" t="s">
        <v>71</v>
      </c>
      <c r="E29" s="333" t="s">
        <v>27</v>
      </c>
      <c r="F29" s="337" t="s">
        <v>70</v>
      </c>
      <c r="G29" s="332" t="s">
        <v>71</v>
      </c>
      <c r="H29" s="333" t="s">
        <v>27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3">
      <c r="A30" s="643" t="s">
        <v>33</v>
      </c>
      <c r="B30" s="342" t="s">
        <v>1</v>
      </c>
      <c r="C30" s="324"/>
      <c r="D30" s="314"/>
      <c r="E30" s="315">
        <f t="shared" ref="E30:E36" si="6">SUM(C30:D30)</f>
        <v>0</v>
      </c>
      <c r="F30" s="324"/>
      <c r="G30" s="314"/>
      <c r="H30" s="315">
        <f t="shared" ref="H30:H36" si="7">SUM(F30:G30)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3">
      <c r="A31" s="644"/>
      <c r="B31" s="343" t="s">
        <v>2</v>
      </c>
      <c r="C31" s="325">
        <v>4</v>
      </c>
      <c r="D31" s="59">
        <v>10</v>
      </c>
      <c r="E31" s="310">
        <f t="shared" si="6"/>
        <v>14</v>
      </c>
      <c r="F31" s="325">
        <v>1</v>
      </c>
      <c r="G31" s="59">
        <v>8</v>
      </c>
      <c r="H31" s="310">
        <f t="shared" si="7"/>
        <v>9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3">
      <c r="A32" s="644"/>
      <c r="B32" s="330" t="s">
        <v>3</v>
      </c>
      <c r="C32" s="326">
        <v>2</v>
      </c>
      <c r="D32" s="19">
        <v>3</v>
      </c>
      <c r="E32" s="309">
        <f t="shared" si="6"/>
        <v>5</v>
      </c>
      <c r="F32" s="326">
        <v>0</v>
      </c>
      <c r="G32" s="19">
        <v>0</v>
      </c>
      <c r="H32" s="309">
        <f t="shared" si="7"/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3">
      <c r="A33" s="644"/>
      <c r="B33" s="329" t="s">
        <v>4</v>
      </c>
      <c r="C33" s="325">
        <v>0</v>
      </c>
      <c r="D33" s="59">
        <v>0</v>
      </c>
      <c r="E33" s="310">
        <f t="shared" si="6"/>
        <v>0</v>
      </c>
      <c r="F33" s="325">
        <v>0</v>
      </c>
      <c r="G33" s="59">
        <v>0</v>
      </c>
      <c r="H33" s="310">
        <f t="shared" si="7"/>
        <v>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3">
      <c r="A34" s="644"/>
      <c r="B34" s="330" t="s">
        <v>5</v>
      </c>
      <c r="C34" s="326">
        <v>0</v>
      </c>
      <c r="D34" s="19">
        <v>0</v>
      </c>
      <c r="E34" s="309">
        <f t="shared" si="6"/>
        <v>0</v>
      </c>
      <c r="F34" s="326">
        <v>0</v>
      </c>
      <c r="G34" s="19">
        <v>0</v>
      </c>
      <c r="H34" s="309">
        <f t="shared" si="7"/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3">
      <c r="A35" s="644"/>
      <c r="B35" s="329" t="s">
        <v>6</v>
      </c>
      <c r="C35" s="325">
        <v>0</v>
      </c>
      <c r="D35" s="59">
        <v>0</v>
      </c>
      <c r="E35" s="310">
        <f t="shared" si="6"/>
        <v>0</v>
      </c>
      <c r="F35" s="325">
        <v>0</v>
      </c>
      <c r="G35" s="59">
        <v>0</v>
      </c>
      <c r="H35" s="310">
        <f t="shared" si="7"/>
        <v>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3">
      <c r="A36" s="644"/>
      <c r="B36" s="330" t="s">
        <v>7</v>
      </c>
      <c r="C36" s="326">
        <v>3</v>
      </c>
      <c r="D36" s="19">
        <v>5</v>
      </c>
      <c r="E36" s="309">
        <f t="shared" si="6"/>
        <v>8</v>
      </c>
      <c r="F36" s="326">
        <v>0</v>
      </c>
      <c r="G36" s="19">
        <v>0</v>
      </c>
      <c r="H36" s="309">
        <f t="shared" si="7"/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3">
      <c r="A37" s="644"/>
      <c r="B37" s="329" t="s">
        <v>8</v>
      </c>
      <c r="C37" s="325">
        <v>1</v>
      </c>
      <c r="D37" s="59">
        <v>1</v>
      </c>
      <c r="E37" s="310">
        <f>SUM(C37+D37)</f>
        <v>2</v>
      </c>
      <c r="F37" s="325">
        <v>0</v>
      </c>
      <c r="G37" s="59">
        <v>0</v>
      </c>
      <c r="H37" s="310">
        <f>SUM(F37+G37)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3">
      <c r="A38" s="645"/>
      <c r="B38" s="331" t="s">
        <v>36</v>
      </c>
      <c r="C38" s="327">
        <f t="shared" ref="C38:H38" si="8">SUM(C30:C37)</f>
        <v>10</v>
      </c>
      <c r="D38" s="311">
        <f t="shared" si="8"/>
        <v>19</v>
      </c>
      <c r="E38" s="312">
        <f t="shared" si="8"/>
        <v>29</v>
      </c>
      <c r="F38" s="327">
        <f t="shared" si="8"/>
        <v>1</v>
      </c>
      <c r="G38" s="311">
        <f t="shared" si="8"/>
        <v>8</v>
      </c>
      <c r="H38" s="312">
        <f t="shared" si="8"/>
        <v>9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3">
      <c r="A39" s="7"/>
      <c r="B39" s="313">
        <f>'Master sheet'!B22</f>
        <v>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3">
      <c r="A40" s="7"/>
      <c r="B40" s="61">
        <f>'Master sheet'!B23</f>
        <v>0</v>
      </c>
      <c r="C40" s="62"/>
      <c r="D40" s="62"/>
      <c r="E40" s="62"/>
      <c r="F40" s="62"/>
      <c r="G40" s="62"/>
      <c r="H40" s="6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3">
      <c r="A226" s="7"/>
      <c r="B226" s="7"/>
      <c r="C226" s="7"/>
      <c r="D226" s="7"/>
      <c r="E226" s="7"/>
      <c r="F226" s="7"/>
      <c r="G226" s="7"/>
      <c r="H226" s="7"/>
    </row>
    <row r="227" spans="1:25" ht="15.75" customHeight="1" x14ac:dyDescent="0.3">
      <c r="A227" s="7"/>
      <c r="B227" s="7"/>
      <c r="C227" s="7"/>
      <c r="D227" s="7"/>
      <c r="E227" s="7"/>
      <c r="F227" s="7"/>
      <c r="G227" s="7"/>
      <c r="H227" s="7"/>
    </row>
    <row r="228" spans="1:25" ht="15.75" customHeight="1" x14ac:dyDescent="0.3">
      <c r="B228" s="7"/>
    </row>
    <row r="229" spans="1:25" ht="15.75" customHeight="1" x14ac:dyDescent="0.3">
      <c r="B229" s="7"/>
    </row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7">
    <mergeCell ref="A30:A38"/>
    <mergeCell ref="A4:A12"/>
    <mergeCell ref="A13:H14"/>
    <mergeCell ref="C28:E28"/>
    <mergeCell ref="F28:H28"/>
    <mergeCell ref="A15:A16"/>
    <mergeCell ref="B15:B16"/>
    <mergeCell ref="C15:E15"/>
    <mergeCell ref="F15:H15"/>
    <mergeCell ref="A17:A25"/>
    <mergeCell ref="A28:A29"/>
    <mergeCell ref="B28:B29"/>
    <mergeCell ref="A1:H1"/>
    <mergeCell ref="A2:A3"/>
    <mergeCell ref="B2:B3"/>
    <mergeCell ref="C2:E2"/>
    <mergeCell ref="F2:H2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4"/>
  <sheetViews>
    <sheetView workbookViewId="0">
      <selection activeCell="A55" sqref="A55:P55"/>
    </sheetView>
  </sheetViews>
  <sheetFormatPr defaultColWidth="14.44140625" defaultRowHeight="15" customHeight="1" x14ac:dyDescent="0.3"/>
  <cols>
    <col min="1" max="1" width="9.109375" customWidth="1"/>
    <col min="2" max="13" width="7.33203125" customWidth="1"/>
    <col min="14" max="25" width="8.6640625" customWidth="1"/>
  </cols>
  <sheetData>
    <row r="1" spans="1:25" ht="14.4" x14ac:dyDescent="0.3">
      <c r="A1" s="517" t="s">
        <v>28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3">
      <c r="A2" s="519" t="s">
        <v>29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1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3">
      <c r="A3" s="522" t="s">
        <v>30</v>
      </c>
      <c r="B3" s="524" t="s">
        <v>31</v>
      </c>
      <c r="C3" s="525"/>
      <c r="D3" s="526"/>
      <c r="E3" s="524" t="s">
        <v>23</v>
      </c>
      <c r="F3" s="525"/>
      <c r="G3" s="526"/>
      <c r="H3" s="524" t="s">
        <v>32</v>
      </c>
      <c r="I3" s="525"/>
      <c r="J3" s="526"/>
      <c r="K3" s="524" t="s">
        <v>33</v>
      </c>
      <c r="L3" s="525"/>
      <c r="M3" s="526"/>
      <c r="N3" s="524" t="s">
        <v>34</v>
      </c>
      <c r="O3" s="525"/>
      <c r="P3" s="526"/>
      <c r="Q3" s="7"/>
      <c r="R3" s="7"/>
      <c r="S3" s="7"/>
      <c r="T3" s="7"/>
      <c r="U3" s="7"/>
      <c r="V3" s="7"/>
      <c r="W3" s="7"/>
      <c r="X3" s="7"/>
      <c r="Y3" s="7"/>
    </row>
    <row r="4" spans="1:25" ht="14.4" x14ac:dyDescent="0.3">
      <c r="A4" s="523"/>
      <c r="B4" s="41" t="s">
        <v>20</v>
      </c>
      <c r="C4" s="41" t="s">
        <v>21</v>
      </c>
      <c r="D4" s="41" t="s">
        <v>22</v>
      </c>
      <c r="E4" s="41" t="s">
        <v>20</v>
      </c>
      <c r="F4" s="41" t="s">
        <v>21</v>
      </c>
      <c r="G4" s="41" t="s">
        <v>22</v>
      </c>
      <c r="H4" s="41" t="s">
        <v>20</v>
      </c>
      <c r="I4" s="41" t="s">
        <v>21</v>
      </c>
      <c r="J4" s="41" t="s">
        <v>22</v>
      </c>
      <c r="K4" s="41" t="s">
        <v>20</v>
      </c>
      <c r="L4" s="41" t="s">
        <v>21</v>
      </c>
      <c r="M4" s="41" t="s">
        <v>22</v>
      </c>
      <c r="N4" s="41" t="s">
        <v>20</v>
      </c>
      <c r="O4" s="41" t="s">
        <v>21</v>
      </c>
      <c r="P4" s="41" t="s">
        <v>22</v>
      </c>
      <c r="Q4" s="7"/>
      <c r="R4" s="7"/>
      <c r="S4" s="7"/>
      <c r="T4" s="7"/>
      <c r="U4" s="7"/>
      <c r="V4" s="7"/>
      <c r="W4" s="7"/>
      <c r="X4" s="7"/>
      <c r="Y4" s="7"/>
    </row>
    <row r="5" spans="1:25" ht="14.4" x14ac:dyDescent="0.3">
      <c r="A5" s="9" t="str">
        <f>'Master sheet'!B4</f>
        <v>A&amp;B</v>
      </c>
      <c r="B5" s="8"/>
      <c r="C5" s="8"/>
      <c r="D5" s="8">
        <f t="shared" ref="D5:D12" si="0">SUM(B5:C5)</f>
        <v>0</v>
      </c>
      <c r="E5" s="8">
        <v>10</v>
      </c>
      <c r="F5" s="8">
        <v>74</v>
      </c>
      <c r="G5" s="8">
        <f t="shared" ref="G5:G12" si="1">SUM(E5:F5)</f>
        <v>84</v>
      </c>
      <c r="H5" s="8">
        <v>20</v>
      </c>
      <c r="I5" s="8">
        <v>17</v>
      </c>
      <c r="J5" s="8">
        <f t="shared" ref="J5:J12" si="2">SUM(H5:I5)</f>
        <v>37</v>
      </c>
      <c r="K5" s="8"/>
      <c r="L5" s="8"/>
      <c r="M5" s="8">
        <f t="shared" ref="M5:M12" si="3">SUM(K5:L5)</f>
        <v>0</v>
      </c>
      <c r="N5" s="8"/>
      <c r="O5" s="8"/>
      <c r="P5" s="8">
        <f t="shared" ref="P5:P12" si="4">SUM(N5:O5)</f>
        <v>0</v>
      </c>
      <c r="Q5" s="7"/>
      <c r="R5" s="7"/>
      <c r="S5" s="7"/>
      <c r="T5" s="7"/>
      <c r="U5" s="7"/>
      <c r="V5" s="7"/>
      <c r="W5" s="7"/>
      <c r="X5" s="7"/>
      <c r="Y5" s="7"/>
    </row>
    <row r="6" spans="1:25" ht="14.4" x14ac:dyDescent="0.3">
      <c r="A6" s="9" t="str">
        <f>'Master sheet'!B5</f>
        <v>DOM</v>
      </c>
      <c r="B6" s="8">
        <v>0</v>
      </c>
      <c r="C6" s="8">
        <v>64</v>
      </c>
      <c r="D6" s="8">
        <f t="shared" si="0"/>
        <v>64</v>
      </c>
      <c r="E6" s="8">
        <v>15</v>
      </c>
      <c r="F6" s="8">
        <v>159</v>
      </c>
      <c r="G6" s="8">
        <f t="shared" si="1"/>
        <v>174</v>
      </c>
      <c r="H6" s="8">
        <v>15</v>
      </c>
      <c r="I6" s="8">
        <v>11</v>
      </c>
      <c r="J6" s="8">
        <f t="shared" si="2"/>
        <v>26</v>
      </c>
      <c r="K6" s="8">
        <v>0</v>
      </c>
      <c r="L6" s="8">
        <v>0</v>
      </c>
      <c r="M6" s="8">
        <f t="shared" si="3"/>
        <v>0</v>
      </c>
      <c r="N6" s="8">
        <v>0</v>
      </c>
      <c r="O6" s="8">
        <v>0</v>
      </c>
      <c r="P6" s="8">
        <f t="shared" si="4"/>
        <v>0</v>
      </c>
      <c r="Q6" s="7"/>
      <c r="R6" s="7"/>
      <c r="S6" s="7"/>
      <c r="T6" s="7"/>
      <c r="U6" s="7"/>
      <c r="V6" s="7"/>
      <c r="W6" s="7"/>
      <c r="X6" s="7"/>
      <c r="Y6" s="7"/>
    </row>
    <row r="7" spans="1:25" ht="14.4" x14ac:dyDescent="0.3">
      <c r="A7" s="9" t="str">
        <f>'Master sheet'!B6</f>
        <v>GRD</v>
      </c>
      <c r="B7" s="8">
        <v>0</v>
      </c>
      <c r="C7" s="8">
        <v>178</v>
      </c>
      <c r="D7" s="8">
        <f t="shared" si="0"/>
        <v>178</v>
      </c>
      <c r="E7" s="8">
        <v>56</v>
      </c>
      <c r="F7" s="8">
        <v>193</v>
      </c>
      <c r="G7" s="8">
        <f t="shared" si="1"/>
        <v>249</v>
      </c>
      <c r="H7" s="8">
        <v>26</v>
      </c>
      <c r="I7" s="8">
        <v>39</v>
      </c>
      <c r="J7" s="8">
        <f t="shared" si="2"/>
        <v>65</v>
      </c>
      <c r="K7" s="8">
        <v>0</v>
      </c>
      <c r="L7" s="8">
        <v>0</v>
      </c>
      <c r="M7" s="8">
        <f t="shared" si="3"/>
        <v>0</v>
      </c>
      <c r="N7" s="8">
        <v>10</v>
      </c>
      <c r="O7" s="8">
        <v>7</v>
      </c>
      <c r="P7" s="8">
        <f t="shared" si="4"/>
        <v>17</v>
      </c>
      <c r="Q7" s="7"/>
      <c r="R7" s="7"/>
      <c r="S7" s="7"/>
      <c r="T7" s="7"/>
      <c r="U7" s="7"/>
      <c r="V7" s="7"/>
      <c r="W7" s="7"/>
      <c r="X7" s="7"/>
      <c r="Y7" s="7"/>
    </row>
    <row r="8" spans="1:25" ht="14.4" x14ac:dyDescent="0.3">
      <c r="A8" s="9" t="str">
        <f>'Master sheet'!B7</f>
        <v>MON</v>
      </c>
      <c r="B8" s="8">
        <v>0</v>
      </c>
      <c r="C8" s="8">
        <v>0</v>
      </c>
      <c r="D8" s="8">
        <f t="shared" si="0"/>
        <v>0</v>
      </c>
      <c r="E8" s="8">
        <v>0</v>
      </c>
      <c r="F8" s="8">
        <v>0</v>
      </c>
      <c r="G8" s="8">
        <f t="shared" si="1"/>
        <v>0</v>
      </c>
      <c r="H8" s="8">
        <v>0</v>
      </c>
      <c r="I8" s="8">
        <v>0</v>
      </c>
      <c r="J8" s="8">
        <f t="shared" si="2"/>
        <v>0</v>
      </c>
      <c r="K8" s="8">
        <v>0</v>
      </c>
      <c r="L8" s="8">
        <v>0</v>
      </c>
      <c r="M8" s="8">
        <f t="shared" si="3"/>
        <v>0</v>
      </c>
      <c r="N8" s="8">
        <v>0</v>
      </c>
      <c r="O8" s="8">
        <v>0</v>
      </c>
      <c r="P8" s="8">
        <f t="shared" si="4"/>
        <v>0</v>
      </c>
      <c r="Q8" s="7"/>
      <c r="R8" s="7"/>
      <c r="S8" s="7"/>
      <c r="T8" s="7"/>
      <c r="U8" s="7"/>
      <c r="V8" s="7"/>
      <c r="W8" s="7"/>
      <c r="X8" s="7"/>
      <c r="Y8" s="7"/>
    </row>
    <row r="9" spans="1:25" ht="14.4" x14ac:dyDescent="0.3">
      <c r="A9" s="9" t="str">
        <f>'Master sheet'!B8</f>
        <v>SKN</v>
      </c>
      <c r="B9" s="8">
        <v>0</v>
      </c>
      <c r="C9" s="8">
        <v>0</v>
      </c>
      <c r="D9" s="8">
        <f t="shared" si="0"/>
        <v>0</v>
      </c>
      <c r="E9" s="8">
        <v>7</v>
      </c>
      <c r="F9" s="8">
        <v>79</v>
      </c>
      <c r="G9" s="8">
        <f t="shared" si="1"/>
        <v>86</v>
      </c>
      <c r="H9" s="8">
        <v>5</v>
      </c>
      <c r="I9" s="8">
        <v>18</v>
      </c>
      <c r="J9" s="8">
        <f t="shared" si="2"/>
        <v>23</v>
      </c>
      <c r="K9" s="8" t="s">
        <v>35</v>
      </c>
      <c r="L9" s="8" t="s">
        <v>35</v>
      </c>
      <c r="M9" s="8">
        <f t="shared" si="3"/>
        <v>0</v>
      </c>
      <c r="N9" s="8" t="s">
        <v>35</v>
      </c>
      <c r="O9" s="8" t="s">
        <v>35</v>
      </c>
      <c r="P9" s="8">
        <f t="shared" si="4"/>
        <v>0</v>
      </c>
      <c r="Q9" s="7"/>
      <c r="R9" s="7"/>
      <c r="S9" s="7"/>
      <c r="T9" s="7"/>
      <c r="U9" s="7"/>
      <c r="V9" s="7"/>
      <c r="W9" s="7"/>
      <c r="X9" s="7"/>
      <c r="Y9" s="7"/>
    </row>
    <row r="10" spans="1:25" ht="14.4" x14ac:dyDescent="0.3">
      <c r="A10" s="9" t="str">
        <f>'Master sheet'!B9</f>
        <v>SLU</v>
      </c>
      <c r="B10" s="8">
        <v>0</v>
      </c>
      <c r="C10" s="8">
        <v>136</v>
      </c>
      <c r="D10" s="8">
        <f t="shared" si="0"/>
        <v>136</v>
      </c>
      <c r="E10" s="8">
        <v>20</v>
      </c>
      <c r="F10" s="8">
        <v>22</v>
      </c>
      <c r="G10" s="8">
        <f t="shared" si="1"/>
        <v>42</v>
      </c>
      <c r="H10" s="8">
        <v>1</v>
      </c>
      <c r="I10" s="8">
        <v>0</v>
      </c>
      <c r="J10" s="8">
        <f t="shared" si="2"/>
        <v>1</v>
      </c>
      <c r="K10" s="8">
        <v>0</v>
      </c>
      <c r="L10" s="8">
        <v>0</v>
      </c>
      <c r="M10" s="8">
        <f t="shared" si="3"/>
        <v>0</v>
      </c>
      <c r="N10" s="8">
        <v>1</v>
      </c>
      <c r="O10" s="8">
        <v>1</v>
      </c>
      <c r="P10" s="8">
        <f t="shared" si="4"/>
        <v>2</v>
      </c>
      <c r="Q10" s="7"/>
      <c r="R10" s="7"/>
      <c r="S10" s="7"/>
      <c r="T10" s="7"/>
      <c r="U10" s="7"/>
      <c r="V10" s="7"/>
      <c r="W10" s="7"/>
      <c r="X10" s="7"/>
      <c r="Y10" s="7"/>
    </row>
    <row r="11" spans="1:25" ht="14.4" x14ac:dyDescent="0.3">
      <c r="A11" s="9" t="str">
        <f>'Master sheet'!B10</f>
        <v>SVG</v>
      </c>
      <c r="B11" s="8">
        <v>0</v>
      </c>
      <c r="C11" s="8">
        <v>0</v>
      </c>
      <c r="D11" s="8">
        <f t="shared" si="0"/>
        <v>0</v>
      </c>
      <c r="E11" s="8">
        <v>0</v>
      </c>
      <c r="F11" s="8">
        <v>0</v>
      </c>
      <c r="G11" s="8">
        <f t="shared" si="1"/>
        <v>0</v>
      </c>
      <c r="H11" s="8">
        <v>0</v>
      </c>
      <c r="I11" s="8">
        <v>0</v>
      </c>
      <c r="J11" s="8">
        <f t="shared" si="2"/>
        <v>0</v>
      </c>
      <c r="K11" s="8">
        <v>0</v>
      </c>
      <c r="L11" s="8">
        <v>0</v>
      </c>
      <c r="M11" s="8">
        <f t="shared" si="3"/>
        <v>0</v>
      </c>
      <c r="N11" s="8">
        <v>0</v>
      </c>
      <c r="O11" s="8">
        <v>0</v>
      </c>
      <c r="P11" s="8">
        <f t="shared" si="4"/>
        <v>0</v>
      </c>
      <c r="Q11" s="7"/>
      <c r="R11" s="7"/>
      <c r="S11" s="7"/>
      <c r="T11" s="7"/>
      <c r="U11" s="7"/>
      <c r="V11" s="7"/>
      <c r="W11" s="7"/>
      <c r="X11" s="7"/>
      <c r="Y11" s="7"/>
    </row>
    <row r="12" spans="1:25" ht="14.4" x14ac:dyDescent="0.3">
      <c r="A12" s="9" t="str">
        <f>'Master sheet'!B11</f>
        <v>VI</v>
      </c>
      <c r="B12" s="8">
        <v>0</v>
      </c>
      <c r="C12" s="8">
        <v>75</v>
      </c>
      <c r="D12" s="8">
        <f t="shared" si="0"/>
        <v>75</v>
      </c>
      <c r="E12" s="8">
        <v>1</v>
      </c>
      <c r="F12" s="5">
        <v>32</v>
      </c>
      <c r="G12" s="8">
        <f t="shared" si="1"/>
        <v>33</v>
      </c>
      <c r="H12" s="8">
        <v>6</v>
      </c>
      <c r="I12" s="8">
        <v>5</v>
      </c>
      <c r="J12" s="8">
        <f t="shared" si="2"/>
        <v>11</v>
      </c>
      <c r="K12" s="8">
        <v>0</v>
      </c>
      <c r="L12" s="8">
        <v>0</v>
      </c>
      <c r="M12" s="8">
        <f t="shared" si="3"/>
        <v>0</v>
      </c>
      <c r="N12" s="8">
        <v>0</v>
      </c>
      <c r="O12" s="8">
        <v>0</v>
      </c>
      <c r="P12" s="8">
        <f t="shared" si="4"/>
        <v>0</v>
      </c>
      <c r="Q12" s="7"/>
      <c r="R12" s="7"/>
      <c r="S12" s="7"/>
      <c r="T12" s="7"/>
      <c r="U12" s="7"/>
      <c r="V12" s="7"/>
      <c r="W12" s="7"/>
      <c r="X12" s="7"/>
      <c r="Y12" s="7"/>
    </row>
    <row r="13" spans="1:25" ht="14.4" x14ac:dyDescent="0.3">
      <c r="A13" s="39" t="s">
        <v>36</v>
      </c>
      <c r="B13" s="40">
        <f t="shared" ref="B13:P13" si="5">SUM(B5:B12)</f>
        <v>0</v>
      </c>
      <c r="C13" s="40">
        <f t="shared" si="5"/>
        <v>453</v>
      </c>
      <c r="D13" s="40">
        <f t="shared" si="5"/>
        <v>453</v>
      </c>
      <c r="E13" s="40">
        <f t="shared" si="5"/>
        <v>109</v>
      </c>
      <c r="F13" s="40">
        <f t="shared" si="5"/>
        <v>559</v>
      </c>
      <c r="G13" s="40">
        <f t="shared" si="5"/>
        <v>668</v>
      </c>
      <c r="H13" s="40">
        <f t="shared" si="5"/>
        <v>73</v>
      </c>
      <c r="I13" s="40">
        <f t="shared" si="5"/>
        <v>90</v>
      </c>
      <c r="J13" s="40">
        <f t="shared" si="5"/>
        <v>163</v>
      </c>
      <c r="K13" s="40">
        <f t="shared" si="5"/>
        <v>0</v>
      </c>
      <c r="L13" s="40">
        <f t="shared" si="5"/>
        <v>0</v>
      </c>
      <c r="M13" s="40">
        <f t="shared" si="5"/>
        <v>0</v>
      </c>
      <c r="N13" s="40">
        <f t="shared" si="5"/>
        <v>11</v>
      </c>
      <c r="O13" s="40">
        <f t="shared" si="5"/>
        <v>8</v>
      </c>
      <c r="P13" s="40">
        <f t="shared" si="5"/>
        <v>19</v>
      </c>
      <c r="Q13" s="7"/>
      <c r="R13" s="7"/>
      <c r="S13" s="7"/>
      <c r="T13" s="7"/>
      <c r="U13" s="7"/>
      <c r="V13" s="7"/>
      <c r="W13" s="7"/>
      <c r="X13" s="7"/>
      <c r="Y13" s="7"/>
    </row>
    <row r="14" spans="1:25" ht="14.4" x14ac:dyDescent="0.3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7"/>
      <c r="R14" s="7"/>
      <c r="S14" s="7"/>
      <c r="T14" s="7"/>
      <c r="U14" s="7"/>
      <c r="V14" s="7"/>
      <c r="W14" s="7"/>
      <c r="X14" s="7"/>
      <c r="Y14" s="7"/>
    </row>
    <row r="15" spans="1:25" ht="15" customHeight="1" x14ac:dyDescent="0.3">
      <c r="A15" s="527" t="s">
        <v>37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9"/>
      <c r="Q15" s="7"/>
      <c r="R15" s="7"/>
      <c r="S15" s="7"/>
      <c r="T15" s="7"/>
      <c r="U15" s="7"/>
      <c r="V15" s="7"/>
      <c r="W15" s="7"/>
      <c r="X15" s="7"/>
      <c r="Y15" s="7"/>
    </row>
    <row r="16" spans="1:25" ht="14.4" x14ac:dyDescent="0.3">
      <c r="A16" s="522" t="s">
        <v>30</v>
      </c>
      <c r="B16" s="524" t="s">
        <v>31</v>
      </c>
      <c r="C16" s="525"/>
      <c r="D16" s="526"/>
      <c r="E16" s="524" t="s">
        <v>23</v>
      </c>
      <c r="F16" s="525"/>
      <c r="G16" s="526"/>
      <c r="H16" s="524" t="s">
        <v>32</v>
      </c>
      <c r="I16" s="525"/>
      <c r="J16" s="526"/>
      <c r="K16" s="524" t="s">
        <v>33</v>
      </c>
      <c r="L16" s="525"/>
      <c r="M16" s="526"/>
      <c r="N16" s="524" t="s">
        <v>34</v>
      </c>
      <c r="O16" s="525"/>
      <c r="P16" s="526"/>
      <c r="Q16" s="7"/>
      <c r="R16" s="7"/>
      <c r="S16" s="7"/>
      <c r="T16" s="7"/>
      <c r="U16" s="7"/>
      <c r="V16" s="7"/>
      <c r="W16" s="7"/>
      <c r="X16" s="7"/>
      <c r="Y16" s="7"/>
    </row>
    <row r="17" spans="1:25" ht="14.4" x14ac:dyDescent="0.3">
      <c r="A17" s="523"/>
      <c r="B17" s="41" t="s">
        <v>20</v>
      </c>
      <c r="C17" s="41" t="s">
        <v>21</v>
      </c>
      <c r="D17" s="41" t="s">
        <v>22</v>
      </c>
      <c r="E17" s="41" t="s">
        <v>20</v>
      </c>
      <c r="F17" s="41" t="s">
        <v>21</v>
      </c>
      <c r="G17" s="41" t="s">
        <v>22</v>
      </c>
      <c r="H17" s="41" t="s">
        <v>20</v>
      </c>
      <c r="I17" s="41" t="s">
        <v>21</v>
      </c>
      <c r="J17" s="41" t="s">
        <v>22</v>
      </c>
      <c r="K17" s="41" t="s">
        <v>20</v>
      </c>
      <c r="L17" s="41" t="s">
        <v>21</v>
      </c>
      <c r="M17" s="41" t="s">
        <v>22</v>
      </c>
      <c r="N17" s="41" t="s">
        <v>20</v>
      </c>
      <c r="O17" s="41" t="s">
        <v>21</v>
      </c>
      <c r="P17" s="41" t="s">
        <v>22</v>
      </c>
      <c r="Q17" s="7"/>
      <c r="R17" s="7"/>
      <c r="S17" s="7"/>
      <c r="T17" s="7"/>
      <c r="U17" s="7"/>
      <c r="V17" s="7"/>
      <c r="W17" s="7"/>
      <c r="X17" s="7"/>
      <c r="Y17" s="7"/>
    </row>
    <row r="18" spans="1:25" ht="14.4" x14ac:dyDescent="0.3">
      <c r="A18" s="9" t="str">
        <f t="shared" ref="A18:A26" si="6">A5</f>
        <v>A&amp;B</v>
      </c>
      <c r="B18" s="8"/>
      <c r="C18" s="8"/>
      <c r="D18" s="8">
        <f t="shared" ref="D18:D25" si="7">SUM(B18:C18)</f>
        <v>0</v>
      </c>
      <c r="E18" s="8">
        <v>22</v>
      </c>
      <c r="F18" s="8">
        <v>608</v>
      </c>
      <c r="G18" s="8">
        <f t="shared" ref="G18:G25" si="8">SUM(E18:F18)</f>
        <v>630</v>
      </c>
      <c r="H18" s="8">
        <v>46</v>
      </c>
      <c r="I18" s="8">
        <v>148</v>
      </c>
      <c r="J18" s="8">
        <f t="shared" ref="J18:J25" si="9">SUM(H18:I18)</f>
        <v>194</v>
      </c>
      <c r="K18" s="8"/>
      <c r="L18" s="8"/>
      <c r="M18" s="8">
        <f t="shared" ref="M18:M25" si="10">SUM(K18:L18)</f>
        <v>0</v>
      </c>
      <c r="N18" s="8"/>
      <c r="O18" s="8"/>
      <c r="P18" s="8">
        <f t="shared" ref="P18:P25" si="11">SUM(N18:O18)</f>
        <v>0</v>
      </c>
      <c r="Q18" s="7"/>
      <c r="R18" s="7"/>
      <c r="S18" s="7"/>
      <c r="T18" s="7"/>
      <c r="U18" s="7"/>
      <c r="V18" s="7"/>
      <c r="W18" s="7"/>
      <c r="X18" s="7"/>
      <c r="Y18" s="7"/>
    </row>
    <row r="19" spans="1:25" ht="14.4" x14ac:dyDescent="0.3">
      <c r="A19" s="43" t="str">
        <f t="shared" si="6"/>
        <v>DOM</v>
      </c>
      <c r="B19" s="41">
        <v>0</v>
      </c>
      <c r="C19" s="41">
        <v>91</v>
      </c>
      <c r="D19" s="41">
        <f t="shared" si="7"/>
        <v>91</v>
      </c>
      <c r="E19" s="41">
        <v>32</v>
      </c>
      <c r="F19" s="41">
        <v>268</v>
      </c>
      <c r="G19" s="41">
        <f t="shared" si="8"/>
        <v>300</v>
      </c>
      <c r="H19" s="41">
        <v>105</v>
      </c>
      <c r="I19" s="41">
        <v>247</v>
      </c>
      <c r="J19" s="41">
        <f t="shared" si="9"/>
        <v>352</v>
      </c>
      <c r="K19" s="41">
        <v>0</v>
      </c>
      <c r="L19" s="41">
        <v>0</v>
      </c>
      <c r="M19" s="41">
        <f t="shared" si="10"/>
        <v>0</v>
      </c>
      <c r="N19" s="41">
        <v>0</v>
      </c>
      <c r="O19" s="41">
        <v>0</v>
      </c>
      <c r="P19" s="41">
        <f t="shared" si="11"/>
        <v>0</v>
      </c>
      <c r="Q19" s="7"/>
      <c r="R19" s="7"/>
      <c r="S19" s="7"/>
      <c r="T19" s="7"/>
      <c r="U19" s="7"/>
      <c r="V19" s="7"/>
      <c r="W19" s="7"/>
      <c r="X19" s="7"/>
      <c r="Y19" s="7"/>
    </row>
    <row r="20" spans="1:25" ht="14.4" x14ac:dyDescent="0.3">
      <c r="A20" s="9" t="str">
        <f t="shared" si="6"/>
        <v>GRD</v>
      </c>
      <c r="B20" s="8">
        <v>1</v>
      </c>
      <c r="C20" s="8">
        <v>58</v>
      </c>
      <c r="D20" s="8">
        <f t="shared" si="7"/>
        <v>59</v>
      </c>
      <c r="E20" s="8">
        <v>54</v>
      </c>
      <c r="F20" s="8">
        <v>173</v>
      </c>
      <c r="G20" s="8">
        <f t="shared" si="8"/>
        <v>227</v>
      </c>
      <c r="H20" s="8">
        <v>115</v>
      </c>
      <c r="I20" s="8">
        <v>170</v>
      </c>
      <c r="J20" s="8">
        <f t="shared" si="9"/>
        <v>285</v>
      </c>
      <c r="K20" s="8">
        <v>0</v>
      </c>
      <c r="L20" s="8">
        <v>0</v>
      </c>
      <c r="M20" s="8">
        <f t="shared" si="10"/>
        <v>0</v>
      </c>
      <c r="N20" s="8">
        <v>0</v>
      </c>
      <c r="O20" s="8">
        <v>0</v>
      </c>
      <c r="P20" s="8">
        <f t="shared" si="11"/>
        <v>0</v>
      </c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3">
      <c r="A21" s="43" t="str">
        <f t="shared" si="6"/>
        <v>MON</v>
      </c>
      <c r="B21" s="41">
        <v>0</v>
      </c>
      <c r="C21" s="41">
        <v>0</v>
      </c>
      <c r="D21" s="41">
        <f t="shared" si="7"/>
        <v>0</v>
      </c>
      <c r="E21" s="41">
        <v>0</v>
      </c>
      <c r="F21" s="41">
        <v>0</v>
      </c>
      <c r="G21" s="41">
        <f t="shared" si="8"/>
        <v>0</v>
      </c>
      <c r="H21" s="41">
        <v>0</v>
      </c>
      <c r="I21" s="41">
        <v>0</v>
      </c>
      <c r="J21" s="41">
        <f t="shared" si="9"/>
        <v>0</v>
      </c>
      <c r="K21" s="41">
        <v>0</v>
      </c>
      <c r="L21" s="41">
        <v>0</v>
      </c>
      <c r="M21" s="41">
        <f t="shared" si="10"/>
        <v>0</v>
      </c>
      <c r="N21" s="41">
        <v>0</v>
      </c>
      <c r="O21" s="41">
        <v>0</v>
      </c>
      <c r="P21" s="41">
        <f t="shared" si="11"/>
        <v>0</v>
      </c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3">
      <c r="A22" s="9" t="str">
        <f t="shared" si="6"/>
        <v>SKN</v>
      </c>
      <c r="B22" s="8">
        <v>0</v>
      </c>
      <c r="C22" s="8">
        <v>0</v>
      </c>
      <c r="D22" s="8">
        <f t="shared" si="7"/>
        <v>0</v>
      </c>
      <c r="E22" s="8">
        <v>17</v>
      </c>
      <c r="F22" s="8">
        <v>225</v>
      </c>
      <c r="G22" s="8">
        <f t="shared" si="8"/>
        <v>242</v>
      </c>
      <c r="H22" s="8">
        <v>29</v>
      </c>
      <c r="I22" s="8">
        <v>83</v>
      </c>
      <c r="J22" s="8">
        <f t="shared" si="9"/>
        <v>112</v>
      </c>
      <c r="K22" s="8">
        <v>0</v>
      </c>
      <c r="L22" s="8">
        <v>0</v>
      </c>
      <c r="M22" s="8">
        <f t="shared" si="10"/>
        <v>0</v>
      </c>
      <c r="N22" s="8">
        <v>5</v>
      </c>
      <c r="O22" s="8">
        <v>1</v>
      </c>
      <c r="P22" s="8">
        <f t="shared" si="11"/>
        <v>6</v>
      </c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3">
      <c r="A23" s="43" t="str">
        <f t="shared" si="6"/>
        <v>SLU</v>
      </c>
      <c r="B23" s="41">
        <v>0</v>
      </c>
      <c r="C23" s="41">
        <v>3</v>
      </c>
      <c r="D23" s="41">
        <f t="shared" si="7"/>
        <v>3</v>
      </c>
      <c r="E23" s="41">
        <v>89</v>
      </c>
      <c r="F23" s="41">
        <v>463</v>
      </c>
      <c r="G23" s="41">
        <f t="shared" si="8"/>
        <v>552</v>
      </c>
      <c r="H23" s="41">
        <v>130</v>
      </c>
      <c r="I23" s="41">
        <v>187</v>
      </c>
      <c r="J23" s="41">
        <f t="shared" si="9"/>
        <v>317</v>
      </c>
      <c r="K23" s="41">
        <v>0</v>
      </c>
      <c r="L23" s="41">
        <v>0</v>
      </c>
      <c r="M23" s="41">
        <f t="shared" si="10"/>
        <v>0</v>
      </c>
      <c r="N23" s="41">
        <v>3</v>
      </c>
      <c r="O23" s="41">
        <v>0</v>
      </c>
      <c r="P23" s="41">
        <f t="shared" si="11"/>
        <v>3</v>
      </c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3">
      <c r="A24" s="9" t="str">
        <f t="shared" si="6"/>
        <v>SVG</v>
      </c>
      <c r="B24" s="8">
        <v>0</v>
      </c>
      <c r="C24" s="8">
        <v>0</v>
      </c>
      <c r="D24" s="8">
        <f t="shared" si="7"/>
        <v>0</v>
      </c>
      <c r="E24" s="8">
        <v>0</v>
      </c>
      <c r="F24" s="8">
        <v>0</v>
      </c>
      <c r="G24" s="8">
        <f t="shared" si="8"/>
        <v>0</v>
      </c>
      <c r="H24" s="8">
        <v>0</v>
      </c>
      <c r="I24" s="8">
        <v>0</v>
      </c>
      <c r="J24" s="8">
        <f t="shared" si="9"/>
        <v>0</v>
      </c>
      <c r="K24" s="8">
        <v>0</v>
      </c>
      <c r="L24" s="8">
        <v>0</v>
      </c>
      <c r="M24" s="8">
        <f t="shared" si="10"/>
        <v>0</v>
      </c>
      <c r="N24" s="8">
        <v>0</v>
      </c>
      <c r="O24" s="8">
        <v>0</v>
      </c>
      <c r="P24" s="8">
        <f t="shared" si="11"/>
        <v>0</v>
      </c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3">
      <c r="A25" s="43" t="str">
        <f t="shared" si="6"/>
        <v>VI</v>
      </c>
      <c r="B25" s="41">
        <v>0</v>
      </c>
      <c r="C25" s="41">
        <v>13</v>
      </c>
      <c r="D25" s="41">
        <f t="shared" si="7"/>
        <v>13</v>
      </c>
      <c r="E25" s="41">
        <v>8</v>
      </c>
      <c r="F25" s="41">
        <v>71</v>
      </c>
      <c r="G25" s="41">
        <f t="shared" si="8"/>
        <v>79</v>
      </c>
      <c r="H25" s="41">
        <v>10</v>
      </c>
      <c r="I25" s="41">
        <v>18</v>
      </c>
      <c r="J25" s="41">
        <f t="shared" si="9"/>
        <v>28</v>
      </c>
      <c r="K25" s="41">
        <v>0</v>
      </c>
      <c r="L25" s="41">
        <v>0</v>
      </c>
      <c r="M25" s="41">
        <f t="shared" si="10"/>
        <v>0</v>
      </c>
      <c r="N25" s="41">
        <v>0</v>
      </c>
      <c r="O25" s="41">
        <v>0</v>
      </c>
      <c r="P25" s="41">
        <f t="shared" si="11"/>
        <v>0</v>
      </c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3">
      <c r="A26" s="39" t="str">
        <f t="shared" si="6"/>
        <v>OECS</v>
      </c>
      <c r="B26" s="40">
        <f t="shared" ref="B26:P26" si="12">SUM(B18:B25)</f>
        <v>1</v>
      </c>
      <c r="C26" s="40">
        <f t="shared" si="12"/>
        <v>165</v>
      </c>
      <c r="D26" s="40">
        <f t="shared" si="12"/>
        <v>166</v>
      </c>
      <c r="E26" s="40">
        <f t="shared" si="12"/>
        <v>222</v>
      </c>
      <c r="F26" s="40">
        <f t="shared" si="12"/>
        <v>1808</v>
      </c>
      <c r="G26" s="40">
        <f t="shared" si="12"/>
        <v>2030</v>
      </c>
      <c r="H26" s="40">
        <f t="shared" si="12"/>
        <v>435</v>
      </c>
      <c r="I26" s="40">
        <f t="shared" si="12"/>
        <v>853</v>
      </c>
      <c r="J26" s="40">
        <f t="shared" si="12"/>
        <v>1288</v>
      </c>
      <c r="K26" s="40">
        <f t="shared" si="12"/>
        <v>0</v>
      </c>
      <c r="L26" s="40">
        <f t="shared" si="12"/>
        <v>0</v>
      </c>
      <c r="M26" s="40">
        <f t="shared" si="12"/>
        <v>0</v>
      </c>
      <c r="N26" s="40">
        <f t="shared" si="12"/>
        <v>8</v>
      </c>
      <c r="O26" s="40">
        <f t="shared" si="12"/>
        <v>1</v>
      </c>
      <c r="P26" s="40">
        <f t="shared" si="12"/>
        <v>9</v>
      </c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3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3">
      <c r="A28" s="527" t="s">
        <v>38</v>
      </c>
      <c r="B28" s="528"/>
      <c r="C28" s="528"/>
      <c r="D28" s="528"/>
      <c r="E28" s="528"/>
      <c r="F28" s="528"/>
      <c r="G28" s="528"/>
      <c r="H28" s="528"/>
      <c r="I28" s="528"/>
      <c r="J28" s="528"/>
      <c r="K28" s="528"/>
      <c r="L28" s="528"/>
      <c r="M28" s="528"/>
      <c r="N28" s="528"/>
      <c r="O28" s="528"/>
      <c r="P28" s="529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3">
      <c r="A29" s="522" t="s">
        <v>30</v>
      </c>
      <c r="B29" s="524" t="s">
        <v>31</v>
      </c>
      <c r="C29" s="525"/>
      <c r="D29" s="526"/>
      <c r="E29" s="524" t="s">
        <v>23</v>
      </c>
      <c r="F29" s="525"/>
      <c r="G29" s="526"/>
      <c r="H29" s="524" t="s">
        <v>32</v>
      </c>
      <c r="I29" s="525"/>
      <c r="J29" s="526"/>
      <c r="K29" s="524" t="s">
        <v>33</v>
      </c>
      <c r="L29" s="525"/>
      <c r="M29" s="526"/>
      <c r="N29" s="524" t="s">
        <v>34</v>
      </c>
      <c r="O29" s="525"/>
      <c r="P29" s="526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3">
      <c r="A30" s="523"/>
      <c r="B30" s="41" t="s">
        <v>20</v>
      </c>
      <c r="C30" s="41" t="s">
        <v>21</v>
      </c>
      <c r="D30" s="41" t="s">
        <v>22</v>
      </c>
      <c r="E30" s="41" t="s">
        <v>20</v>
      </c>
      <c r="F30" s="41" t="s">
        <v>21</v>
      </c>
      <c r="G30" s="41" t="s">
        <v>22</v>
      </c>
      <c r="H30" s="41" t="s">
        <v>20</v>
      </c>
      <c r="I30" s="41" t="s">
        <v>21</v>
      </c>
      <c r="J30" s="41" t="s">
        <v>22</v>
      </c>
      <c r="K30" s="41" t="s">
        <v>20</v>
      </c>
      <c r="L30" s="41" t="s">
        <v>21</v>
      </c>
      <c r="M30" s="41" t="s">
        <v>22</v>
      </c>
      <c r="N30" s="41" t="s">
        <v>20</v>
      </c>
      <c r="O30" s="41" t="s">
        <v>21</v>
      </c>
      <c r="P30" s="41" t="s">
        <v>22</v>
      </c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3">
      <c r="A31" s="9" t="str">
        <f t="shared" ref="A31:A39" si="13">A18</f>
        <v>A&amp;B</v>
      </c>
      <c r="B31" s="8"/>
      <c r="C31" s="8"/>
      <c r="D31" s="8">
        <f t="shared" ref="D31:D38" si="14">SUM(B31:C31)</f>
        <v>0</v>
      </c>
      <c r="E31" s="8">
        <v>11</v>
      </c>
      <c r="F31" s="8">
        <v>116</v>
      </c>
      <c r="G31" s="8">
        <f t="shared" ref="G31:G38" si="15">SUM(E31:F31)</f>
        <v>127</v>
      </c>
      <c r="H31" s="8">
        <v>53</v>
      </c>
      <c r="I31" s="8">
        <v>192</v>
      </c>
      <c r="J31" s="8">
        <f t="shared" ref="J31:J38" si="16">SUM(H31:I31)</f>
        <v>245</v>
      </c>
      <c r="K31" s="8"/>
      <c r="L31" s="8"/>
      <c r="M31" s="8">
        <f t="shared" ref="M31:M38" si="17">SUM(K31:L31)</f>
        <v>0</v>
      </c>
      <c r="N31" s="8"/>
      <c r="O31" s="8"/>
      <c r="P31" s="8">
        <f t="shared" ref="P31:P38" si="18">SUM(N31:O31)</f>
        <v>0</v>
      </c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3">
      <c r="A32" s="9" t="str">
        <f t="shared" si="13"/>
        <v>DOM</v>
      </c>
      <c r="B32" s="8">
        <v>0</v>
      </c>
      <c r="C32" s="8">
        <v>0</v>
      </c>
      <c r="D32" s="8">
        <f t="shared" si="14"/>
        <v>0</v>
      </c>
      <c r="E32" s="8">
        <v>4</v>
      </c>
      <c r="F32" s="8">
        <v>43</v>
      </c>
      <c r="G32" s="8">
        <f t="shared" si="15"/>
        <v>47</v>
      </c>
      <c r="H32" s="8">
        <v>20</v>
      </c>
      <c r="I32" s="8">
        <v>72</v>
      </c>
      <c r="J32" s="8">
        <f t="shared" si="16"/>
        <v>92</v>
      </c>
      <c r="K32" s="8">
        <v>0</v>
      </c>
      <c r="L32" s="8">
        <v>0</v>
      </c>
      <c r="M32" s="8">
        <f t="shared" si="17"/>
        <v>0</v>
      </c>
      <c r="N32" s="8">
        <v>0</v>
      </c>
      <c r="O32" s="8">
        <v>0</v>
      </c>
      <c r="P32" s="8">
        <f t="shared" si="18"/>
        <v>0</v>
      </c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3">
      <c r="A33" s="9" t="str">
        <f t="shared" si="13"/>
        <v>GRD</v>
      </c>
      <c r="B33" s="8">
        <v>0</v>
      </c>
      <c r="C33" s="8">
        <v>21</v>
      </c>
      <c r="D33" s="8">
        <f t="shared" si="14"/>
        <v>21</v>
      </c>
      <c r="E33" s="8">
        <v>11</v>
      </c>
      <c r="F33" s="8">
        <v>91</v>
      </c>
      <c r="G33" s="8">
        <f t="shared" si="15"/>
        <v>102</v>
      </c>
      <c r="H33" s="8">
        <v>61</v>
      </c>
      <c r="I33" s="8">
        <v>168</v>
      </c>
      <c r="J33" s="8">
        <f t="shared" si="16"/>
        <v>229</v>
      </c>
      <c r="K33" s="8">
        <v>0</v>
      </c>
      <c r="L33" s="8">
        <v>0</v>
      </c>
      <c r="M33" s="8">
        <f t="shared" si="17"/>
        <v>0</v>
      </c>
      <c r="N33" s="8">
        <v>21</v>
      </c>
      <c r="O33" s="8">
        <v>33</v>
      </c>
      <c r="P33" s="8">
        <f t="shared" si="18"/>
        <v>54</v>
      </c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3">
      <c r="A34" s="9" t="str">
        <f t="shared" si="13"/>
        <v>MON</v>
      </c>
      <c r="B34" s="8">
        <v>0</v>
      </c>
      <c r="C34" s="8">
        <v>0</v>
      </c>
      <c r="D34" s="8">
        <f t="shared" si="14"/>
        <v>0</v>
      </c>
      <c r="E34" s="8">
        <v>0</v>
      </c>
      <c r="F34" s="8">
        <v>0</v>
      </c>
      <c r="G34" s="8">
        <f t="shared" si="15"/>
        <v>0</v>
      </c>
      <c r="H34" s="8">
        <v>0</v>
      </c>
      <c r="I34" s="8">
        <v>0</v>
      </c>
      <c r="J34" s="8">
        <f t="shared" si="16"/>
        <v>0</v>
      </c>
      <c r="K34" s="8">
        <v>0</v>
      </c>
      <c r="L34" s="8">
        <v>0</v>
      </c>
      <c r="M34" s="8">
        <f t="shared" si="17"/>
        <v>0</v>
      </c>
      <c r="N34" s="8">
        <v>0</v>
      </c>
      <c r="O34" s="8">
        <v>0</v>
      </c>
      <c r="P34" s="8">
        <f t="shared" si="18"/>
        <v>0</v>
      </c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3">
      <c r="A35" s="9" t="str">
        <f t="shared" si="13"/>
        <v>SKN</v>
      </c>
      <c r="B35" s="8">
        <v>0</v>
      </c>
      <c r="C35" s="8">
        <v>0</v>
      </c>
      <c r="D35" s="8">
        <f t="shared" si="14"/>
        <v>0</v>
      </c>
      <c r="E35" s="8">
        <v>10</v>
      </c>
      <c r="F35" s="8">
        <v>91</v>
      </c>
      <c r="G35" s="8">
        <f t="shared" si="15"/>
        <v>101</v>
      </c>
      <c r="H35" s="8">
        <v>55</v>
      </c>
      <c r="I35" s="8">
        <v>166</v>
      </c>
      <c r="J35" s="8">
        <f t="shared" si="16"/>
        <v>221</v>
      </c>
      <c r="K35" s="8">
        <v>0</v>
      </c>
      <c r="L35" s="8">
        <v>0</v>
      </c>
      <c r="M35" s="8">
        <f t="shared" si="17"/>
        <v>0</v>
      </c>
      <c r="N35" s="8">
        <v>3</v>
      </c>
      <c r="O35" s="8">
        <v>3</v>
      </c>
      <c r="P35" s="8">
        <f t="shared" si="18"/>
        <v>6</v>
      </c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3">
      <c r="A36" s="9" t="str">
        <f t="shared" si="13"/>
        <v>SLU</v>
      </c>
      <c r="B36" s="8">
        <v>0</v>
      </c>
      <c r="C36" s="8">
        <v>2</v>
      </c>
      <c r="D36" s="8">
        <f t="shared" si="14"/>
        <v>2</v>
      </c>
      <c r="E36" s="8">
        <v>31</v>
      </c>
      <c r="F36" s="8">
        <v>313</v>
      </c>
      <c r="G36" s="8">
        <f t="shared" si="15"/>
        <v>344</v>
      </c>
      <c r="H36" s="8">
        <v>134</v>
      </c>
      <c r="I36" s="8">
        <v>408</v>
      </c>
      <c r="J36" s="8">
        <f t="shared" si="16"/>
        <v>542</v>
      </c>
      <c r="K36" s="8">
        <v>0</v>
      </c>
      <c r="L36" s="8">
        <v>0</v>
      </c>
      <c r="M36" s="8">
        <f t="shared" si="17"/>
        <v>0</v>
      </c>
      <c r="N36" s="8">
        <v>34</v>
      </c>
      <c r="O36" s="8">
        <v>32</v>
      </c>
      <c r="P36" s="8">
        <f t="shared" si="18"/>
        <v>66</v>
      </c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3">
      <c r="A37" s="9" t="str">
        <f t="shared" si="13"/>
        <v>SVG</v>
      </c>
      <c r="B37" s="8">
        <v>0</v>
      </c>
      <c r="C37" s="8">
        <v>0</v>
      </c>
      <c r="D37" s="8">
        <f t="shared" si="14"/>
        <v>0</v>
      </c>
      <c r="E37" s="8">
        <v>0</v>
      </c>
      <c r="F37" s="8">
        <v>0</v>
      </c>
      <c r="G37" s="8">
        <f t="shared" si="15"/>
        <v>0</v>
      </c>
      <c r="H37" s="8">
        <v>0</v>
      </c>
      <c r="I37" s="8">
        <v>0</v>
      </c>
      <c r="J37" s="8">
        <f t="shared" si="16"/>
        <v>0</v>
      </c>
      <c r="K37" s="8">
        <v>0</v>
      </c>
      <c r="L37" s="8">
        <v>0</v>
      </c>
      <c r="M37" s="8">
        <f t="shared" si="17"/>
        <v>0</v>
      </c>
      <c r="N37" s="8">
        <v>0</v>
      </c>
      <c r="O37" s="8">
        <v>0</v>
      </c>
      <c r="P37" s="8">
        <f t="shared" si="18"/>
        <v>0</v>
      </c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3">
      <c r="A38" s="9" t="str">
        <f t="shared" si="13"/>
        <v>VI</v>
      </c>
      <c r="B38" s="8">
        <v>0</v>
      </c>
      <c r="C38" s="8">
        <v>5</v>
      </c>
      <c r="D38" s="8">
        <f t="shared" si="14"/>
        <v>5</v>
      </c>
      <c r="E38" s="8">
        <v>10</v>
      </c>
      <c r="F38" s="8">
        <v>92</v>
      </c>
      <c r="G38" s="8">
        <f t="shared" si="15"/>
        <v>102</v>
      </c>
      <c r="H38" s="8">
        <v>29</v>
      </c>
      <c r="I38" s="8">
        <v>75</v>
      </c>
      <c r="J38" s="8">
        <f t="shared" si="16"/>
        <v>104</v>
      </c>
      <c r="K38" s="8">
        <v>0</v>
      </c>
      <c r="L38" s="8">
        <v>0</v>
      </c>
      <c r="M38" s="8">
        <f t="shared" si="17"/>
        <v>0</v>
      </c>
      <c r="N38" s="8">
        <v>12</v>
      </c>
      <c r="O38" s="8">
        <v>22</v>
      </c>
      <c r="P38" s="8">
        <f t="shared" si="18"/>
        <v>34</v>
      </c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3">
      <c r="A39" s="39" t="str">
        <f t="shared" si="13"/>
        <v>OECS</v>
      </c>
      <c r="B39" s="40">
        <f t="shared" ref="B39:P39" si="19">SUM(B31:B38)</f>
        <v>0</v>
      </c>
      <c r="C39" s="40">
        <f t="shared" si="19"/>
        <v>28</v>
      </c>
      <c r="D39" s="40">
        <f t="shared" si="19"/>
        <v>28</v>
      </c>
      <c r="E39" s="40">
        <f t="shared" si="19"/>
        <v>77</v>
      </c>
      <c r="F39" s="40">
        <f t="shared" si="19"/>
        <v>746</v>
      </c>
      <c r="G39" s="40">
        <f t="shared" si="19"/>
        <v>823</v>
      </c>
      <c r="H39" s="40">
        <f t="shared" si="19"/>
        <v>352</v>
      </c>
      <c r="I39" s="40">
        <f t="shared" si="19"/>
        <v>1081</v>
      </c>
      <c r="J39" s="40">
        <f t="shared" si="19"/>
        <v>1433</v>
      </c>
      <c r="K39" s="40">
        <f t="shared" si="19"/>
        <v>0</v>
      </c>
      <c r="L39" s="40">
        <f t="shared" si="19"/>
        <v>0</v>
      </c>
      <c r="M39" s="40">
        <f t="shared" si="19"/>
        <v>0</v>
      </c>
      <c r="N39" s="40">
        <f t="shared" si="19"/>
        <v>70</v>
      </c>
      <c r="O39" s="40">
        <f t="shared" si="19"/>
        <v>90</v>
      </c>
      <c r="P39" s="40">
        <f t="shared" si="19"/>
        <v>160</v>
      </c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3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3">
      <c r="A41" s="3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3">
      <c r="A42" s="533" t="s">
        <v>39</v>
      </c>
      <c r="B42" s="534"/>
      <c r="C42" s="534"/>
      <c r="D42" s="534"/>
      <c r="E42" s="534"/>
      <c r="F42" s="534"/>
      <c r="G42" s="534"/>
      <c r="H42" s="534"/>
      <c r="I42" s="534"/>
      <c r="J42" s="534"/>
      <c r="K42" s="534"/>
      <c r="L42" s="534"/>
      <c r="M42" s="534"/>
      <c r="N42" s="534"/>
      <c r="O42" s="534"/>
      <c r="P42" s="535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3">
      <c r="A43" s="522" t="s">
        <v>30</v>
      </c>
      <c r="B43" s="524" t="s">
        <v>31</v>
      </c>
      <c r="C43" s="525"/>
      <c r="D43" s="526"/>
      <c r="E43" s="524" t="s">
        <v>23</v>
      </c>
      <c r="F43" s="525"/>
      <c r="G43" s="526"/>
      <c r="H43" s="524" t="s">
        <v>32</v>
      </c>
      <c r="I43" s="525"/>
      <c r="J43" s="526"/>
      <c r="K43" s="524" t="s">
        <v>33</v>
      </c>
      <c r="L43" s="525"/>
      <c r="M43" s="526"/>
      <c r="N43" s="524" t="s">
        <v>34</v>
      </c>
      <c r="O43" s="525"/>
      <c r="P43" s="526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3">
      <c r="A44" s="523"/>
      <c r="B44" s="41" t="s">
        <v>20</v>
      </c>
      <c r="C44" s="41" t="s">
        <v>21</v>
      </c>
      <c r="D44" s="41" t="s">
        <v>22</v>
      </c>
      <c r="E44" s="41" t="s">
        <v>20</v>
      </c>
      <c r="F44" s="41" t="s">
        <v>21</v>
      </c>
      <c r="G44" s="41" t="s">
        <v>22</v>
      </c>
      <c r="H44" s="41" t="s">
        <v>20</v>
      </c>
      <c r="I44" s="41" t="s">
        <v>21</v>
      </c>
      <c r="J44" s="41" t="s">
        <v>22</v>
      </c>
      <c r="K44" s="41" t="s">
        <v>20</v>
      </c>
      <c r="L44" s="41" t="s">
        <v>21</v>
      </c>
      <c r="M44" s="41" t="s">
        <v>22</v>
      </c>
      <c r="N44" s="41" t="s">
        <v>20</v>
      </c>
      <c r="O44" s="41" t="s">
        <v>21</v>
      </c>
      <c r="P44" s="41" t="s">
        <v>22</v>
      </c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3">
      <c r="A45" s="9" t="str">
        <f t="shared" ref="A45:A53" si="20">A18</f>
        <v>A&amp;B</v>
      </c>
      <c r="B45" s="8"/>
      <c r="C45" s="8"/>
      <c r="D45" s="8">
        <f t="shared" ref="D45:D52" si="21">SUM(B45:C45)</f>
        <v>0</v>
      </c>
      <c r="E45" s="8">
        <v>4</v>
      </c>
      <c r="F45" s="8">
        <v>39</v>
      </c>
      <c r="G45" s="8">
        <f t="shared" ref="G45:G52" si="22">SUM(E45:F45)</f>
        <v>43</v>
      </c>
      <c r="H45" s="8">
        <v>17</v>
      </c>
      <c r="I45" s="8">
        <v>68</v>
      </c>
      <c r="J45" s="8">
        <f t="shared" ref="J45:J52" si="23">SUM(H45:I45)</f>
        <v>85</v>
      </c>
      <c r="K45" s="8"/>
      <c r="L45" s="8"/>
      <c r="M45" s="8">
        <f t="shared" ref="M45:M52" si="24">SUM(K45:L45)</f>
        <v>0</v>
      </c>
      <c r="N45" s="8"/>
      <c r="O45" s="8"/>
      <c r="P45" s="8">
        <f t="shared" ref="P45:P52" si="25">SUM(N45:O45)</f>
        <v>0</v>
      </c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3">
      <c r="A46" s="9" t="str">
        <f t="shared" si="20"/>
        <v>DOM</v>
      </c>
      <c r="B46" s="8">
        <v>0</v>
      </c>
      <c r="C46" s="8">
        <v>0</v>
      </c>
      <c r="D46" s="8">
        <f t="shared" si="21"/>
        <v>0</v>
      </c>
      <c r="E46" s="8">
        <v>0</v>
      </c>
      <c r="F46" s="8">
        <v>5</v>
      </c>
      <c r="G46" s="8">
        <f t="shared" si="22"/>
        <v>5</v>
      </c>
      <c r="H46" s="8">
        <v>14</v>
      </c>
      <c r="I46" s="8">
        <v>27</v>
      </c>
      <c r="J46" s="8">
        <f t="shared" si="23"/>
        <v>41</v>
      </c>
      <c r="K46" s="8">
        <v>0</v>
      </c>
      <c r="L46" s="8">
        <v>0</v>
      </c>
      <c r="M46" s="8">
        <f t="shared" si="24"/>
        <v>0</v>
      </c>
      <c r="N46" s="8">
        <v>45</v>
      </c>
      <c r="O46" s="8">
        <v>85</v>
      </c>
      <c r="P46" s="8">
        <f t="shared" si="25"/>
        <v>130</v>
      </c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3">
      <c r="A47" s="9" t="str">
        <f t="shared" si="20"/>
        <v>GRD</v>
      </c>
      <c r="B47" s="8">
        <v>0</v>
      </c>
      <c r="C47" s="8">
        <v>1</v>
      </c>
      <c r="D47" s="8">
        <f t="shared" si="21"/>
        <v>1</v>
      </c>
      <c r="E47" s="8">
        <v>1</v>
      </c>
      <c r="F47" s="8">
        <v>17</v>
      </c>
      <c r="G47" s="8">
        <f t="shared" si="22"/>
        <v>18</v>
      </c>
      <c r="H47" s="8">
        <v>10</v>
      </c>
      <c r="I47" s="8">
        <v>54</v>
      </c>
      <c r="J47" s="8">
        <f t="shared" si="23"/>
        <v>64</v>
      </c>
      <c r="K47" s="8">
        <v>0</v>
      </c>
      <c r="L47" s="8">
        <v>0</v>
      </c>
      <c r="M47" s="8">
        <f t="shared" si="24"/>
        <v>0</v>
      </c>
      <c r="N47" s="8">
        <v>24</v>
      </c>
      <c r="O47" s="8">
        <v>31</v>
      </c>
      <c r="P47" s="8">
        <f t="shared" si="25"/>
        <v>55</v>
      </c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3">
      <c r="A48" s="9" t="str">
        <f t="shared" si="20"/>
        <v>MON</v>
      </c>
      <c r="B48" s="8">
        <v>0</v>
      </c>
      <c r="C48" s="8">
        <v>0</v>
      </c>
      <c r="D48" s="8">
        <f t="shared" si="21"/>
        <v>0</v>
      </c>
      <c r="E48" s="8">
        <v>0</v>
      </c>
      <c r="F48" s="8">
        <v>0</v>
      </c>
      <c r="G48" s="8">
        <f t="shared" si="22"/>
        <v>0</v>
      </c>
      <c r="H48" s="8">
        <v>0</v>
      </c>
      <c r="I48" s="8">
        <v>0</v>
      </c>
      <c r="J48" s="8">
        <f t="shared" si="23"/>
        <v>0</v>
      </c>
      <c r="K48" s="8">
        <v>0</v>
      </c>
      <c r="L48" s="8">
        <v>0</v>
      </c>
      <c r="M48" s="8">
        <f t="shared" si="24"/>
        <v>0</v>
      </c>
      <c r="N48" s="8">
        <v>0</v>
      </c>
      <c r="O48" s="8">
        <v>0</v>
      </c>
      <c r="P48" s="8">
        <f t="shared" si="25"/>
        <v>0</v>
      </c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3">
      <c r="A49" s="9" t="str">
        <f t="shared" si="20"/>
        <v>SKN</v>
      </c>
      <c r="B49" s="8">
        <v>0</v>
      </c>
      <c r="C49" s="8">
        <v>0</v>
      </c>
      <c r="D49" s="8">
        <f t="shared" si="21"/>
        <v>0</v>
      </c>
      <c r="E49" s="8">
        <v>0</v>
      </c>
      <c r="F49" s="8">
        <v>0</v>
      </c>
      <c r="G49" s="8">
        <f t="shared" si="22"/>
        <v>0</v>
      </c>
      <c r="H49" s="8">
        <v>6</v>
      </c>
      <c r="I49" s="8">
        <v>40</v>
      </c>
      <c r="J49" s="8">
        <f t="shared" si="23"/>
        <v>46</v>
      </c>
      <c r="K49" s="8">
        <v>0</v>
      </c>
      <c r="L49" s="8">
        <v>0</v>
      </c>
      <c r="M49" s="8">
        <f t="shared" si="24"/>
        <v>0</v>
      </c>
      <c r="N49" s="8">
        <v>2</v>
      </c>
      <c r="O49" s="8">
        <v>2</v>
      </c>
      <c r="P49" s="8">
        <f t="shared" si="25"/>
        <v>4</v>
      </c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3">
      <c r="A50" s="9" t="str">
        <f t="shared" si="20"/>
        <v>SLU</v>
      </c>
      <c r="B50" s="8">
        <v>0</v>
      </c>
      <c r="C50" s="8">
        <v>1</v>
      </c>
      <c r="D50" s="8">
        <f t="shared" si="21"/>
        <v>1</v>
      </c>
      <c r="E50" s="8">
        <v>7</v>
      </c>
      <c r="F50" s="8">
        <v>66</v>
      </c>
      <c r="G50" s="8">
        <f t="shared" si="22"/>
        <v>73</v>
      </c>
      <c r="H50" s="8">
        <v>34</v>
      </c>
      <c r="I50" s="8">
        <v>136</v>
      </c>
      <c r="J50" s="8">
        <f t="shared" si="23"/>
        <v>170</v>
      </c>
      <c r="K50" s="8">
        <v>0</v>
      </c>
      <c r="L50" s="8">
        <v>0</v>
      </c>
      <c r="M50" s="8">
        <f t="shared" si="24"/>
        <v>0</v>
      </c>
      <c r="N50" s="8">
        <v>44</v>
      </c>
      <c r="O50" s="8">
        <v>90</v>
      </c>
      <c r="P50" s="8">
        <f t="shared" si="25"/>
        <v>134</v>
      </c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3">
      <c r="A51" s="9" t="str">
        <f t="shared" si="20"/>
        <v>SVG</v>
      </c>
      <c r="B51" s="8">
        <v>0</v>
      </c>
      <c r="C51" s="8">
        <v>0</v>
      </c>
      <c r="D51" s="8">
        <f t="shared" si="21"/>
        <v>0</v>
      </c>
      <c r="E51" s="8">
        <v>0</v>
      </c>
      <c r="F51" s="8">
        <v>0</v>
      </c>
      <c r="G51" s="8">
        <f t="shared" si="22"/>
        <v>0</v>
      </c>
      <c r="H51" s="8">
        <v>0</v>
      </c>
      <c r="I51" s="8">
        <v>0</v>
      </c>
      <c r="J51" s="8">
        <f t="shared" si="23"/>
        <v>0</v>
      </c>
      <c r="K51" s="8">
        <v>0</v>
      </c>
      <c r="L51" s="8">
        <v>0</v>
      </c>
      <c r="M51" s="8">
        <f t="shared" si="24"/>
        <v>0</v>
      </c>
      <c r="N51" s="8">
        <v>0</v>
      </c>
      <c r="O51" s="8">
        <v>0</v>
      </c>
      <c r="P51" s="8">
        <f t="shared" si="25"/>
        <v>0</v>
      </c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3">
      <c r="A52" s="9" t="str">
        <f t="shared" si="20"/>
        <v>VI</v>
      </c>
      <c r="B52" s="8">
        <v>0</v>
      </c>
      <c r="C52" s="8">
        <v>5</v>
      </c>
      <c r="D52" s="8">
        <f t="shared" si="21"/>
        <v>5</v>
      </c>
      <c r="E52" s="8">
        <v>1</v>
      </c>
      <c r="F52" s="8">
        <v>26</v>
      </c>
      <c r="G52" s="8">
        <f t="shared" si="22"/>
        <v>27</v>
      </c>
      <c r="H52" s="8">
        <v>13</v>
      </c>
      <c r="I52" s="8">
        <v>40</v>
      </c>
      <c r="J52" s="8">
        <f t="shared" si="23"/>
        <v>53</v>
      </c>
      <c r="K52" s="8">
        <v>0</v>
      </c>
      <c r="L52" s="8">
        <v>0</v>
      </c>
      <c r="M52" s="8">
        <f t="shared" si="24"/>
        <v>0</v>
      </c>
      <c r="N52" s="8">
        <v>9</v>
      </c>
      <c r="O52" s="8">
        <v>28</v>
      </c>
      <c r="P52" s="8">
        <f t="shared" si="25"/>
        <v>37</v>
      </c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39" t="str">
        <f t="shared" si="20"/>
        <v>OECS</v>
      </c>
      <c r="B53" s="40">
        <f t="shared" ref="B53:P53" si="26">SUM(B45:B52)</f>
        <v>0</v>
      </c>
      <c r="C53" s="40">
        <f t="shared" si="26"/>
        <v>7</v>
      </c>
      <c r="D53" s="40">
        <f t="shared" si="26"/>
        <v>7</v>
      </c>
      <c r="E53" s="40">
        <f t="shared" si="26"/>
        <v>13</v>
      </c>
      <c r="F53" s="40">
        <f t="shared" si="26"/>
        <v>153</v>
      </c>
      <c r="G53" s="40">
        <f t="shared" si="26"/>
        <v>166</v>
      </c>
      <c r="H53" s="40">
        <f t="shared" si="26"/>
        <v>94</v>
      </c>
      <c r="I53" s="40">
        <f t="shared" si="26"/>
        <v>365</v>
      </c>
      <c r="J53" s="40">
        <f t="shared" si="26"/>
        <v>459</v>
      </c>
      <c r="K53" s="40">
        <f t="shared" si="26"/>
        <v>0</v>
      </c>
      <c r="L53" s="40">
        <f t="shared" si="26"/>
        <v>0</v>
      </c>
      <c r="M53" s="40">
        <f t="shared" si="26"/>
        <v>0</v>
      </c>
      <c r="N53" s="40">
        <f t="shared" si="26"/>
        <v>124</v>
      </c>
      <c r="O53" s="40">
        <f t="shared" si="26"/>
        <v>236</v>
      </c>
      <c r="P53" s="40">
        <f t="shared" si="26"/>
        <v>360</v>
      </c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530" t="s">
        <v>40</v>
      </c>
      <c r="B55" s="531"/>
      <c r="C55" s="531"/>
      <c r="D55" s="531"/>
      <c r="E55" s="531"/>
      <c r="F55" s="531"/>
      <c r="G55" s="531"/>
      <c r="H55" s="531"/>
      <c r="I55" s="531"/>
      <c r="J55" s="531"/>
      <c r="K55" s="531"/>
      <c r="L55" s="531"/>
      <c r="M55" s="531"/>
      <c r="N55" s="531"/>
      <c r="O55" s="531"/>
      <c r="P55" s="532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522" t="s">
        <v>30</v>
      </c>
      <c r="B56" s="524" t="s">
        <v>31</v>
      </c>
      <c r="C56" s="525"/>
      <c r="D56" s="526"/>
      <c r="E56" s="524" t="s">
        <v>23</v>
      </c>
      <c r="F56" s="525"/>
      <c r="G56" s="526"/>
      <c r="H56" s="524" t="s">
        <v>32</v>
      </c>
      <c r="I56" s="525"/>
      <c r="J56" s="526"/>
      <c r="K56" s="524" t="s">
        <v>33</v>
      </c>
      <c r="L56" s="525"/>
      <c r="M56" s="526"/>
      <c r="N56" s="524" t="s">
        <v>34</v>
      </c>
      <c r="O56" s="525"/>
      <c r="P56" s="526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523"/>
      <c r="B57" s="41" t="s">
        <v>20</v>
      </c>
      <c r="C57" s="41" t="s">
        <v>21</v>
      </c>
      <c r="D57" s="41" t="s">
        <v>22</v>
      </c>
      <c r="E57" s="41" t="s">
        <v>20</v>
      </c>
      <c r="F57" s="41" t="s">
        <v>21</v>
      </c>
      <c r="G57" s="41" t="s">
        <v>22</v>
      </c>
      <c r="H57" s="41" t="s">
        <v>20</v>
      </c>
      <c r="I57" s="41" t="s">
        <v>21</v>
      </c>
      <c r="J57" s="41" t="s">
        <v>22</v>
      </c>
      <c r="K57" s="41" t="s">
        <v>20</v>
      </c>
      <c r="L57" s="41" t="s">
        <v>21</v>
      </c>
      <c r="M57" s="41" t="s">
        <v>22</v>
      </c>
      <c r="N57" s="41" t="s">
        <v>20</v>
      </c>
      <c r="O57" s="41" t="s">
        <v>21</v>
      </c>
      <c r="P57" s="41" t="s">
        <v>22</v>
      </c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9" t="str">
        <f t="shared" ref="A58:A66" si="27">A18</f>
        <v>A&amp;B</v>
      </c>
      <c r="B58" s="8"/>
      <c r="C58" s="8"/>
      <c r="D58" s="8">
        <f t="shared" ref="D58:D65" si="28">SUM(B58:C58)</f>
        <v>0</v>
      </c>
      <c r="E58" s="8">
        <v>17</v>
      </c>
      <c r="F58" s="8">
        <v>186</v>
      </c>
      <c r="G58" s="8">
        <f t="shared" ref="G58:G65" si="29">SUM(E58:F58)</f>
        <v>203</v>
      </c>
      <c r="H58" s="8">
        <v>89</v>
      </c>
      <c r="I58" s="8">
        <v>215</v>
      </c>
      <c r="J58" s="8">
        <f t="shared" ref="J58:J65" si="30">SUM(H58:I58)</f>
        <v>304</v>
      </c>
      <c r="K58" s="8"/>
      <c r="L58" s="8"/>
      <c r="M58" s="8">
        <f t="shared" ref="M58:M65" si="31">SUM(K58:L58)</f>
        <v>0</v>
      </c>
      <c r="N58" s="8"/>
      <c r="O58" s="8"/>
      <c r="P58" s="8">
        <f t="shared" ref="P58:P65" si="32">SUM(N58:O58)</f>
        <v>0</v>
      </c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43" t="str">
        <f t="shared" si="27"/>
        <v>DOM</v>
      </c>
      <c r="B59" s="41">
        <v>0</v>
      </c>
      <c r="C59" s="41">
        <v>0</v>
      </c>
      <c r="D59" s="41">
        <f t="shared" si="28"/>
        <v>0</v>
      </c>
      <c r="E59" s="41">
        <v>0</v>
      </c>
      <c r="F59" s="41">
        <v>0</v>
      </c>
      <c r="G59" s="41">
        <f t="shared" si="29"/>
        <v>0</v>
      </c>
      <c r="H59" s="41">
        <v>0</v>
      </c>
      <c r="I59" s="41">
        <v>0</v>
      </c>
      <c r="J59" s="41">
        <f t="shared" si="30"/>
        <v>0</v>
      </c>
      <c r="K59" s="41" t="s">
        <v>35</v>
      </c>
      <c r="L59" s="41" t="s">
        <v>35</v>
      </c>
      <c r="M59" s="41">
        <f t="shared" si="31"/>
        <v>0</v>
      </c>
      <c r="N59" s="41" t="s">
        <v>35</v>
      </c>
      <c r="O59" s="41" t="s">
        <v>35</v>
      </c>
      <c r="P59" s="41">
        <f t="shared" si="32"/>
        <v>0</v>
      </c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9" t="str">
        <f t="shared" si="27"/>
        <v>GRD</v>
      </c>
      <c r="B60" s="8">
        <v>0</v>
      </c>
      <c r="C60" s="8">
        <v>87</v>
      </c>
      <c r="D60" s="8">
        <f t="shared" si="28"/>
        <v>87</v>
      </c>
      <c r="E60" s="8">
        <v>24</v>
      </c>
      <c r="F60" s="8">
        <v>75</v>
      </c>
      <c r="G60" s="8">
        <f t="shared" si="29"/>
        <v>99</v>
      </c>
      <c r="H60" s="8">
        <v>37</v>
      </c>
      <c r="I60" s="8">
        <v>33</v>
      </c>
      <c r="J60" s="8">
        <f t="shared" si="30"/>
        <v>70</v>
      </c>
      <c r="K60" s="8">
        <v>0</v>
      </c>
      <c r="L60" s="8">
        <v>0</v>
      </c>
      <c r="M60" s="8">
        <f t="shared" si="31"/>
        <v>0</v>
      </c>
      <c r="N60" s="8">
        <v>0</v>
      </c>
      <c r="O60" s="8">
        <v>0</v>
      </c>
      <c r="P60" s="8">
        <f t="shared" si="32"/>
        <v>0</v>
      </c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43" t="str">
        <f t="shared" si="27"/>
        <v>MON</v>
      </c>
      <c r="B61" s="41">
        <v>0</v>
      </c>
      <c r="C61" s="41">
        <v>0</v>
      </c>
      <c r="D61" s="41">
        <f t="shared" si="28"/>
        <v>0</v>
      </c>
      <c r="E61" s="41">
        <v>0</v>
      </c>
      <c r="F61" s="41">
        <v>0</v>
      </c>
      <c r="G61" s="41">
        <f t="shared" si="29"/>
        <v>0</v>
      </c>
      <c r="H61" s="41">
        <v>0</v>
      </c>
      <c r="I61" s="41">
        <v>0</v>
      </c>
      <c r="J61" s="41">
        <f t="shared" si="30"/>
        <v>0</v>
      </c>
      <c r="K61" s="41">
        <v>0</v>
      </c>
      <c r="L61" s="41">
        <v>0</v>
      </c>
      <c r="M61" s="41">
        <f t="shared" si="31"/>
        <v>0</v>
      </c>
      <c r="N61" s="41">
        <v>0</v>
      </c>
      <c r="O61" s="41">
        <v>0</v>
      </c>
      <c r="P61" s="41">
        <f t="shared" si="32"/>
        <v>0</v>
      </c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9" t="str">
        <f t="shared" si="27"/>
        <v>SKN</v>
      </c>
      <c r="B62" s="8">
        <v>0</v>
      </c>
      <c r="C62" s="8">
        <v>0</v>
      </c>
      <c r="D62" s="8">
        <f t="shared" si="28"/>
        <v>0</v>
      </c>
      <c r="E62" s="8">
        <v>0</v>
      </c>
      <c r="F62" s="8">
        <v>0</v>
      </c>
      <c r="G62" s="8">
        <f t="shared" si="29"/>
        <v>0</v>
      </c>
      <c r="H62" s="8">
        <v>6</v>
      </c>
      <c r="I62" s="8">
        <v>21</v>
      </c>
      <c r="J62" s="8">
        <f t="shared" si="30"/>
        <v>27</v>
      </c>
      <c r="K62" s="8">
        <v>0</v>
      </c>
      <c r="L62" s="8">
        <v>0</v>
      </c>
      <c r="M62" s="8">
        <f t="shared" si="31"/>
        <v>0</v>
      </c>
      <c r="N62" s="8">
        <v>0</v>
      </c>
      <c r="O62" s="8">
        <v>0</v>
      </c>
      <c r="P62" s="8">
        <f t="shared" si="32"/>
        <v>0</v>
      </c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43" t="str">
        <f t="shared" si="27"/>
        <v>SLU</v>
      </c>
      <c r="B63" s="41">
        <v>0</v>
      </c>
      <c r="C63" s="41">
        <v>171</v>
      </c>
      <c r="D63" s="41">
        <f t="shared" si="28"/>
        <v>171</v>
      </c>
      <c r="E63" s="41">
        <v>5</v>
      </c>
      <c r="F63" s="41">
        <v>74</v>
      </c>
      <c r="G63" s="41">
        <f t="shared" si="29"/>
        <v>79</v>
      </c>
      <c r="H63" s="41">
        <v>1</v>
      </c>
      <c r="I63" s="41">
        <v>14</v>
      </c>
      <c r="J63" s="41">
        <f t="shared" si="30"/>
        <v>15</v>
      </c>
      <c r="K63" s="41">
        <v>0</v>
      </c>
      <c r="L63" s="41">
        <v>0</v>
      </c>
      <c r="M63" s="41">
        <f t="shared" si="31"/>
        <v>0</v>
      </c>
      <c r="N63" s="41">
        <v>1</v>
      </c>
      <c r="O63" s="41">
        <v>0</v>
      </c>
      <c r="P63" s="41">
        <f t="shared" si="32"/>
        <v>1</v>
      </c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9" t="str">
        <f t="shared" si="27"/>
        <v>SVG</v>
      </c>
      <c r="B64" s="8">
        <v>0</v>
      </c>
      <c r="C64" s="8">
        <v>0</v>
      </c>
      <c r="D64" s="8">
        <f t="shared" si="28"/>
        <v>0</v>
      </c>
      <c r="E64" s="8">
        <v>0</v>
      </c>
      <c r="F64" s="8">
        <v>0</v>
      </c>
      <c r="G64" s="8">
        <f t="shared" si="29"/>
        <v>0</v>
      </c>
      <c r="H64" s="8">
        <v>0</v>
      </c>
      <c r="I64" s="8">
        <v>0</v>
      </c>
      <c r="J64" s="8">
        <f t="shared" si="30"/>
        <v>0</v>
      </c>
      <c r="K64" s="8">
        <v>0</v>
      </c>
      <c r="L64" s="8">
        <v>0</v>
      </c>
      <c r="M64" s="8">
        <f t="shared" si="31"/>
        <v>0</v>
      </c>
      <c r="N64" s="8">
        <v>0</v>
      </c>
      <c r="O64" s="8">
        <v>0</v>
      </c>
      <c r="P64" s="8">
        <f t="shared" si="32"/>
        <v>0</v>
      </c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43" t="str">
        <f t="shared" si="27"/>
        <v>VI</v>
      </c>
      <c r="B65" s="41">
        <v>1</v>
      </c>
      <c r="C65" s="41">
        <v>50</v>
      </c>
      <c r="D65" s="41">
        <f t="shared" si="28"/>
        <v>51</v>
      </c>
      <c r="E65" s="41">
        <v>3</v>
      </c>
      <c r="F65" s="41">
        <v>33</v>
      </c>
      <c r="G65" s="41">
        <f t="shared" si="29"/>
        <v>36</v>
      </c>
      <c r="H65" s="41">
        <v>2</v>
      </c>
      <c r="I65" s="41">
        <v>1</v>
      </c>
      <c r="J65" s="41">
        <f t="shared" si="30"/>
        <v>3</v>
      </c>
      <c r="K65" s="41">
        <v>0</v>
      </c>
      <c r="L65" s="41">
        <v>0</v>
      </c>
      <c r="M65" s="41">
        <f t="shared" si="31"/>
        <v>0</v>
      </c>
      <c r="N65" s="41">
        <v>4</v>
      </c>
      <c r="O65" s="41">
        <v>0</v>
      </c>
      <c r="P65" s="41">
        <f t="shared" si="32"/>
        <v>4</v>
      </c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42" t="str">
        <f t="shared" si="27"/>
        <v>OECS</v>
      </c>
      <c r="B66" s="40">
        <f t="shared" ref="B66:P66" si="33">SUM(B58:B65)</f>
        <v>1</v>
      </c>
      <c r="C66" s="40">
        <f t="shared" si="33"/>
        <v>308</v>
      </c>
      <c r="D66" s="40">
        <f t="shared" si="33"/>
        <v>309</v>
      </c>
      <c r="E66" s="40">
        <f t="shared" si="33"/>
        <v>49</v>
      </c>
      <c r="F66" s="40">
        <f t="shared" si="33"/>
        <v>368</v>
      </c>
      <c r="G66" s="40">
        <f t="shared" si="33"/>
        <v>417</v>
      </c>
      <c r="H66" s="40">
        <f t="shared" si="33"/>
        <v>135</v>
      </c>
      <c r="I66" s="40">
        <f t="shared" si="33"/>
        <v>284</v>
      </c>
      <c r="J66" s="40">
        <f t="shared" si="33"/>
        <v>419</v>
      </c>
      <c r="K66" s="40">
        <f t="shared" si="33"/>
        <v>0</v>
      </c>
      <c r="L66" s="40">
        <f t="shared" si="33"/>
        <v>0</v>
      </c>
      <c r="M66" s="40">
        <f t="shared" si="33"/>
        <v>0</v>
      </c>
      <c r="N66" s="40">
        <f t="shared" si="33"/>
        <v>5</v>
      </c>
      <c r="O66" s="40">
        <f t="shared" si="33"/>
        <v>0</v>
      </c>
      <c r="P66" s="40">
        <f t="shared" si="33"/>
        <v>5</v>
      </c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3"/>
    <row r="270" spans="1:25" ht="15.75" customHeight="1" x14ac:dyDescent="0.3"/>
    <row r="271" spans="1:25" ht="15.75" customHeight="1" x14ac:dyDescent="0.3"/>
    <row r="272" spans="1:25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</sheetData>
  <mergeCells count="36">
    <mergeCell ref="A42:P42"/>
    <mergeCell ref="A43:A44"/>
    <mergeCell ref="B43:D43"/>
    <mergeCell ref="E43:G43"/>
    <mergeCell ref="H43:J43"/>
    <mergeCell ref="K43:M43"/>
    <mergeCell ref="N43:P43"/>
    <mergeCell ref="A55:P55"/>
    <mergeCell ref="A56:A57"/>
    <mergeCell ref="B56:D56"/>
    <mergeCell ref="E56:G56"/>
    <mergeCell ref="H56:J56"/>
    <mergeCell ref="K56:M56"/>
    <mergeCell ref="N56:P56"/>
    <mergeCell ref="A28:P28"/>
    <mergeCell ref="A29:A30"/>
    <mergeCell ref="B29:D29"/>
    <mergeCell ref="E29:G29"/>
    <mergeCell ref="H29:J29"/>
    <mergeCell ref="K29:M29"/>
    <mergeCell ref="N29:P29"/>
    <mergeCell ref="A15:P15"/>
    <mergeCell ref="A16:A17"/>
    <mergeCell ref="B16:D16"/>
    <mergeCell ref="E16:G16"/>
    <mergeCell ref="H16:J16"/>
    <mergeCell ref="K16:M16"/>
    <mergeCell ref="N16:P16"/>
    <mergeCell ref="A1:M1"/>
    <mergeCell ref="A2:P2"/>
    <mergeCell ref="A3:A4"/>
    <mergeCell ref="B3:D3"/>
    <mergeCell ref="E3:G3"/>
    <mergeCell ref="H3:J3"/>
    <mergeCell ref="K3:M3"/>
    <mergeCell ref="N3:P3"/>
  </mergeCells>
  <conditionalFormatting sqref="A5:P13">
    <cfRule type="expression" dxfId="2" priority="3">
      <formula>MOD(ROW(),2)=0</formula>
    </cfRule>
  </conditionalFormatting>
  <conditionalFormatting sqref="A31:P39">
    <cfRule type="expression" dxfId="1" priority="2">
      <formula>MOD(ROW(),2)=0</formula>
    </cfRule>
  </conditionalFormatting>
  <conditionalFormatting sqref="A45:P53">
    <cfRule type="expression" dxfId="0" priority="1">
      <formula>MOD(ROW(),2)=0</formula>
    </cfRule>
  </conditionalFormatting>
  <pageMargins left="0.7" right="0.7" top="0.75" bottom="0.75" header="0" footer="0"/>
  <pageSetup orientation="portrait" r:id="rId1"/>
  <rowBreaks count="1" manualBreakCount="1">
    <brk id="4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topLeftCell="A4" workbookViewId="0">
      <selection activeCell="K10" sqref="K10"/>
    </sheetView>
  </sheetViews>
  <sheetFormatPr defaultColWidth="14.44140625" defaultRowHeight="15" customHeight="1" x14ac:dyDescent="0.3"/>
  <cols>
    <col min="1" max="1" width="11" customWidth="1"/>
    <col min="2" max="4" width="4.6640625" customWidth="1"/>
    <col min="5" max="5" width="5.6640625" customWidth="1"/>
    <col min="6" max="6" width="4.6640625" customWidth="1"/>
    <col min="7" max="8" width="5.44140625" customWidth="1"/>
    <col min="9" max="9" width="5" customWidth="1"/>
    <col min="10" max="10" width="4.6640625" customWidth="1"/>
    <col min="11" max="11" width="5" customWidth="1"/>
    <col min="12" max="13" width="5.6640625" customWidth="1"/>
    <col min="14" max="14" width="4.44140625" customWidth="1"/>
    <col min="15" max="15" width="4.109375" customWidth="1"/>
    <col min="16" max="16" width="4.33203125" customWidth="1"/>
    <col min="17" max="17" width="4" customWidth="1"/>
    <col min="18" max="18" width="9.109375" customWidth="1"/>
    <col min="19" max="25" width="8.6640625" customWidth="1"/>
  </cols>
  <sheetData>
    <row r="1" spans="1:26" ht="14.4" x14ac:dyDescent="0.3">
      <c r="A1" s="569" t="s">
        <v>41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570" t="s">
        <v>74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11"/>
      <c r="W2" s="11"/>
      <c r="X2" s="11"/>
      <c r="Y2" s="11"/>
      <c r="Z2" s="11"/>
    </row>
    <row r="3" spans="1:26" ht="15" customHeight="1" x14ac:dyDescent="0.3">
      <c r="A3" s="545" t="s">
        <v>42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  <c r="Z3" s="11"/>
    </row>
    <row r="4" spans="1:26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  <c r="Z4" s="11"/>
    </row>
    <row r="5" spans="1:26" ht="15.75" customHeight="1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  <c r="Z5" s="11"/>
    </row>
    <row r="6" spans="1:26" ht="14.4" x14ac:dyDescent="0.3">
      <c r="A6" s="267" t="s">
        <v>45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  <c r="Z6" s="11"/>
    </row>
    <row r="7" spans="1:26" ht="14.4" x14ac:dyDescent="0.3">
      <c r="A7" s="268" t="s">
        <v>46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0</v>
      </c>
      <c r="H7" s="49">
        <v>0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  <c r="Z7" s="11"/>
    </row>
    <row r="8" spans="1:26" ht="14.4" x14ac:dyDescent="0.3">
      <c r="A8" s="267" t="s">
        <v>47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0</v>
      </c>
      <c r="H8" s="5">
        <v>0</v>
      </c>
      <c r="I8" s="272">
        <v>3</v>
      </c>
      <c r="J8" s="108">
        <v>0</v>
      </c>
      <c r="K8" s="5">
        <v>0</v>
      </c>
      <c r="L8" s="5">
        <v>0</v>
      </c>
      <c r="M8" s="264">
        <v>1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  <c r="Z8" s="11"/>
    </row>
    <row r="9" spans="1:26" ht="14.4" x14ac:dyDescent="0.3">
      <c r="A9" s="268" t="s">
        <v>48</v>
      </c>
      <c r="B9" s="270">
        <v>0</v>
      </c>
      <c r="C9" s="49">
        <v>0</v>
      </c>
      <c r="D9" s="49">
        <v>0</v>
      </c>
      <c r="E9" s="265">
        <v>0</v>
      </c>
      <c r="F9" s="269">
        <v>0</v>
      </c>
      <c r="G9" s="49">
        <v>8</v>
      </c>
      <c r="H9" s="49">
        <v>1</v>
      </c>
      <c r="I9" s="273">
        <v>4</v>
      </c>
      <c r="J9" s="270">
        <v>3</v>
      </c>
      <c r="K9" s="49">
        <v>0</v>
      </c>
      <c r="L9" s="49">
        <v>0</v>
      </c>
      <c r="M9" s="265">
        <v>1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  <c r="Z9" s="11"/>
    </row>
    <row r="10" spans="1:26" ht="14.4" x14ac:dyDescent="0.3">
      <c r="A10" s="267" t="s">
        <v>49</v>
      </c>
      <c r="B10" s="108">
        <v>0</v>
      </c>
      <c r="C10" s="5">
        <v>0</v>
      </c>
      <c r="D10" s="5">
        <v>0</v>
      </c>
      <c r="E10" s="264">
        <v>0</v>
      </c>
      <c r="F10" s="246">
        <v>1</v>
      </c>
      <c r="G10" s="5">
        <v>10</v>
      </c>
      <c r="H10" s="5">
        <v>0</v>
      </c>
      <c r="I10" s="272">
        <v>3</v>
      </c>
      <c r="J10" s="108">
        <v>2</v>
      </c>
      <c r="K10" s="5">
        <v>2</v>
      </c>
      <c r="L10" s="5">
        <v>0</v>
      </c>
      <c r="M10" s="264">
        <v>2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  <c r="Z10" s="11"/>
    </row>
    <row r="11" spans="1:26" ht="14.4" x14ac:dyDescent="0.3">
      <c r="A11" s="268" t="s">
        <v>50</v>
      </c>
      <c r="B11" s="270">
        <v>0</v>
      </c>
      <c r="C11" s="49">
        <v>0</v>
      </c>
      <c r="D11" s="49">
        <v>0</v>
      </c>
      <c r="E11" s="265">
        <v>0</v>
      </c>
      <c r="F11" s="269">
        <v>0</v>
      </c>
      <c r="G11" s="49">
        <v>0</v>
      </c>
      <c r="H11" s="49">
        <v>1</v>
      </c>
      <c r="I11" s="273">
        <v>5</v>
      </c>
      <c r="J11" s="270">
        <v>0</v>
      </c>
      <c r="K11" s="49">
        <v>1</v>
      </c>
      <c r="L11" s="49">
        <v>1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  <c r="Z11" s="11"/>
    </row>
    <row r="12" spans="1:26" ht="14.4" x14ac:dyDescent="0.3">
      <c r="A12" s="267" t="s">
        <v>18</v>
      </c>
      <c r="B12" s="108">
        <v>0</v>
      </c>
      <c r="C12" s="5">
        <v>0</v>
      </c>
      <c r="D12" s="5">
        <v>0</v>
      </c>
      <c r="E12" s="264">
        <v>0</v>
      </c>
      <c r="F12" s="246">
        <v>3</v>
      </c>
      <c r="G12" s="5">
        <v>7</v>
      </c>
      <c r="H12" s="5">
        <v>2</v>
      </c>
      <c r="I12" s="272">
        <v>4</v>
      </c>
      <c r="J12" s="108">
        <v>3</v>
      </c>
      <c r="K12" s="5">
        <v>4</v>
      </c>
      <c r="L12" s="5">
        <v>0</v>
      </c>
      <c r="M12" s="264">
        <v>1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11"/>
      <c r="W12" s="11"/>
      <c r="X12" s="11"/>
      <c r="Y12" s="11"/>
      <c r="Z12" s="11"/>
    </row>
    <row r="13" spans="1:26" ht="14.4" x14ac:dyDescent="0.3">
      <c r="A13" s="540" t="s">
        <v>27</v>
      </c>
      <c r="B13" s="271">
        <f t="shared" ref="B13:U13" si="0">SUM(B6:B12)</f>
        <v>0</v>
      </c>
      <c r="C13" s="52">
        <f t="shared" si="0"/>
        <v>0</v>
      </c>
      <c r="D13" s="52">
        <f t="shared" si="0"/>
        <v>0</v>
      </c>
      <c r="E13" s="266">
        <f t="shared" si="0"/>
        <v>0</v>
      </c>
      <c r="F13" s="255">
        <f t="shared" si="0"/>
        <v>4</v>
      </c>
      <c r="G13" s="52">
        <f t="shared" si="0"/>
        <v>25</v>
      </c>
      <c r="H13" s="52">
        <f t="shared" si="0"/>
        <v>4</v>
      </c>
      <c r="I13" s="274">
        <f t="shared" si="0"/>
        <v>19</v>
      </c>
      <c r="J13" s="271">
        <f t="shared" si="0"/>
        <v>8</v>
      </c>
      <c r="K13" s="52">
        <f t="shared" si="0"/>
        <v>7</v>
      </c>
      <c r="L13" s="52">
        <f t="shared" si="0"/>
        <v>1</v>
      </c>
      <c r="M13" s="266">
        <f t="shared" si="0"/>
        <v>5</v>
      </c>
      <c r="N13" s="255">
        <f t="shared" si="0"/>
        <v>0</v>
      </c>
      <c r="O13" s="52">
        <f t="shared" si="0"/>
        <v>0</v>
      </c>
      <c r="P13" s="52">
        <f t="shared" si="0"/>
        <v>0</v>
      </c>
      <c r="Q13" s="274">
        <f t="shared" si="0"/>
        <v>0</v>
      </c>
      <c r="R13" s="271">
        <f t="shared" si="0"/>
        <v>0</v>
      </c>
      <c r="S13" s="52">
        <f t="shared" si="0"/>
        <v>0</v>
      </c>
      <c r="T13" s="52">
        <f t="shared" si="0"/>
        <v>0</v>
      </c>
      <c r="U13" s="266">
        <f t="shared" si="0"/>
        <v>0</v>
      </c>
      <c r="V13" s="11"/>
      <c r="W13" s="11"/>
      <c r="X13" s="11"/>
      <c r="Y13" s="11"/>
      <c r="Z13" s="11"/>
    </row>
    <row r="14" spans="1:26" ht="14.4" x14ac:dyDescent="0.3">
      <c r="A14" s="541"/>
      <c r="B14" s="542">
        <f>SUM(B13+C13)</f>
        <v>0</v>
      </c>
      <c r="C14" s="543"/>
      <c r="D14" s="554">
        <f>SUM(D13+E13)</f>
        <v>0</v>
      </c>
      <c r="E14" s="558"/>
      <c r="F14" s="544">
        <f>SUM(F13+G13)</f>
        <v>29</v>
      </c>
      <c r="G14" s="543"/>
      <c r="H14" s="554">
        <f>SUM(H13+I13)</f>
        <v>23</v>
      </c>
      <c r="I14" s="555"/>
      <c r="J14" s="542">
        <f>SUM(J13+K13)</f>
        <v>15</v>
      </c>
      <c r="K14" s="543"/>
      <c r="L14" s="554">
        <f>SUM(L13+M13)</f>
        <v>6</v>
      </c>
      <c r="M14" s="558"/>
      <c r="N14" s="544">
        <f>SUM(N13+O13)</f>
        <v>0</v>
      </c>
      <c r="O14" s="543"/>
      <c r="P14" s="554">
        <f>SUM(P13+Q13)</f>
        <v>0</v>
      </c>
      <c r="Q14" s="555"/>
      <c r="R14" s="542">
        <f>SUM(R13+S13)</f>
        <v>0</v>
      </c>
      <c r="S14" s="543"/>
      <c r="T14" s="554">
        <f>SUM(T13+U13)</f>
        <v>0</v>
      </c>
      <c r="U14" s="558"/>
      <c r="V14" s="11"/>
      <c r="W14" s="11"/>
      <c r="X14" s="11"/>
      <c r="Y14" s="11"/>
      <c r="Z14" s="11"/>
    </row>
    <row r="15" spans="1:26" ht="14.4" x14ac:dyDescent="0.3">
      <c r="A15" s="44"/>
      <c r="B15" s="263"/>
      <c r="C15" s="63"/>
      <c r="D15" s="263"/>
      <c r="E15" s="63"/>
      <c r="F15" s="263"/>
      <c r="G15" s="63"/>
      <c r="H15" s="263"/>
      <c r="I15" s="63"/>
      <c r="J15" s="263"/>
      <c r="K15" s="63"/>
      <c r="L15" s="263"/>
      <c r="M15" s="63"/>
      <c r="N15" s="263"/>
      <c r="O15" s="63"/>
      <c r="P15" s="263"/>
      <c r="Q15" s="63"/>
      <c r="R15" s="263"/>
      <c r="S15" s="63"/>
      <c r="T15" s="263"/>
      <c r="U15" s="63"/>
      <c r="V15" s="11"/>
      <c r="W15" s="11"/>
      <c r="X15" s="11"/>
      <c r="Y15" s="11"/>
      <c r="Z15" s="11"/>
    </row>
    <row r="16" spans="1:26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  <c r="Z16" s="11"/>
    </row>
    <row r="17" spans="1:26" ht="15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  <c r="Z17" s="11"/>
    </row>
    <row r="18" spans="1:26" ht="15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  <c r="Z18" s="11"/>
    </row>
    <row r="19" spans="1:26" ht="18.75" customHeight="1" x14ac:dyDescent="0.3">
      <c r="A19" s="547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  <c r="Z19" s="11"/>
    </row>
    <row r="20" spans="1:26" ht="14.4" x14ac:dyDescent="0.3">
      <c r="A20" s="267" t="s">
        <v>45</v>
      </c>
      <c r="B20" s="108">
        <v>0</v>
      </c>
      <c r="C20" s="5">
        <v>0</v>
      </c>
      <c r="D20" s="5">
        <v>0</v>
      </c>
      <c r="E20" s="264">
        <v>0</v>
      </c>
      <c r="F20" s="246">
        <v>0</v>
      </c>
      <c r="G20" s="5">
        <v>0</v>
      </c>
      <c r="H20" s="5">
        <v>0</v>
      </c>
      <c r="I20" s="272">
        <v>0</v>
      </c>
      <c r="J20" s="108">
        <v>0</v>
      </c>
      <c r="K20" s="5">
        <v>0</v>
      </c>
      <c r="L20" s="5">
        <v>0</v>
      </c>
      <c r="M20" s="264">
        <v>0</v>
      </c>
      <c r="N20" s="246">
        <v>0</v>
      </c>
      <c r="O20" s="5">
        <v>0</v>
      </c>
      <c r="P20" s="5">
        <v>0</v>
      </c>
      <c r="Q20" s="272">
        <v>0</v>
      </c>
      <c r="R20" s="108">
        <v>0</v>
      </c>
      <c r="S20" s="5">
        <v>0</v>
      </c>
      <c r="T20" s="5">
        <v>0</v>
      </c>
      <c r="U20" s="264">
        <v>0</v>
      </c>
      <c r="V20" s="11"/>
      <c r="W20" s="11"/>
      <c r="X20" s="11"/>
      <c r="Y20" s="11"/>
      <c r="Z20" s="11"/>
    </row>
    <row r="21" spans="1:26" ht="15.75" customHeight="1" x14ac:dyDescent="0.3">
      <c r="A21" s="268" t="s">
        <v>46</v>
      </c>
      <c r="B21" s="270">
        <v>0</v>
      </c>
      <c r="C21" s="49">
        <v>0</v>
      </c>
      <c r="D21" s="49">
        <v>0</v>
      </c>
      <c r="E21" s="265">
        <v>0</v>
      </c>
      <c r="F21" s="269">
        <v>0</v>
      </c>
      <c r="G21" s="49">
        <v>0</v>
      </c>
      <c r="H21" s="49">
        <v>0</v>
      </c>
      <c r="I21" s="273">
        <v>0</v>
      </c>
      <c r="J21" s="270">
        <v>0</v>
      </c>
      <c r="K21" s="49">
        <v>0</v>
      </c>
      <c r="L21" s="49">
        <v>0</v>
      </c>
      <c r="M21" s="265">
        <v>1</v>
      </c>
      <c r="N21" s="269">
        <v>0</v>
      </c>
      <c r="O21" s="49">
        <v>0</v>
      </c>
      <c r="P21" s="49">
        <v>0</v>
      </c>
      <c r="Q21" s="273">
        <v>0</v>
      </c>
      <c r="R21" s="270">
        <v>0</v>
      </c>
      <c r="S21" s="49">
        <v>0</v>
      </c>
      <c r="T21" s="49">
        <v>0</v>
      </c>
      <c r="U21" s="265">
        <v>0</v>
      </c>
      <c r="V21" s="11"/>
      <c r="W21" s="11"/>
      <c r="X21" s="11"/>
      <c r="Y21" s="11"/>
      <c r="Z21" s="11"/>
    </row>
    <row r="22" spans="1:26" ht="15.75" customHeight="1" x14ac:dyDescent="0.3">
      <c r="A22" s="267" t="s">
        <v>47</v>
      </c>
      <c r="B22" s="108">
        <v>0</v>
      </c>
      <c r="C22" s="5">
        <v>0</v>
      </c>
      <c r="D22" s="5">
        <v>0</v>
      </c>
      <c r="E22" s="264">
        <v>0</v>
      </c>
      <c r="F22" s="246">
        <v>0</v>
      </c>
      <c r="G22" s="5">
        <v>0</v>
      </c>
      <c r="H22" s="5">
        <v>0</v>
      </c>
      <c r="I22" s="272">
        <v>1</v>
      </c>
      <c r="J22" s="108">
        <v>0</v>
      </c>
      <c r="K22" s="5">
        <v>0</v>
      </c>
      <c r="L22" s="5">
        <v>1</v>
      </c>
      <c r="M22" s="264">
        <v>0</v>
      </c>
      <c r="N22" s="246">
        <v>0</v>
      </c>
      <c r="O22" s="5">
        <v>0</v>
      </c>
      <c r="P22" s="5">
        <v>0</v>
      </c>
      <c r="Q22" s="272">
        <v>0</v>
      </c>
      <c r="R22" s="108">
        <v>0</v>
      </c>
      <c r="S22" s="5">
        <v>0</v>
      </c>
      <c r="T22" s="5">
        <v>0</v>
      </c>
      <c r="U22" s="264">
        <v>0</v>
      </c>
      <c r="V22" s="11"/>
      <c r="W22" s="11"/>
      <c r="X22" s="11"/>
      <c r="Y22" s="11"/>
      <c r="Z22" s="11"/>
    </row>
    <row r="23" spans="1:26" ht="15.75" customHeight="1" x14ac:dyDescent="0.3">
      <c r="A23" s="268" t="s">
        <v>48</v>
      </c>
      <c r="B23" s="270">
        <v>0</v>
      </c>
      <c r="C23" s="49">
        <v>0</v>
      </c>
      <c r="D23" s="49">
        <v>0</v>
      </c>
      <c r="E23" s="265">
        <v>0</v>
      </c>
      <c r="F23" s="269">
        <v>0</v>
      </c>
      <c r="G23" s="49">
        <v>4</v>
      </c>
      <c r="H23" s="49">
        <v>1</v>
      </c>
      <c r="I23" s="273">
        <v>1</v>
      </c>
      <c r="J23" s="270">
        <v>1</v>
      </c>
      <c r="K23" s="49">
        <v>5</v>
      </c>
      <c r="L23" s="49">
        <v>0</v>
      </c>
      <c r="M23" s="265">
        <v>0</v>
      </c>
      <c r="N23" s="269">
        <v>0</v>
      </c>
      <c r="O23" s="49">
        <v>0</v>
      </c>
      <c r="P23" s="49">
        <v>0</v>
      </c>
      <c r="Q23" s="273">
        <v>0</v>
      </c>
      <c r="R23" s="270">
        <v>0</v>
      </c>
      <c r="S23" s="49">
        <v>0</v>
      </c>
      <c r="T23" s="49">
        <v>0</v>
      </c>
      <c r="U23" s="265">
        <v>0</v>
      </c>
      <c r="V23" s="11"/>
      <c r="W23" s="11"/>
      <c r="X23" s="11"/>
      <c r="Y23" s="11"/>
      <c r="Z23" s="11"/>
    </row>
    <row r="24" spans="1:26" ht="15.75" customHeight="1" x14ac:dyDescent="0.3">
      <c r="A24" s="267" t="s">
        <v>49</v>
      </c>
      <c r="B24" s="108">
        <v>0</v>
      </c>
      <c r="C24" s="5">
        <v>0</v>
      </c>
      <c r="D24" s="5">
        <v>0</v>
      </c>
      <c r="E24" s="264">
        <v>0</v>
      </c>
      <c r="F24" s="246">
        <v>0</v>
      </c>
      <c r="G24" s="5">
        <v>2</v>
      </c>
      <c r="H24" s="5">
        <v>0</v>
      </c>
      <c r="I24" s="272">
        <v>1</v>
      </c>
      <c r="J24" s="108">
        <v>0</v>
      </c>
      <c r="K24" s="5">
        <v>1</v>
      </c>
      <c r="L24" s="5">
        <v>0</v>
      </c>
      <c r="M24" s="264">
        <v>1</v>
      </c>
      <c r="N24" s="246">
        <v>0</v>
      </c>
      <c r="O24" s="5">
        <v>0</v>
      </c>
      <c r="P24" s="5">
        <v>0</v>
      </c>
      <c r="Q24" s="272">
        <v>0</v>
      </c>
      <c r="R24" s="108">
        <v>0</v>
      </c>
      <c r="S24" s="5">
        <v>0</v>
      </c>
      <c r="T24" s="5">
        <v>0</v>
      </c>
      <c r="U24" s="264">
        <v>0</v>
      </c>
      <c r="V24" s="11"/>
      <c r="W24" s="11"/>
      <c r="X24" s="11"/>
      <c r="Y24" s="11"/>
      <c r="Z24" s="11"/>
    </row>
    <row r="25" spans="1:26" ht="15.75" customHeight="1" x14ac:dyDescent="0.3">
      <c r="A25" s="268" t="s">
        <v>50</v>
      </c>
      <c r="B25" s="270">
        <v>0</v>
      </c>
      <c r="C25" s="49">
        <v>0</v>
      </c>
      <c r="D25" s="49">
        <v>0</v>
      </c>
      <c r="E25" s="265">
        <v>0</v>
      </c>
      <c r="F25" s="269">
        <v>0</v>
      </c>
      <c r="G25" s="49">
        <v>0</v>
      </c>
      <c r="H25" s="49">
        <v>1</v>
      </c>
      <c r="I25" s="273">
        <v>1</v>
      </c>
      <c r="J25" s="270">
        <v>0</v>
      </c>
      <c r="K25" s="49">
        <v>0</v>
      </c>
      <c r="L25" s="49">
        <v>0</v>
      </c>
      <c r="M25" s="265">
        <v>0</v>
      </c>
      <c r="N25" s="269">
        <v>0</v>
      </c>
      <c r="O25" s="49">
        <v>0</v>
      </c>
      <c r="P25" s="49">
        <v>0</v>
      </c>
      <c r="Q25" s="273">
        <v>0</v>
      </c>
      <c r="R25" s="270">
        <v>0</v>
      </c>
      <c r="S25" s="49">
        <v>0</v>
      </c>
      <c r="T25" s="49">
        <v>0</v>
      </c>
      <c r="U25" s="265">
        <v>0</v>
      </c>
      <c r="V25" s="11"/>
      <c r="W25" s="11"/>
      <c r="X25" s="11"/>
      <c r="Y25" s="11"/>
      <c r="Z25" s="11"/>
    </row>
    <row r="26" spans="1:26" ht="15.75" customHeight="1" x14ac:dyDescent="0.3">
      <c r="A26" s="267" t="s">
        <v>18</v>
      </c>
      <c r="B26" s="108">
        <v>0</v>
      </c>
      <c r="C26" s="5">
        <v>0</v>
      </c>
      <c r="D26" s="5">
        <v>0</v>
      </c>
      <c r="E26" s="264">
        <v>0</v>
      </c>
      <c r="F26" s="246">
        <v>0</v>
      </c>
      <c r="G26" s="5">
        <v>1</v>
      </c>
      <c r="H26" s="5">
        <v>0</v>
      </c>
      <c r="I26" s="272">
        <v>0</v>
      </c>
      <c r="J26" s="108">
        <v>2</v>
      </c>
      <c r="K26" s="5">
        <v>4</v>
      </c>
      <c r="L26" s="5">
        <v>0</v>
      </c>
      <c r="M26" s="264">
        <v>0</v>
      </c>
      <c r="N26" s="246">
        <v>0</v>
      </c>
      <c r="O26" s="5">
        <v>0</v>
      </c>
      <c r="P26" s="5">
        <v>0</v>
      </c>
      <c r="Q26" s="272">
        <v>0</v>
      </c>
      <c r="R26" s="108">
        <v>0</v>
      </c>
      <c r="S26" s="5">
        <v>0</v>
      </c>
      <c r="T26" s="5">
        <v>0</v>
      </c>
      <c r="U26" s="264">
        <v>0</v>
      </c>
      <c r="V26" s="11"/>
      <c r="W26" s="11"/>
      <c r="X26" s="11"/>
      <c r="Y26" s="11"/>
      <c r="Z26" s="11"/>
    </row>
    <row r="27" spans="1:26" ht="15.75" customHeight="1" x14ac:dyDescent="0.3">
      <c r="A27" s="540" t="s">
        <v>27</v>
      </c>
      <c r="B27" s="271">
        <f t="shared" ref="B27:U27" si="1">SUM(B20:B26)</f>
        <v>0</v>
      </c>
      <c r="C27" s="52">
        <f t="shared" si="1"/>
        <v>0</v>
      </c>
      <c r="D27" s="52">
        <f t="shared" si="1"/>
        <v>0</v>
      </c>
      <c r="E27" s="266">
        <f t="shared" si="1"/>
        <v>0</v>
      </c>
      <c r="F27" s="255">
        <f t="shared" si="1"/>
        <v>0</v>
      </c>
      <c r="G27" s="52">
        <f t="shared" si="1"/>
        <v>7</v>
      </c>
      <c r="H27" s="52">
        <f t="shared" si="1"/>
        <v>2</v>
      </c>
      <c r="I27" s="274">
        <f t="shared" si="1"/>
        <v>4</v>
      </c>
      <c r="J27" s="271">
        <f t="shared" si="1"/>
        <v>3</v>
      </c>
      <c r="K27" s="52">
        <f t="shared" si="1"/>
        <v>10</v>
      </c>
      <c r="L27" s="52">
        <f t="shared" si="1"/>
        <v>1</v>
      </c>
      <c r="M27" s="266">
        <f t="shared" si="1"/>
        <v>2</v>
      </c>
      <c r="N27" s="255">
        <f t="shared" si="1"/>
        <v>0</v>
      </c>
      <c r="O27" s="52">
        <f t="shared" si="1"/>
        <v>0</v>
      </c>
      <c r="P27" s="52">
        <f t="shared" si="1"/>
        <v>0</v>
      </c>
      <c r="Q27" s="274">
        <f t="shared" si="1"/>
        <v>0</v>
      </c>
      <c r="R27" s="271">
        <f t="shared" si="1"/>
        <v>0</v>
      </c>
      <c r="S27" s="52">
        <f t="shared" si="1"/>
        <v>0</v>
      </c>
      <c r="T27" s="52">
        <f t="shared" si="1"/>
        <v>0</v>
      </c>
      <c r="U27" s="266">
        <f t="shared" si="1"/>
        <v>0</v>
      </c>
      <c r="V27" s="11"/>
      <c r="W27" s="11"/>
      <c r="X27" s="11"/>
      <c r="Y27" s="11"/>
      <c r="Z27" s="11"/>
    </row>
    <row r="28" spans="1:26" ht="15.75" customHeight="1" x14ac:dyDescent="0.3">
      <c r="A28" s="541"/>
      <c r="B28" s="542">
        <f>SUM(B27+C27)</f>
        <v>0</v>
      </c>
      <c r="C28" s="543"/>
      <c r="D28" s="554">
        <f>SUM(D27+E27)</f>
        <v>0</v>
      </c>
      <c r="E28" s="558"/>
      <c r="F28" s="544">
        <f>SUM(F27+G27)</f>
        <v>7</v>
      </c>
      <c r="G28" s="543"/>
      <c r="H28" s="554">
        <f>SUM(H27+I27)</f>
        <v>6</v>
      </c>
      <c r="I28" s="555"/>
      <c r="J28" s="542">
        <f>SUM(J27+K27)</f>
        <v>13</v>
      </c>
      <c r="K28" s="543"/>
      <c r="L28" s="554">
        <f>SUM(L27+M27)</f>
        <v>3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0</v>
      </c>
      <c r="S28" s="543"/>
      <c r="T28" s="554">
        <f>SUM(T27+U27)</f>
        <v>0</v>
      </c>
      <c r="U28" s="558"/>
      <c r="V28" s="11"/>
      <c r="W28" s="11"/>
      <c r="X28" s="11"/>
      <c r="Y28" s="11"/>
      <c r="Z28" s="11"/>
    </row>
    <row r="29" spans="1:26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  <c r="Z29" s="11"/>
    </row>
    <row r="30" spans="1:26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  <c r="Z30" s="11"/>
    </row>
    <row r="31" spans="1:26" ht="15.75" customHeight="1" x14ac:dyDescent="0.3">
      <c r="A31" s="545" t="s">
        <v>42</v>
      </c>
      <c r="B31" s="559" t="s">
        <v>43</v>
      </c>
      <c r="C31" s="560"/>
      <c r="D31" s="560"/>
      <c r="E31" s="561"/>
      <c r="F31" s="556" t="s">
        <v>23</v>
      </c>
      <c r="G31" s="557"/>
      <c r="H31" s="557"/>
      <c r="I31" s="557"/>
      <c r="J31" s="549" t="s">
        <v>32</v>
      </c>
      <c r="K31" s="550"/>
      <c r="L31" s="550"/>
      <c r="M31" s="551"/>
      <c r="N31" s="552" t="s">
        <v>33</v>
      </c>
      <c r="O31" s="553"/>
      <c r="P31" s="553"/>
      <c r="Q31" s="553"/>
      <c r="R31" s="563" t="s">
        <v>44</v>
      </c>
      <c r="S31" s="564"/>
      <c r="T31" s="564"/>
      <c r="U31" s="565"/>
      <c r="V31" s="11"/>
      <c r="W31" s="11"/>
      <c r="X31" s="11"/>
      <c r="Y31" s="11"/>
      <c r="Z31" s="11"/>
    </row>
    <row r="32" spans="1:26" ht="15.75" customHeight="1" x14ac:dyDescent="0.3">
      <c r="A32" s="546"/>
      <c r="B32" s="536" t="s">
        <v>13</v>
      </c>
      <c r="C32" s="537"/>
      <c r="D32" s="538" t="s">
        <v>14</v>
      </c>
      <c r="E32" s="539"/>
      <c r="F32" s="548" t="s">
        <v>13</v>
      </c>
      <c r="G32" s="537"/>
      <c r="H32" s="538" t="s">
        <v>14</v>
      </c>
      <c r="I32" s="562"/>
      <c r="J32" s="536" t="s">
        <v>13</v>
      </c>
      <c r="K32" s="537"/>
      <c r="L32" s="538" t="s">
        <v>14</v>
      </c>
      <c r="M32" s="539"/>
      <c r="N32" s="548" t="s">
        <v>13</v>
      </c>
      <c r="O32" s="537"/>
      <c r="P32" s="538" t="s">
        <v>14</v>
      </c>
      <c r="Q32" s="562"/>
      <c r="R32" s="536" t="s">
        <v>13</v>
      </c>
      <c r="S32" s="537"/>
      <c r="T32" s="538" t="s">
        <v>14</v>
      </c>
      <c r="U32" s="539"/>
      <c r="V32" s="11"/>
      <c r="W32" s="11"/>
      <c r="X32" s="11"/>
      <c r="Y32" s="11"/>
      <c r="Z32" s="11"/>
    </row>
    <row r="33" spans="1:26" ht="15.75" customHeight="1" x14ac:dyDescent="0.3">
      <c r="A33" s="547"/>
      <c r="B33" s="275" t="s">
        <v>20</v>
      </c>
      <c r="C33" s="276" t="s">
        <v>21</v>
      </c>
      <c r="D33" s="276" t="s">
        <v>20</v>
      </c>
      <c r="E33" s="277" t="s">
        <v>21</v>
      </c>
      <c r="F33" s="278" t="s">
        <v>20</v>
      </c>
      <c r="G33" s="276" t="s">
        <v>21</v>
      </c>
      <c r="H33" s="276" t="s">
        <v>20</v>
      </c>
      <c r="I33" s="64" t="s">
        <v>21</v>
      </c>
      <c r="J33" s="275" t="s">
        <v>20</v>
      </c>
      <c r="K33" s="276" t="s">
        <v>21</v>
      </c>
      <c r="L33" s="276" t="s">
        <v>20</v>
      </c>
      <c r="M33" s="277" t="s">
        <v>21</v>
      </c>
      <c r="N33" s="278" t="s">
        <v>20</v>
      </c>
      <c r="O33" s="276" t="s">
        <v>21</v>
      </c>
      <c r="P33" s="276" t="s">
        <v>20</v>
      </c>
      <c r="Q33" s="64" t="s">
        <v>21</v>
      </c>
      <c r="R33" s="275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  <c r="Z33" s="11"/>
    </row>
    <row r="34" spans="1:26" ht="15.75" customHeight="1" x14ac:dyDescent="0.3">
      <c r="A34" s="267" t="s">
        <v>45</v>
      </c>
      <c r="B34" s="108">
        <v>0</v>
      </c>
      <c r="C34" s="5">
        <v>0</v>
      </c>
      <c r="D34" s="5">
        <v>0</v>
      </c>
      <c r="E34" s="264">
        <v>0</v>
      </c>
      <c r="F34" s="246">
        <v>0</v>
      </c>
      <c r="G34" s="5">
        <v>0</v>
      </c>
      <c r="H34" s="5">
        <v>0</v>
      </c>
      <c r="I34" s="272">
        <v>7</v>
      </c>
      <c r="J34" s="108">
        <v>0</v>
      </c>
      <c r="K34" s="5">
        <v>0</v>
      </c>
      <c r="L34" s="5">
        <v>0</v>
      </c>
      <c r="M34" s="264">
        <v>0</v>
      </c>
      <c r="N34" s="246">
        <v>0</v>
      </c>
      <c r="O34" s="5">
        <v>0</v>
      </c>
      <c r="P34" s="5">
        <v>0</v>
      </c>
      <c r="Q34" s="272">
        <v>0</v>
      </c>
      <c r="R34" s="108">
        <v>0</v>
      </c>
      <c r="S34" s="5">
        <v>0</v>
      </c>
      <c r="T34" s="5">
        <v>0</v>
      </c>
      <c r="U34" s="264">
        <v>0</v>
      </c>
      <c r="V34" s="11"/>
      <c r="W34" s="11"/>
      <c r="X34" s="11"/>
      <c r="Y34" s="11"/>
      <c r="Z34" s="11"/>
    </row>
    <row r="35" spans="1:26" ht="15.75" customHeight="1" x14ac:dyDescent="0.3">
      <c r="A35" s="268" t="s">
        <v>46</v>
      </c>
      <c r="B35" s="270">
        <v>0</v>
      </c>
      <c r="C35" s="49">
        <v>0</v>
      </c>
      <c r="D35" s="49">
        <v>0</v>
      </c>
      <c r="E35" s="265">
        <v>0</v>
      </c>
      <c r="F35" s="269">
        <v>22</v>
      </c>
      <c r="G35" s="49">
        <v>59</v>
      </c>
      <c r="H35" s="49">
        <v>1</v>
      </c>
      <c r="I35" s="273">
        <v>41</v>
      </c>
      <c r="J35" s="270">
        <v>20</v>
      </c>
      <c r="K35" s="49">
        <v>80</v>
      </c>
      <c r="L35" s="49">
        <v>1</v>
      </c>
      <c r="M35" s="265">
        <v>8</v>
      </c>
      <c r="N35" s="269">
        <v>0</v>
      </c>
      <c r="O35" s="49">
        <v>0</v>
      </c>
      <c r="P35" s="49">
        <v>0</v>
      </c>
      <c r="Q35" s="273">
        <v>0</v>
      </c>
      <c r="R35" s="270">
        <v>0</v>
      </c>
      <c r="S35" s="49">
        <v>0</v>
      </c>
      <c r="T35" s="49">
        <v>0</v>
      </c>
      <c r="U35" s="265">
        <v>0</v>
      </c>
      <c r="V35" s="11"/>
      <c r="W35" s="11"/>
      <c r="X35" s="11"/>
      <c r="Y35" s="11"/>
      <c r="Z35" s="11"/>
    </row>
    <row r="36" spans="1:26" ht="15.75" customHeight="1" x14ac:dyDescent="0.3">
      <c r="A36" s="267" t="s">
        <v>47</v>
      </c>
      <c r="B36" s="108">
        <v>0</v>
      </c>
      <c r="C36" s="5">
        <v>0</v>
      </c>
      <c r="D36" s="5">
        <v>0</v>
      </c>
      <c r="E36" s="264">
        <v>0</v>
      </c>
      <c r="F36" s="246">
        <v>5</v>
      </c>
      <c r="G36" s="5">
        <v>108</v>
      </c>
      <c r="H36" s="5">
        <v>5</v>
      </c>
      <c r="I36" s="272">
        <v>46</v>
      </c>
      <c r="J36" s="108">
        <v>46</v>
      </c>
      <c r="K36" s="5">
        <v>126</v>
      </c>
      <c r="L36" s="5">
        <v>7</v>
      </c>
      <c r="M36" s="264">
        <v>17</v>
      </c>
      <c r="N36" s="246">
        <v>0</v>
      </c>
      <c r="O36" s="5">
        <v>0</v>
      </c>
      <c r="P36" s="5">
        <v>0</v>
      </c>
      <c r="Q36" s="272">
        <v>0</v>
      </c>
      <c r="R36" s="108">
        <v>0</v>
      </c>
      <c r="S36" s="5">
        <v>0</v>
      </c>
      <c r="T36" s="5">
        <v>0</v>
      </c>
      <c r="U36" s="264">
        <v>0</v>
      </c>
      <c r="V36" s="11"/>
      <c r="W36" s="11"/>
      <c r="X36" s="11"/>
      <c r="Y36" s="11"/>
      <c r="Z36" s="11"/>
    </row>
    <row r="37" spans="1:26" ht="15.75" customHeight="1" x14ac:dyDescent="0.3">
      <c r="A37" s="268" t="s">
        <v>48</v>
      </c>
      <c r="B37" s="270">
        <v>0</v>
      </c>
      <c r="C37" s="49">
        <v>0</v>
      </c>
      <c r="D37" s="49">
        <v>0</v>
      </c>
      <c r="E37" s="265">
        <v>0</v>
      </c>
      <c r="F37" s="269">
        <v>5</v>
      </c>
      <c r="G37" s="49">
        <v>141</v>
      </c>
      <c r="H37" s="49">
        <v>3</v>
      </c>
      <c r="I37" s="273">
        <v>45</v>
      </c>
      <c r="J37" s="270">
        <v>23</v>
      </c>
      <c r="K37" s="49">
        <v>103</v>
      </c>
      <c r="L37" s="49">
        <v>7</v>
      </c>
      <c r="M37" s="265">
        <v>17</v>
      </c>
      <c r="N37" s="269">
        <v>0</v>
      </c>
      <c r="O37" s="49">
        <v>0</v>
      </c>
      <c r="P37" s="49">
        <v>0</v>
      </c>
      <c r="Q37" s="273">
        <v>0</v>
      </c>
      <c r="R37" s="270">
        <v>0</v>
      </c>
      <c r="S37" s="49">
        <v>0</v>
      </c>
      <c r="T37" s="49">
        <v>0</v>
      </c>
      <c r="U37" s="265">
        <v>0</v>
      </c>
      <c r="V37" s="11"/>
      <c r="W37" s="11"/>
      <c r="X37" s="11"/>
      <c r="Y37" s="11"/>
      <c r="Z37" s="11"/>
    </row>
    <row r="38" spans="1:26" ht="15.75" customHeight="1" x14ac:dyDescent="0.3">
      <c r="A38" s="267" t="s">
        <v>49</v>
      </c>
      <c r="B38" s="108">
        <v>0</v>
      </c>
      <c r="C38" s="5">
        <v>0</v>
      </c>
      <c r="D38" s="5">
        <v>0</v>
      </c>
      <c r="E38" s="264">
        <v>0</v>
      </c>
      <c r="F38" s="246">
        <v>2</v>
      </c>
      <c r="G38" s="5">
        <v>54</v>
      </c>
      <c r="H38" s="5">
        <v>7</v>
      </c>
      <c r="I38" s="272">
        <v>34</v>
      </c>
      <c r="J38" s="108">
        <v>18</v>
      </c>
      <c r="K38" s="5">
        <v>42</v>
      </c>
      <c r="L38" s="5">
        <v>6</v>
      </c>
      <c r="M38" s="264">
        <v>5</v>
      </c>
      <c r="N38" s="246">
        <v>0</v>
      </c>
      <c r="O38" s="5">
        <v>0</v>
      </c>
      <c r="P38" s="5">
        <v>0</v>
      </c>
      <c r="Q38" s="272">
        <v>0</v>
      </c>
      <c r="R38" s="108">
        <v>0</v>
      </c>
      <c r="S38" s="5">
        <v>0</v>
      </c>
      <c r="T38" s="5">
        <v>0</v>
      </c>
      <c r="U38" s="264">
        <v>0</v>
      </c>
      <c r="V38" s="11"/>
      <c r="W38" s="11"/>
      <c r="X38" s="11"/>
      <c r="Y38" s="11"/>
      <c r="Z38" s="11"/>
    </row>
    <row r="39" spans="1:26" ht="15.75" customHeight="1" x14ac:dyDescent="0.3">
      <c r="A39" s="268" t="s">
        <v>50</v>
      </c>
      <c r="B39" s="270">
        <v>0</v>
      </c>
      <c r="C39" s="49">
        <v>0</v>
      </c>
      <c r="D39" s="49">
        <v>0</v>
      </c>
      <c r="E39" s="265">
        <v>0</v>
      </c>
      <c r="F39" s="269">
        <v>0</v>
      </c>
      <c r="G39" s="49">
        <v>8</v>
      </c>
      <c r="H39" s="49">
        <v>2</v>
      </c>
      <c r="I39" s="273">
        <v>24</v>
      </c>
      <c r="J39" s="270">
        <v>1</v>
      </c>
      <c r="K39" s="49">
        <v>2</v>
      </c>
      <c r="L39" s="49">
        <v>2</v>
      </c>
      <c r="M39" s="265">
        <v>1</v>
      </c>
      <c r="N39" s="269">
        <v>0</v>
      </c>
      <c r="O39" s="49">
        <v>0</v>
      </c>
      <c r="P39" s="49">
        <v>0</v>
      </c>
      <c r="Q39" s="273">
        <v>0</v>
      </c>
      <c r="R39" s="270">
        <v>0</v>
      </c>
      <c r="S39" s="49">
        <v>0</v>
      </c>
      <c r="T39" s="49">
        <v>0</v>
      </c>
      <c r="U39" s="265">
        <v>0</v>
      </c>
      <c r="V39" s="11"/>
      <c r="W39" s="11"/>
      <c r="X39" s="11"/>
      <c r="Y39" s="11"/>
      <c r="Z39" s="11"/>
    </row>
    <row r="40" spans="1:26" ht="15.75" customHeight="1" x14ac:dyDescent="0.3">
      <c r="A40" s="267" t="s">
        <v>18</v>
      </c>
      <c r="B40" s="108">
        <v>0</v>
      </c>
      <c r="C40" s="5">
        <v>0</v>
      </c>
      <c r="D40" s="5">
        <v>0</v>
      </c>
      <c r="E40" s="264">
        <v>0</v>
      </c>
      <c r="F40" s="246">
        <v>16</v>
      </c>
      <c r="G40" s="5">
        <v>104</v>
      </c>
      <c r="H40" s="5">
        <v>5</v>
      </c>
      <c r="I40" s="272">
        <v>39</v>
      </c>
      <c r="J40" s="108">
        <v>51</v>
      </c>
      <c r="K40" s="5">
        <v>138</v>
      </c>
      <c r="L40" s="5">
        <v>12</v>
      </c>
      <c r="M40" s="264">
        <v>29</v>
      </c>
      <c r="N40" s="246">
        <v>0</v>
      </c>
      <c r="O40" s="5">
        <v>0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11"/>
      <c r="W40" s="11"/>
      <c r="X40" s="11"/>
      <c r="Y40" s="11"/>
      <c r="Z40" s="11"/>
    </row>
    <row r="41" spans="1:26" ht="15.75" customHeight="1" x14ac:dyDescent="0.3">
      <c r="A41" s="540" t="s">
        <v>27</v>
      </c>
      <c r="B41" s="271">
        <f t="shared" ref="B41:U41" si="2">SUM(B34:B40)</f>
        <v>0</v>
      </c>
      <c r="C41" s="52">
        <f t="shared" si="2"/>
        <v>0</v>
      </c>
      <c r="D41" s="52">
        <f t="shared" si="2"/>
        <v>0</v>
      </c>
      <c r="E41" s="266">
        <f t="shared" si="2"/>
        <v>0</v>
      </c>
      <c r="F41" s="255">
        <f t="shared" si="2"/>
        <v>50</v>
      </c>
      <c r="G41" s="52">
        <f t="shared" si="2"/>
        <v>474</v>
      </c>
      <c r="H41" s="52">
        <f t="shared" si="2"/>
        <v>23</v>
      </c>
      <c r="I41" s="274">
        <f t="shared" si="2"/>
        <v>236</v>
      </c>
      <c r="J41" s="271">
        <f t="shared" si="2"/>
        <v>159</v>
      </c>
      <c r="K41" s="52">
        <f t="shared" si="2"/>
        <v>491</v>
      </c>
      <c r="L41" s="52">
        <f t="shared" si="2"/>
        <v>35</v>
      </c>
      <c r="M41" s="266">
        <f t="shared" si="2"/>
        <v>77</v>
      </c>
      <c r="N41" s="255">
        <f t="shared" si="2"/>
        <v>0</v>
      </c>
      <c r="O41" s="52">
        <f t="shared" si="2"/>
        <v>0</v>
      </c>
      <c r="P41" s="52">
        <f t="shared" si="2"/>
        <v>0</v>
      </c>
      <c r="Q41" s="274">
        <f t="shared" si="2"/>
        <v>0</v>
      </c>
      <c r="R41" s="271">
        <f t="shared" si="2"/>
        <v>0</v>
      </c>
      <c r="S41" s="52">
        <f t="shared" si="2"/>
        <v>0</v>
      </c>
      <c r="T41" s="52">
        <f t="shared" si="2"/>
        <v>0</v>
      </c>
      <c r="U41" s="266">
        <f t="shared" si="2"/>
        <v>0</v>
      </c>
      <c r="V41" s="11"/>
      <c r="W41" s="11"/>
      <c r="X41" s="11"/>
      <c r="Y41" s="11"/>
      <c r="Z41" s="11"/>
    </row>
    <row r="42" spans="1:26" ht="15.75" customHeight="1" x14ac:dyDescent="0.3">
      <c r="A42" s="541"/>
      <c r="B42" s="542">
        <f>SUM(B41+C41)</f>
        <v>0</v>
      </c>
      <c r="C42" s="543"/>
      <c r="D42" s="554">
        <f>SUM(D41+E41)</f>
        <v>0</v>
      </c>
      <c r="E42" s="558"/>
      <c r="F42" s="544">
        <f>SUM(F41+G41)</f>
        <v>524</v>
      </c>
      <c r="G42" s="543"/>
      <c r="H42" s="554">
        <f>SUM(H41+I41)</f>
        <v>259</v>
      </c>
      <c r="I42" s="555"/>
      <c r="J42" s="542">
        <f>SUM(J41+K41)</f>
        <v>650</v>
      </c>
      <c r="K42" s="543"/>
      <c r="L42" s="554">
        <f>SUM(L41+M41)</f>
        <v>112</v>
      </c>
      <c r="M42" s="558"/>
      <c r="N42" s="544">
        <f>SUM(N41+O41)</f>
        <v>0</v>
      </c>
      <c r="O42" s="543"/>
      <c r="P42" s="554">
        <f>SUM(P41+Q41)</f>
        <v>0</v>
      </c>
      <c r="Q42" s="555"/>
      <c r="R42" s="542">
        <f>SUM(R41+S41)</f>
        <v>0</v>
      </c>
      <c r="S42" s="543"/>
      <c r="T42" s="554">
        <f>SUM(T41+U41)</f>
        <v>0</v>
      </c>
      <c r="U42" s="558"/>
      <c r="V42" s="11"/>
      <c r="W42" s="11"/>
      <c r="X42" s="11"/>
      <c r="Y42" s="11"/>
      <c r="Z42" s="11"/>
    </row>
    <row r="43" spans="1:26" ht="15.75" customHeight="1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.75" customHeight="1" x14ac:dyDescent="0.3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.75" customHeight="1" x14ac:dyDescent="0.3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7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2"/>
  <sheetViews>
    <sheetView workbookViewId="0">
      <selection activeCell="W21" sqref="W21"/>
    </sheetView>
  </sheetViews>
  <sheetFormatPr defaultColWidth="14.44140625" defaultRowHeight="15" customHeight="1" x14ac:dyDescent="0.3"/>
  <cols>
    <col min="1" max="1" width="10.6640625" customWidth="1"/>
    <col min="2" max="4" width="4.6640625" customWidth="1"/>
    <col min="5" max="5" width="5.44140625" customWidth="1"/>
    <col min="6" max="6" width="4.6640625" customWidth="1"/>
    <col min="7" max="7" width="6.109375" customWidth="1"/>
    <col min="8" max="8" width="4.6640625" customWidth="1"/>
    <col min="9" max="9" width="5.33203125" customWidth="1"/>
    <col min="10" max="10" width="5.6640625" customWidth="1"/>
    <col min="11" max="11" width="5.44140625" customWidth="1"/>
    <col min="12" max="12" width="4.6640625" customWidth="1"/>
    <col min="13" max="13" width="5" customWidth="1"/>
    <col min="14" max="21" width="4.6640625" customWidth="1"/>
    <col min="22" max="25" width="8.6640625" customWidth="1"/>
  </cols>
  <sheetData>
    <row r="1" spans="1:25" ht="14.4" x14ac:dyDescent="0.3">
      <c r="A1" s="569" t="s">
        <v>51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70" t="s">
        <v>74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11"/>
      <c r="W2" s="11"/>
      <c r="X2" s="11"/>
      <c r="Y2" s="11"/>
    </row>
    <row r="3" spans="1:25" ht="15" customHeight="1" x14ac:dyDescent="0.3">
      <c r="A3" s="545" t="s">
        <v>42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3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31"/>
      <c r="W4" s="11"/>
      <c r="X4" s="11"/>
      <c r="Y4" s="11"/>
    </row>
    <row r="5" spans="1:25" ht="15.75" customHeight="1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31"/>
      <c r="W5" s="11"/>
      <c r="X5" s="11"/>
      <c r="Y5" s="11"/>
    </row>
    <row r="6" spans="1:25" ht="14.4" x14ac:dyDescent="0.3">
      <c r="A6" s="267" t="s">
        <v>45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31"/>
      <c r="W6" s="11"/>
      <c r="X6" s="11"/>
      <c r="Y6" s="11"/>
    </row>
    <row r="7" spans="1:25" ht="14.4" x14ac:dyDescent="0.3">
      <c r="A7" s="268" t="s">
        <v>46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0</v>
      </c>
      <c r="H7" s="49">
        <v>0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31"/>
      <c r="W7" s="11"/>
      <c r="X7" s="11"/>
      <c r="Y7" s="11"/>
    </row>
    <row r="8" spans="1:25" ht="14.4" x14ac:dyDescent="0.3">
      <c r="A8" s="267" t="s">
        <v>47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6</v>
      </c>
      <c r="H8" s="5">
        <v>0</v>
      </c>
      <c r="I8" s="272">
        <v>0</v>
      </c>
      <c r="J8" s="108">
        <v>0</v>
      </c>
      <c r="K8" s="5">
        <v>0</v>
      </c>
      <c r="L8" s="5">
        <v>0</v>
      </c>
      <c r="M8" s="264">
        <v>2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31"/>
      <c r="W8" s="11"/>
      <c r="X8" s="11"/>
      <c r="Y8" s="11"/>
    </row>
    <row r="9" spans="1:25" ht="14.4" x14ac:dyDescent="0.3">
      <c r="A9" s="268" t="s">
        <v>48</v>
      </c>
      <c r="B9" s="270">
        <v>0</v>
      </c>
      <c r="C9" s="49">
        <v>0</v>
      </c>
      <c r="D9" s="49">
        <v>0</v>
      </c>
      <c r="E9" s="265">
        <v>0</v>
      </c>
      <c r="F9" s="269">
        <v>4</v>
      </c>
      <c r="G9" s="49">
        <v>18</v>
      </c>
      <c r="H9" s="49">
        <v>0</v>
      </c>
      <c r="I9" s="273">
        <v>6</v>
      </c>
      <c r="J9" s="270">
        <v>1</v>
      </c>
      <c r="K9" s="49">
        <v>2</v>
      </c>
      <c r="L9" s="49">
        <v>0</v>
      </c>
      <c r="M9" s="265">
        <v>2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1</v>
      </c>
      <c r="T9" s="49">
        <v>0</v>
      </c>
      <c r="U9" s="265">
        <v>0</v>
      </c>
      <c r="V9" s="31"/>
      <c r="W9" s="11"/>
      <c r="X9" s="11"/>
      <c r="Y9" s="11"/>
    </row>
    <row r="10" spans="1:25" ht="14.4" x14ac:dyDescent="0.3">
      <c r="A10" s="267" t="s">
        <v>49</v>
      </c>
      <c r="B10" s="108">
        <v>0</v>
      </c>
      <c r="C10" s="5">
        <v>0</v>
      </c>
      <c r="D10" s="5">
        <v>0</v>
      </c>
      <c r="E10" s="264">
        <v>0</v>
      </c>
      <c r="F10" s="246">
        <v>2</v>
      </c>
      <c r="G10" s="5">
        <v>15</v>
      </c>
      <c r="H10" s="5">
        <v>0</v>
      </c>
      <c r="I10" s="272">
        <v>5</v>
      </c>
      <c r="J10" s="108">
        <v>2</v>
      </c>
      <c r="K10" s="5">
        <v>2</v>
      </c>
      <c r="L10" s="5">
        <v>0</v>
      </c>
      <c r="M10" s="264">
        <v>2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31"/>
      <c r="W10" s="11"/>
      <c r="X10" s="11"/>
      <c r="Y10" s="11"/>
    </row>
    <row r="11" spans="1:25" ht="14.4" x14ac:dyDescent="0.3">
      <c r="A11" s="268" t="s">
        <v>50</v>
      </c>
      <c r="B11" s="270">
        <v>0</v>
      </c>
      <c r="C11" s="49">
        <v>0</v>
      </c>
      <c r="D11" s="49">
        <v>0</v>
      </c>
      <c r="E11" s="265">
        <v>0</v>
      </c>
      <c r="F11" s="269">
        <v>0</v>
      </c>
      <c r="G11" s="49">
        <v>0</v>
      </c>
      <c r="H11" s="49">
        <v>1</v>
      </c>
      <c r="I11" s="273">
        <v>0</v>
      </c>
      <c r="J11" s="270">
        <v>0</v>
      </c>
      <c r="K11" s="49">
        <v>0</v>
      </c>
      <c r="L11" s="49">
        <v>0</v>
      </c>
      <c r="M11" s="265">
        <v>2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31"/>
      <c r="W11" s="11"/>
      <c r="X11" s="11"/>
      <c r="Y11" s="11"/>
    </row>
    <row r="12" spans="1:25" ht="18.75" customHeight="1" x14ac:dyDescent="0.3">
      <c r="A12" s="267" t="s">
        <v>18</v>
      </c>
      <c r="B12" s="108">
        <v>0</v>
      </c>
      <c r="C12" s="5">
        <v>29</v>
      </c>
      <c r="D12" s="5">
        <v>0</v>
      </c>
      <c r="E12" s="264">
        <v>45</v>
      </c>
      <c r="F12" s="246">
        <v>0</v>
      </c>
      <c r="G12" s="5">
        <v>0</v>
      </c>
      <c r="H12" s="5">
        <v>0</v>
      </c>
      <c r="I12" s="272">
        <v>0</v>
      </c>
      <c r="J12" s="108">
        <v>0</v>
      </c>
      <c r="K12" s="5">
        <v>0</v>
      </c>
      <c r="L12" s="5">
        <v>0</v>
      </c>
      <c r="M12" s="264">
        <v>0</v>
      </c>
      <c r="N12" s="246">
        <v>0</v>
      </c>
      <c r="O12" s="5">
        <v>0</v>
      </c>
      <c r="P12" s="5">
        <v>0</v>
      </c>
      <c r="Q12" s="272">
        <v>0</v>
      </c>
      <c r="R12" s="108">
        <v>0</v>
      </c>
      <c r="S12" s="5">
        <v>0</v>
      </c>
      <c r="T12" s="5">
        <v>0</v>
      </c>
      <c r="U12" s="264">
        <v>0</v>
      </c>
      <c r="V12" s="31"/>
      <c r="W12" s="11"/>
      <c r="X12" s="11"/>
      <c r="Y12" s="11"/>
    </row>
    <row r="13" spans="1:25" ht="14.4" x14ac:dyDescent="0.3">
      <c r="A13" s="540" t="s">
        <v>27</v>
      </c>
      <c r="B13" s="271">
        <f t="shared" ref="B13:U13" si="0">SUM(B6:B12)</f>
        <v>0</v>
      </c>
      <c r="C13" s="52">
        <f t="shared" si="0"/>
        <v>29</v>
      </c>
      <c r="D13" s="52">
        <f t="shared" si="0"/>
        <v>0</v>
      </c>
      <c r="E13" s="266">
        <f t="shared" si="0"/>
        <v>45</v>
      </c>
      <c r="F13" s="255">
        <f t="shared" si="0"/>
        <v>6</v>
      </c>
      <c r="G13" s="52">
        <f t="shared" si="0"/>
        <v>39</v>
      </c>
      <c r="H13" s="52">
        <f t="shared" si="0"/>
        <v>1</v>
      </c>
      <c r="I13" s="274">
        <f t="shared" si="0"/>
        <v>11</v>
      </c>
      <c r="J13" s="271">
        <f t="shared" si="0"/>
        <v>3</v>
      </c>
      <c r="K13" s="52">
        <f t="shared" si="0"/>
        <v>4</v>
      </c>
      <c r="L13" s="52">
        <f t="shared" si="0"/>
        <v>0</v>
      </c>
      <c r="M13" s="266">
        <f t="shared" si="0"/>
        <v>8</v>
      </c>
      <c r="N13" s="255">
        <f t="shared" si="0"/>
        <v>0</v>
      </c>
      <c r="O13" s="52">
        <f t="shared" si="0"/>
        <v>0</v>
      </c>
      <c r="P13" s="52">
        <f t="shared" si="0"/>
        <v>0</v>
      </c>
      <c r="Q13" s="274">
        <f t="shared" si="0"/>
        <v>0</v>
      </c>
      <c r="R13" s="271">
        <f t="shared" si="0"/>
        <v>0</v>
      </c>
      <c r="S13" s="52">
        <f t="shared" si="0"/>
        <v>1</v>
      </c>
      <c r="T13" s="52">
        <f t="shared" si="0"/>
        <v>0</v>
      </c>
      <c r="U13" s="266">
        <f t="shared" si="0"/>
        <v>0</v>
      </c>
      <c r="V13" s="31"/>
      <c r="W13" s="11"/>
      <c r="X13" s="11"/>
      <c r="Y13" s="11"/>
    </row>
    <row r="14" spans="1:25" ht="15.75" customHeight="1" x14ac:dyDescent="0.3">
      <c r="A14" s="541"/>
      <c r="B14" s="542">
        <f>SUM(B13+C13)</f>
        <v>29</v>
      </c>
      <c r="C14" s="543"/>
      <c r="D14" s="554">
        <f>SUM(D13+E13)</f>
        <v>45</v>
      </c>
      <c r="E14" s="558"/>
      <c r="F14" s="544">
        <f>SUM(F13+G13)</f>
        <v>45</v>
      </c>
      <c r="G14" s="543"/>
      <c r="H14" s="554">
        <f>SUM(H13+I13)</f>
        <v>12</v>
      </c>
      <c r="I14" s="555"/>
      <c r="J14" s="542">
        <f>SUM(J13+K13)</f>
        <v>7</v>
      </c>
      <c r="K14" s="543"/>
      <c r="L14" s="554">
        <f>SUM(L13+M13)</f>
        <v>8</v>
      </c>
      <c r="M14" s="558"/>
      <c r="N14" s="544">
        <f>SUM(N13+O13)</f>
        <v>0</v>
      </c>
      <c r="O14" s="543"/>
      <c r="P14" s="554">
        <f>SUM(P13+Q13)</f>
        <v>0</v>
      </c>
      <c r="Q14" s="555"/>
      <c r="R14" s="542">
        <f>SUM(R13+S13)</f>
        <v>1</v>
      </c>
      <c r="S14" s="543"/>
      <c r="T14" s="554">
        <f>SUM(T13+U13)</f>
        <v>0</v>
      </c>
      <c r="U14" s="558"/>
      <c r="V14" s="31"/>
      <c r="W14" s="11"/>
      <c r="X14" s="11"/>
      <c r="Y14" s="11"/>
    </row>
    <row r="15" spans="1:25" ht="15.75" customHeight="1" x14ac:dyDescent="0.3">
      <c r="A15" s="44"/>
      <c r="B15" s="263"/>
      <c r="C15" s="63"/>
      <c r="D15" s="263"/>
      <c r="E15" s="63"/>
      <c r="F15" s="263"/>
      <c r="G15" s="63"/>
      <c r="H15" s="263"/>
      <c r="I15" s="63"/>
      <c r="J15" s="263"/>
      <c r="K15" s="63"/>
      <c r="L15" s="263"/>
      <c r="M15" s="63"/>
      <c r="N15" s="263"/>
      <c r="O15" s="63"/>
      <c r="P15" s="263"/>
      <c r="Q15" s="63"/>
      <c r="R15" s="263"/>
      <c r="S15" s="63"/>
      <c r="T15" s="263"/>
      <c r="U15" s="63"/>
      <c r="V15" s="11"/>
      <c r="W15" s="11"/>
      <c r="X15" s="11"/>
      <c r="Y15" s="11"/>
    </row>
    <row r="16" spans="1:25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</row>
    <row r="17" spans="1:25" ht="14.4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31"/>
      <c r="W17" s="11"/>
      <c r="X17" s="11"/>
      <c r="Y17" s="11"/>
    </row>
    <row r="18" spans="1:25" ht="14.4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31"/>
      <c r="W18" s="11"/>
      <c r="X18" s="11"/>
      <c r="Y18" s="11"/>
    </row>
    <row r="19" spans="1:25" ht="15.75" customHeight="1" x14ac:dyDescent="0.3">
      <c r="A19" s="547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31"/>
      <c r="W19" s="11"/>
      <c r="X19" s="11"/>
      <c r="Y19" s="11"/>
    </row>
    <row r="20" spans="1:25" ht="14.4" x14ac:dyDescent="0.3">
      <c r="A20" s="267" t="s">
        <v>45</v>
      </c>
      <c r="B20" s="108">
        <v>0</v>
      </c>
      <c r="C20" s="5">
        <v>0</v>
      </c>
      <c r="D20" s="5">
        <v>0</v>
      </c>
      <c r="E20" s="264">
        <v>0</v>
      </c>
      <c r="F20" s="246">
        <v>0</v>
      </c>
      <c r="G20" s="5">
        <v>0</v>
      </c>
      <c r="H20" s="5">
        <v>0</v>
      </c>
      <c r="I20" s="272">
        <v>0</v>
      </c>
      <c r="J20" s="108">
        <v>0</v>
      </c>
      <c r="K20" s="5">
        <v>0</v>
      </c>
      <c r="L20" s="5">
        <v>0</v>
      </c>
      <c r="M20" s="264">
        <v>0</v>
      </c>
      <c r="N20" s="246">
        <v>0</v>
      </c>
      <c r="O20" s="5">
        <v>0</v>
      </c>
      <c r="P20" s="5">
        <v>0</v>
      </c>
      <c r="Q20" s="272">
        <v>0</v>
      </c>
      <c r="R20" s="108">
        <v>0</v>
      </c>
      <c r="S20" s="5">
        <v>0</v>
      </c>
      <c r="T20" s="5">
        <v>0</v>
      </c>
      <c r="U20" s="264">
        <v>0</v>
      </c>
      <c r="V20" s="31"/>
      <c r="W20" s="11"/>
      <c r="X20" s="11"/>
      <c r="Y20" s="11"/>
    </row>
    <row r="21" spans="1:25" ht="15.75" customHeight="1" x14ac:dyDescent="0.3">
      <c r="A21" s="268" t="s">
        <v>46</v>
      </c>
      <c r="B21" s="270">
        <v>0</v>
      </c>
      <c r="C21" s="49">
        <v>0</v>
      </c>
      <c r="D21" s="49">
        <v>0</v>
      </c>
      <c r="E21" s="265">
        <v>0</v>
      </c>
      <c r="F21" s="269">
        <v>0</v>
      </c>
      <c r="G21" s="49">
        <v>0</v>
      </c>
      <c r="H21" s="49">
        <v>0</v>
      </c>
      <c r="I21" s="273">
        <v>0</v>
      </c>
      <c r="J21" s="270">
        <v>0</v>
      </c>
      <c r="K21" s="49">
        <v>0</v>
      </c>
      <c r="L21" s="49">
        <v>0</v>
      </c>
      <c r="M21" s="265">
        <v>0</v>
      </c>
      <c r="N21" s="269">
        <v>0</v>
      </c>
      <c r="O21" s="49">
        <v>0</v>
      </c>
      <c r="P21" s="49">
        <v>0</v>
      </c>
      <c r="Q21" s="273">
        <v>0</v>
      </c>
      <c r="R21" s="270">
        <v>0</v>
      </c>
      <c r="S21" s="49">
        <v>0</v>
      </c>
      <c r="T21" s="49">
        <v>0</v>
      </c>
      <c r="U21" s="265">
        <v>0</v>
      </c>
      <c r="V21" s="31"/>
      <c r="W21" s="11"/>
      <c r="X21" s="11"/>
      <c r="Y21" s="11"/>
    </row>
    <row r="22" spans="1:25" ht="15.75" customHeight="1" x14ac:dyDescent="0.3">
      <c r="A22" s="267" t="s">
        <v>47</v>
      </c>
      <c r="B22" s="108">
        <v>0</v>
      </c>
      <c r="C22" s="5">
        <v>0</v>
      </c>
      <c r="D22" s="5">
        <v>0</v>
      </c>
      <c r="E22" s="264">
        <v>0</v>
      </c>
      <c r="F22" s="246">
        <v>0</v>
      </c>
      <c r="G22" s="5">
        <v>1</v>
      </c>
      <c r="H22" s="5">
        <v>0</v>
      </c>
      <c r="I22" s="272">
        <v>0</v>
      </c>
      <c r="J22" s="108">
        <v>1</v>
      </c>
      <c r="K22" s="5">
        <v>2</v>
      </c>
      <c r="L22" s="5">
        <v>0</v>
      </c>
      <c r="M22" s="264">
        <v>0</v>
      </c>
      <c r="N22" s="246">
        <v>0</v>
      </c>
      <c r="O22" s="5">
        <v>0</v>
      </c>
      <c r="P22" s="5">
        <v>0</v>
      </c>
      <c r="Q22" s="272">
        <v>0</v>
      </c>
      <c r="R22" s="108">
        <v>0</v>
      </c>
      <c r="S22" s="5">
        <v>0</v>
      </c>
      <c r="T22" s="5">
        <v>0</v>
      </c>
      <c r="U22" s="264">
        <v>0</v>
      </c>
      <c r="V22" s="31"/>
      <c r="W22" s="11"/>
      <c r="X22" s="11"/>
      <c r="Y22" s="11"/>
    </row>
    <row r="23" spans="1:25" ht="15.75" customHeight="1" x14ac:dyDescent="0.3">
      <c r="A23" s="268" t="s">
        <v>48</v>
      </c>
      <c r="B23" s="270">
        <v>0</v>
      </c>
      <c r="C23" s="49">
        <v>0</v>
      </c>
      <c r="D23" s="49">
        <v>0</v>
      </c>
      <c r="E23" s="265">
        <v>0</v>
      </c>
      <c r="F23" s="269">
        <v>1</v>
      </c>
      <c r="G23" s="49">
        <v>1</v>
      </c>
      <c r="H23" s="49">
        <v>0</v>
      </c>
      <c r="I23" s="273">
        <v>1</v>
      </c>
      <c r="J23" s="270">
        <v>3</v>
      </c>
      <c r="K23" s="49">
        <v>3</v>
      </c>
      <c r="L23" s="49">
        <v>0</v>
      </c>
      <c r="M23" s="265">
        <v>0</v>
      </c>
      <c r="N23" s="269">
        <v>0</v>
      </c>
      <c r="O23" s="49">
        <v>0</v>
      </c>
      <c r="P23" s="49">
        <v>0</v>
      </c>
      <c r="Q23" s="273">
        <v>0</v>
      </c>
      <c r="R23" s="270">
        <v>0</v>
      </c>
      <c r="S23" s="49">
        <v>0</v>
      </c>
      <c r="T23" s="49">
        <v>0</v>
      </c>
      <c r="U23" s="265">
        <v>0</v>
      </c>
      <c r="V23" s="31"/>
      <c r="W23" s="11"/>
      <c r="X23" s="11"/>
      <c r="Y23" s="11"/>
    </row>
    <row r="24" spans="1:25" ht="15.75" customHeight="1" x14ac:dyDescent="0.3">
      <c r="A24" s="267" t="s">
        <v>49</v>
      </c>
      <c r="B24" s="108">
        <v>0</v>
      </c>
      <c r="C24" s="5">
        <v>0</v>
      </c>
      <c r="D24" s="5">
        <v>0</v>
      </c>
      <c r="E24" s="264">
        <v>0</v>
      </c>
      <c r="F24" s="246">
        <v>0</v>
      </c>
      <c r="G24" s="5">
        <v>1</v>
      </c>
      <c r="H24" s="5">
        <v>0</v>
      </c>
      <c r="I24" s="272">
        <v>2</v>
      </c>
      <c r="J24" s="108">
        <v>2</v>
      </c>
      <c r="K24" s="5">
        <v>5</v>
      </c>
      <c r="L24" s="5">
        <v>2</v>
      </c>
      <c r="M24" s="264">
        <v>1</v>
      </c>
      <c r="N24" s="246">
        <v>0</v>
      </c>
      <c r="O24" s="5">
        <v>0</v>
      </c>
      <c r="P24" s="5">
        <v>0</v>
      </c>
      <c r="Q24" s="272">
        <v>0</v>
      </c>
      <c r="R24" s="108">
        <v>0</v>
      </c>
      <c r="S24" s="5">
        <v>0</v>
      </c>
      <c r="T24" s="5">
        <v>0</v>
      </c>
      <c r="U24" s="264">
        <v>0</v>
      </c>
      <c r="V24" s="31"/>
      <c r="W24" s="11"/>
      <c r="X24" s="11"/>
      <c r="Y24" s="11"/>
    </row>
    <row r="25" spans="1:25" ht="15.75" customHeight="1" x14ac:dyDescent="0.3">
      <c r="A25" s="268" t="s">
        <v>50</v>
      </c>
      <c r="B25" s="270">
        <v>0</v>
      </c>
      <c r="C25" s="49">
        <v>0</v>
      </c>
      <c r="D25" s="49">
        <v>0</v>
      </c>
      <c r="E25" s="265">
        <v>0</v>
      </c>
      <c r="F25" s="269">
        <v>0</v>
      </c>
      <c r="G25" s="49">
        <v>0</v>
      </c>
      <c r="H25" s="49">
        <v>0</v>
      </c>
      <c r="I25" s="273">
        <v>0</v>
      </c>
      <c r="J25" s="270">
        <v>0</v>
      </c>
      <c r="K25" s="49">
        <v>0</v>
      </c>
      <c r="L25" s="49">
        <v>0</v>
      </c>
      <c r="M25" s="265">
        <v>2</v>
      </c>
      <c r="N25" s="269">
        <v>0</v>
      </c>
      <c r="O25" s="49">
        <v>0</v>
      </c>
      <c r="P25" s="49">
        <v>0</v>
      </c>
      <c r="Q25" s="273">
        <v>0</v>
      </c>
      <c r="R25" s="270">
        <v>0</v>
      </c>
      <c r="S25" s="49">
        <v>0</v>
      </c>
      <c r="T25" s="49">
        <v>0</v>
      </c>
      <c r="U25" s="265">
        <v>0</v>
      </c>
      <c r="V25" s="31"/>
      <c r="W25" s="11"/>
      <c r="X25" s="11"/>
      <c r="Y25" s="11"/>
    </row>
    <row r="26" spans="1:25" ht="22.5" customHeight="1" x14ac:dyDescent="0.3">
      <c r="A26" s="267" t="s">
        <v>18</v>
      </c>
      <c r="B26" s="108">
        <v>0</v>
      </c>
      <c r="C26" s="5">
        <v>0</v>
      </c>
      <c r="D26" s="5">
        <v>0</v>
      </c>
      <c r="E26" s="264">
        <v>0</v>
      </c>
      <c r="F26" s="246">
        <v>0</v>
      </c>
      <c r="G26" s="5">
        <v>0</v>
      </c>
      <c r="H26" s="5">
        <v>0</v>
      </c>
      <c r="I26" s="272">
        <v>0</v>
      </c>
      <c r="J26" s="108">
        <v>0</v>
      </c>
      <c r="K26" s="5">
        <v>0</v>
      </c>
      <c r="L26" s="5">
        <v>0</v>
      </c>
      <c r="M26" s="264">
        <v>0</v>
      </c>
      <c r="N26" s="246">
        <v>0</v>
      </c>
      <c r="O26" s="5">
        <v>0</v>
      </c>
      <c r="P26" s="5">
        <v>0</v>
      </c>
      <c r="Q26" s="272">
        <v>0</v>
      </c>
      <c r="R26" s="108">
        <v>0</v>
      </c>
      <c r="S26" s="5">
        <v>0</v>
      </c>
      <c r="T26" s="5">
        <v>0</v>
      </c>
      <c r="U26" s="264">
        <v>0</v>
      </c>
      <c r="V26" s="31"/>
      <c r="W26" s="11"/>
      <c r="X26" s="11"/>
      <c r="Y26" s="11"/>
    </row>
    <row r="27" spans="1:25" ht="15.75" customHeight="1" x14ac:dyDescent="0.3">
      <c r="A27" s="540" t="s">
        <v>27</v>
      </c>
      <c r="B27" s="271">
        <f t="shared" ref="B27:U27" si="1">SUM(B20:B26)</f>
        <v>0</v>
      </c>
      <c r="C27" s="52">
        <f t="shared" si="1"/>
        <v>0</v>
      </c>
      <c r="D27" s="52">
        <f t="shared" si="1"/>
        <v>0</v>
      </c>
      <c r="E27" s="266">
        <f t="shared" si="1"/>
        <v>0</v>
      </c>
      <c r="F27" s="255">
        <f t="shared" si="1"/>
        <v>1</v>
      </c>
      <c r="G27" s="52">
        <f t="shared" si="1"/>
        <v>3</v>
      </c>
      <c r="H27" s="52">
        <f t="shared" si="1"/>
        <v>0</v>
      </c>
      <c r="I27" s="274">
        <f t="shared" si="1"/>
        <v>3</v>
      </c>
      <c r="J27" s="271">
        <f t="shared" si="1"/>
        <v>6</v>
      </c>
      <c r="K27" s="52">
        <f t="shared" si="1"/>
        <v>10</v>
      </c>
      <c r="L27" s="52">
        <f t="shared" si="1"/>
        <v>2</v>
      </c>
      <c r="M27" s="266">
        <f t="shared" si="1"/>
        <v>3</v>
      </c>
      <c r="N27" s="255">
        <f t="shared" si="1"/>
        <v>0</v>
      </c>
      <c r="O27" s="52">
        <f t="shared" si="1"/>
        <v>0</v>
      </c>
      <c r="P27" s="52">
        <f t="shared" si="1"/>
        <v>0</v>
      </c>
      <c r="Q27" s="274">
        <f t="shared" si="1"/>
        <v>0</v>
      </c>
      <c r="R27" s="271">
        <f t="shared" si="1"/>
        <v>0</v>
      </c>
      <c r="S27" s="52">
        <f t="shared" si="1"/>
        <v>0</v>
      </c>
      <c r="T27" s="52">
        <f t="shared" si="1"/>
        <v>0</v>
      </c>
      <c r="U27" s="266">
        <f t="shared" si="1"/>
        <v>0</v>
      </c>
      <c r="V27" s="31"/>
      <c r="W27" s="11"/>
      <c r="X27" s="11"/>
      <c r="Y27" s="11"/>
    </row>
    <row r="28" spans="1:25" ht="15.75" customHeight="1" x14ac:dyDescent="0.3">
      <c r="A28" s="541"/>
      <c r="B28" s="542">
        <f>SUM(B27+C27)</f>
        <v>0</v>
      </c>
      <c r="C28" s="543"/>
      <c r="D28" s="554">
        <f>SUM(D27+E27)</f>
        <v>0</v>
      </c>
      <c r="E28" s="558"/>
      <c r="F28" s="544">
        <f>SUM(F27+G27)</f>
        <v>4</v>
      </c>
      <c r="G28" s="543"/>
      <c r="H28" s="554">
        <f>SUM(H27+I27)</f>
        <v>3</v>
      </c>
      <c r="I28" s="555"/>
      <c r="J28" s="542">
        <f>SUM(J27+K27)</f>
        <v>16</v>
      </c>
      <c r="K28" s="543"/>
      <c r="L28" s="554">
        <f>SUM(L27+M27)</f>
        <v>5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0</v>
      </c>
      <c r="S28" s="543"/>
      <c r="T28" s="554">
        <f>SUM(T27+U27)</f>
        <v>0</v>
      </c>
      <c r="U28" s="558"/>
      <c r="V28" s="31"/>
      <c r="W28" s="11"/>
      <c r="X28" s="11"/>
      <c r="Y28" s="11"/>
    </row>
    <row r="29" spans="1:25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45" t="s">
        <v>42</v>
      </c>
      <c r="B31" s="559" t="s">
        <v>43</v>
      </c>
      <c r="C31" s="560"/>
      <c r="D31" s="560"/>
      <c r="E31" s="561"/>
      <c r="F31" s="575" t="s">
        <v>23</v>
      </c>
      <c r="G31" s="557"/>
      <c r="H31" s="557"/>
      <c r="I31" s="576"/>
      <c r="J31" s="572" t="s">
        <v>32</v>
      </c>
      <c r="K31" s="550"/>
      <c r="L31" s="550"/>
      <c r="M31" s="550"/>
      <c r="N31" s="573" t="s">
        <v>33</v>
      </c>
      <c r="O31" s="553"/>
      <c r="P31" s="553"/>
      <c r="Q31" s="574"/>
      <c r="R31" s="577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46"/>
      <c r="B32" s="536" t="s">
        <v>13</v>
      </c>
      <c r="C32" s="537"/>
      <c r="D32" s="538" t="s">
        <v>14</v>
      </c>
      <c r="E32" s="539"/>
      <c r="F32" s="536" t="s">
        <v>13</v>
      </c>
      <c r="G32" s="537"/>
      <c r="H32" s="538" t="s">
        <v>14</v>
      </c>
      <c r="I32" s="539"/>
      <c r="J32" s="548" t="s">
        <v>13</v>
      </c>
      <c r="K32" s="537"/>
      <c r="L32" s="538" t="s">
        <v>14</v>
      </c>
      <c r="M32" s="562"/>
      <c r="N32" s="536" t="s">
        <v>13</v>
      </c>
      <c r="O32" s="537"/>
      <c r="P32" s="538" t="s">
        <v>14</v>
      </c>
      <c r="Q32" s="539"/>
      <c r="R32" s="548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47"/>
      <c r="B33" s="275" t="s">
        <v>20</v>
      </c>
      <c r="C33" s="276" t="s">
        <v>21</v>
      </c>
      <c r="D33" s="276" t="s">
        <v>20</v>
      </c>
      <c r="E33" s="277" t="s">
        <v>21</v>
      </c>
      <c r="F33" s="275" t="s">
        <v>20</v>
      </c>
      <c r="G33" s="276" t="s">
        <v>21</v>
      </c>
      <c r="H33" s="276" t="s">
        <v>20</v>
      </c>
      <c r="I33" s="277" t="s">
        <v>21</v>
      </c>
      <c r="J33" s="278" t="s">
        <v>20</v>
      </c>
      <c r="K33" s="276" t="s">
        <v>21</v>
      </c>
      <c r="L33" s="276" t="s">
        <v>20</v>
      </c>
      <c r="M33" s="64" t="s">
        <v>21</v>
      </c>
      <c r="N33" s="275" t="s">
        <v>20</v>
      </c>
      <c r="O33" s="276" t="s">
        <v>21</v>
      </c>
      <c r="P33" s="276" t="s">
        <v>20</v>
      </c>
      <c r="Q33" s="277" t="s">
        <v>21</v>
      </c>
      <c r="R33" s="278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267" t="s">
        <v>45</v>
      </c>
      <c r="B34" s="108">
        <v>0</v>
      </c>
      <c r="C34" s="5">
        <v>0</v>
      </c>
      <c r="D34" s="5">
        <v>0</v>
      </c>
      <c r="E34" s="264">
        <v>0</v>
      </c>
      <c r="F34" s="108">
        <v>0</v>
      </c>
      <c r="G34" s="5">
        <v>0</v>
      </c>
      <c r="H34" s="5">
        <v>0</v>
      </c>
      <c r="I34" s="264">
        <v>0</v>
      </c>
      <c r="J34" s="246">
        <v>0</v>
      </c>
      <c r="K34" s="5">
        <v>0</v>
      </c>
      <c r="L34" s="5">
        <v>0</v>
      </c>
      <c r="M34" s="272">
        <v>0</v>
      </c>
      <c r="N34" s="108">
        <v>0</v>
      </c>
      <c r="O34" s="5">
        <v>0</v>
      </c>
      <c r="P34" s="5">
        <v>0</v>
      </c>
      <c r="Q34" s="264">
        <v>0</v>
      </c>
      <c r="R34" s="246">
        <v>0</v>
      </c>
      <c r="S34" s="5">
        <v>0</v>
      </c>
      <c r="T34" s="5">
        <v>0</v>
      </c>
      <c r="U34" s="264">
        <v>0</v>
      </c>
      <c r="V34" s="11"/>
      <c r="W34" s="11"/>
      <c r="X34" s="11"/>
      <c r="Y34" s="11"/>
    </row>
    <row r="35" spans="1:25" ht="15.75" customHeight="1" x14ac:dyDescent="0.3">
      <c r="A35" s="268" t="s">
        <v>46</v>
      </c>
      <c r="B35" s="270">
        <v>0</v>
      </c>
      <c r="C35" s="49">
        <v>0</v>
      </c>
      <c r="D35" s="49">
        <v>0</v>
      </c>
      <c r="E35" s="265">
        <v>0</v>
      </c>
      <c r="F35" s="270">
        <v>9</v>
      </c>
      <c r="G35" s="49">
        <v>81</v>
      </c>
      <c r="H35" s="49">
        <v>2</v>
      </c>
      <c r="I35" s="265">
        <v>31</v>
      </c>
      <c r="J35" s="269">
        <v>24</v>
      </c>
      <c r="K35" s="49">
        <v>57</v>
      </c>
      <c r="L35" s="49">
        <v>12</v>
      </c>
      <c r="M35" s="273">
        <v>19</v>
      </c>
      <c r="N35" s="270">
        <v>0</v>
      </c>
      <c r="O35" s="49">
        <v>0</v>
      </c>
      <c r="P35" s="49">
        <v>0</v>
      </c>
      <c r="Q35" s="265">
        <v>0</v>
      </c>
      <c r="R35" s="269">
        <v>0</v>
      </c>
      <c r="S35" s="49">
        <v>0</v>
      </c>
      <c r="T35" s="49">
        <v>0</v>
      </c>
      <c r="U35" s="265">
        <v>0</v>
      </c>
      <c r="V35" s="11"/>
      <c r="W35" s="11"/>
      <c r="X35" s="11"/>
      <c r="Y35" s="11"/>
    </row>
    <row r="36" spans="1:25" ht="15.75" customHeight="1" x14ac:dyDescent="0.3">
      <c r="A36" s="267" t="s">
        <v>47</v>
      </c>
      <c r="B36" s="108">
        <v>0</v>
      </c>
      <c r="C36" s="5">
        <v>0</v>
      </c>
      <c r="D36" s="5">
        <v>0</v>
      </c>
      <c r="E36" s="264">
        <v>0</v>
      </c>
      <c r="F36" s="108">
        <v>10</v>
      </c>
      <c r="G36" s="5">
        <v>141</v>
      </c>
      <c r="H36" s="5">
        <v>8</v>
      </c>
      <c r="I36" s="264">
        <v>59</v>
      </c>
      <c r="J36" s="246">
        <v>27</v>
      </c>
      <c r="K36" s="5">
        <v>95</v>
      </c>
      <c r="L36" s="5">
        <v>15</v>
      </c>
      <c r="M36" s="272">
        <v>49</v>
      </c>
      <c r="N36" s="108">
        <v>0</v>
      </c>
      <c r="O36" s="5">
        <v>0</v>
      </c>
      <c r="P36" s="5">
        <v>0</v>
      </c>
      <c r="Q36" s="264">
        <v>0</v>
      </c>
      <c r="R36" s="246">
        <v>0</v>
      </c>
      <c r="S36" s="5">
        <v>0</v>
      </c>
      <c r="T36" s="5">
        <v>0</v>
      </c>
      <c r="U36" s="264">
        <v>0</v>
      </c>
      <c r="V36" s="11"/>
      <c r="W36" s="11"/>
      <c r="X36" s="11"/>
      <c r="Y36" s="11"/>
    </row>
    <row r="37" spans="1:25" ht="15.75" customHeight="1" x14ac:dyDescent="0.3">
      <c r="A37" s="268" t="s">
        <v>48</v>
      </c>
      <c r="B37" s="270">
        <v>0</v>
      </c>
      <c r="C37" s="49">
        <v>0</v>
      </c>
      <c r="D37" s="49">
        <v>0</v>
      </c>
      <c r="E37" s="265">
        <v>0</v>
      </c>
      <c r="F37" s="270">
        <v>12</v>
      </c>
      <c r="G37" s="49">
        <v>69</v>
      </c>
      <c r="H37" s="49">
        <v>3</v>
      </c>
      <c r="I37" s="265">
        <v>28</v>
      </c>
      <c r="J37" s="269">
        <v>34</v>
      </c>
      <c r="K37" s="49">
        <v>80</v>
      </c>
      <c r="L37" s="49">
        <v>8</v>
      </c>
      <c r="M37" s="273">
        <v>25</v>
      </c>
      <c r="N37" s="270">
        <v>0</v>
      </c>
      <c r="O37" s="49">
        <v>0</v>
      </c>
      <c r="P37" s="49">
        <v>0</v>
      </c>
      <c r="Q37" s="265">
        <v>0</v>
      </c>
      <c r="R37" s="269">
        <v>0</v>
      </c>
      <c r="S37" s="49">
        <v>0</v>
      </c>
      <c r="T37" s="49">
        <v>0</v>
      </c>
      <c r="U37" s="265">
        <v>0</v>
      </c>
      <c r="V37" s="11"/>
      <c r="W37" s="11"/>
      <c r="X37" s="11"/>
      <c r="Y37" s="11"/>
    </row>
    <row r="38" spans="1:25" ht="15.75" customHeight="1" x14ac:dyDescent="0.3">
      <c r="A38" s="267" t="s">
        <v>49</v>
      </c>
      <c r="B38" s="108">
        <v>0</v>
      </c>
      <c r="C38" s="5">
        <v>0</v>
      </c>
      <c r="D38" s="5">
        <v>0</v>
      </c>
      <c r="E38" s="264">
        <v>0</v>
      </c>
      <c r="F38" s="108">
        <v>7</v>
      </c>
      <c r="G38" s="5">
        <v>46</v>
      </c>
      <c r="H38" s="5">
        <v>0</v>
      </c>
      <c r="I38" s="264">
        <v>19</v>
      </c>
      <c r="J38" s="246">
        <v>26</v>
      </c>
      <c r="K38" s="5">
        <v>17</v>
      </c>
      <c r="L38" s="5">
        <v>7</v>
      </c>
      <c r="M38" s="272">
        <v>9</v>
      </c>
      <c r="N38" s="108">
        <v>0</v>
      </c>
      <c r="O38" s="5">
        <v>0</v>
      </c>
      <c r="P38" s="5">
        <v>0</v>
      </c>
      <c r="Q38" s="264">
        <v>0</v>
      </c>
      <c r="R38" s="246">
        <v>0</v>
      </c>
      <c r="S38" s="5">
        <v>0</v>
      </c>
      <c r="T38" s="5">
        <v>0</v>
      </c>
      <c r="U38" s="264">
        <v>0</v>
      </c>
      <c r="V38" s="11"/>
      <c r="W38" s="11"/>
      <c r="X38" s="11"/>
      <c r="Y38" s="11"/>
    </row>
    <row r="39" spans="1:25" ht="15.75" customHeight="1" x14ac:dyDescent="0.3">
      <c r="A39" s="268" t="s">
        <v>50</v>
      </c>
      <c r="B39" s="270">
        <v>0</v>
      </c>
      <c r="C39" s="49">
        <v>0</v>
      </c>
      <c r="D39" s="49">
        <v>0</v>
      </c>
      <c r="E39" s="265">
        <v>0</v>
      </c>
      <c r="F39" s="270">
        <v>0</v>
      </c>
      <c r="G39" s="49">
        <v>0</v>
      </c>
      <c r="H39" s="49">
        <v>0</v>
      </c>
      <c r="I39" s="265">
        <v>1</v>
      </c>
      <c r="J39" s="269">
        <v>0</v>
      </c>
      <c r="K39" s="49">
        <v>0</v>
      </c>
      <c r="L39" s="49">
        <v>1</v>
      </c>
      <c r="M39" s="273">
        <v>6</v>
      </c>
      <c r="N39" s="270">
        <v>0</v>
      </c>
      <c r="O39" s="49">
        <v>0</v>
      </c>
      <c r="P39" s="49">
        <v>0</v>
      </c>
      <c r="Q39" s="265">
        <v>0</v>
      </c>
      <c r="R39" s="269">
        <v>0</v>
      </c>
      <c r="S39" s="49">
        <v>0</v>
      </c>
      <c r="T39" s="49">
        <v>0</v>
      </c>
      <c r="U39" s="265">
        <v>0</v>
      </c>
      <c r="V39" s="11"/>
      <c r="W39" s="11"/>
      <c r="X39" s="11"/>
      <c r="Y39" s="11"/>
    </row>
    <row r="40" spans="1:25" ht="15.75" customHeight="1" x14ac:dyDescent="0.3">
      <c r="A40" s="267" t="s">
        <v>18</v>
      </c>
      <c r="B40" s="108">
        <v>0</v>
      </c>
      <c r="C40" s="5">
        <v>59</v>
      </c>
      <c r="D40" s="5">
        <v>0</v>
      </c>
      <c r="E40" s="264">
        <v>96</v>
      </c>
      <c r="F40" s="108">
        <v>0</v>
      </c>
      <c r="G40" s="5">
        <v>0</v>
      </c>
      <c r="H40" s="5">
        <v>0</v>
      </c>
      <c r="I40" s="264">
        <v>0</v>
      </c>
      <c r="J40" s="246">
        <v>0</v>
      </c>
      <c r="K40" s="5">
        <v>0</v>
      </c>
      <c r="L40" s="5">
        <v>0</v>
      </c>
      <c r="M40" s="272">
        <v>0</v>
      </c>
      <c r="N40" s="108">
        <v>0</v>
      </c>
      <c r="O40" s="5">
        <v>0</v>
      </c>
      <c r="P40" s="5">
        <v>0</v>
      </c>
      <c r="Q40" s="264">
        <v>0</v>
      </c>
      <c r="R40" s="246">
        <v>45</v>
      </c>
      <c r="S40" s="5">
        <v>85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540" t="s">
        <v>27</v>
      </c>
      <c r="B41" s="271">
        <f t="shared" ref="B41:U41" si="2">SUM(B34:B40)</f>
        <v>0</v>
      </c>
      <c r="C41" s="52">
        <f t="shared" si="2"/>
        <v>59</v>
      </c>
      <c r="D41" s="52">
        <f t="shared" si="2"/>
        <v>0</v>
      </c>
      <c r="E41" s="266">
        <f t="shared" si="2"/>
        <v>96</v>
      </c>
      <c r="F41" s="271">
        <f t="shared" si="2"/>
        <v>38</v>
      </c>
      <c r="G41" s="52">
        <f t="shared" si="2"/>
        <v>337</v>
      </c>
      <c r="H41" s="52">
        <f t="shared" si="2"/>
        <v>13</v>
      </c>
      <c r="I41" s="266">
        <f t="shared" si="2"/>
        <v>138</v>
      </c>
      <c r="J41" s="255">
        <f t="shared" si="2"/>
        <v>111</v>
      </c>
      <c r="K41" s="52">
        <f t="shared" si="2"/>
        <v>249</v>
      </c>
      <c r="L41" s="52">
        <f t="shared" si="2"/>
        <v>43</v>
      </c>
      <c r="M41" s="274">
        <f t="shared" si="2"/>
        <v>108</v>
      </c>
      <c r="N41" s="271">
        <f t="shared" si="2"/>
        <v>0</v>
      </c>
      <c r="O41" s="52">
        <f t="shared" si="2"/>
        <v>0</v>
      </c>
      <c r="P41" s="52">
        <f t="shared" si="2"/>
        <v>0</v>
      </c>
      <c r="Q41" s="266">
        <f t="shared" si="2"/>
        <v>0</v>
      </c>
      <c r="R41" s="255">
        <f t="shared" si="2"/>
        <v>45</v>
      </c>
      <c r="S41" s="52">
        <f t="shared" si="2"/>
        <v>85</v>
      </c>
      <c r="T41" s="52">
        <f t="shared" si="2"/>
        <v>0</v>
      </c>
      <c r="U41" s="266">
        <f t="shared" si="2"/>
        <v>0</v>
      </c>
      <c r="V41" s="11"/>
      <c r="W41" s="11"/>
      <c r="X41" s="11"/>
      <c r="Y41" s="11"/>
    </row>
    <row r="42" spans="1:25" ht="15.75" customHeight="1" x14ac:dyDescent="0.3">
      <c r="A42" s="541"/>
      <c r="B42" s="542">
        <f>SUM(B41+C41)</f>
        <v>59</v>
      </c>
      <c r="C42" s="543"/>
      <c r="D42" s="554">
        <f>SUM(D41+E41)</f>
        <v>96</v>
      </c>
      <c r="E42" s="558"/>
      <c r="F42" s="542">
        <f>SUM(F41+G41)</f>
        <v>375</v>
      </c>
      <c r="G42" s="543"/>
      <c r="H42" s="554">
        <f>SUM(H41+I41)</f>
        <v>151</v>
      </c>
      <c r="I42" s="558"/>
      <c r="J42" s="544">
        <f>SUM(J41+K41)</f>
        <v>360</v>
      </c>
      <c r="K42" s="543"/>
      <c r="L42" s="554">
        <f>SUM(L41+M41)</f>
        <v>151</v>
      </c>
      <c r="M42" s="555"/>
      <c r="N42" s="542">
        <f>SUM(N41+O41)</f>
        <v>0</v>
      </c>
      <c r="O42" s="543"/>
      <c r="P42" s="554">
        <f>SUM(P41+Q41)</f>
        <v>0</v>
      </c>
      <c r="Q42" s="558"/>
      <c r="R42" s="544">
        <f>SUM(R41+S41)</f>
        <v>130</v>
      </c>
      <c r="S42" s="543"/>
      <c r="T42" s="554">
        <f>SUM(T41+U41)</f>
        <v>0</v>
      </c>
      <c r="U42" s="558"/>
      <c r="V42" s="11"/>
      <c r="W42" s="11"/>
      <c r="X42" s="11"/>
      <c r="Y42" s="11"/>
    </row>
    <row r="43" spans="1:25" ht="15.75" customHeight="1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2"/>
  <sheetViews>
    <sheetView workbookViewId="0">
      <selection activeCell="R31" sqref="R31:U42"/>
    </sheetView>
  </sheetViews>
  <sheetFormatPr defaultColWidth="14.44140625" defaultRowHeight="15" customHeight="1" x14ac:dyDescent="0.3"/>
  <cols>
    <col min="1" max="1" width="11" customWidth="1"/>
    <col min="2" max="4" width="4.6640625" customWidth="1"/>
    <col min="5" max="5" width="5.6640625" customWidth="1"/>
    <col min="6" max="6" width="4.6640625" customWidth="1"/>
    <col min="7" max="8" width="5.44140625" customWidth="1"/>
    <col min="9" max="9" width="5" customWidth="1"/>
    <col min="10" max="10" width="4.6640625" customWidth="1"/>
    <col min="11" max="11" width="5" customWidth="1"/>
    <col min="12" max="13" width="5.6640625" customWidth="1"/>
    <col min="14" max="14" width="4.44140625" customWidth="1"/>
    <col min="15" max="15" width="4.109375" customWidth="1"/>
    <col min="16" max="16" width="4.33203125" customWidth="1"/>
    <col min="17" max="17" width="4" customWidth="1"/>
    <col min="18" max="18" width="9.109375" customWidth="1"/>
    <col min="19" max="25" width="8.6640625" customWidth="1"/>
  </cols>
  <sheetData>
    <row r="1" spans="1:25" ht="14.4" x14ac:dyDescent="0.3">
      <c r="A1" s="578" t="s">
        <v>52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31"/>
      <c r="S1" s="31"/>
      <c r="T1" s="31"/>
      <c r="U1" s="31"/>
      <c r="V1" s="11"/>
      <c r="W1" s="11"/>
      <c r="X1" s="11"/>
      <c r="Y1" s="11"/>
    </row>
    <row r="2" spans="1:25" ht="14.4" x14ac:dyDescent="0.3">
      <c r="A2" s="580" t="s">
        <v>74</v>
      </c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581"/>
      <c r="M2" s="581"/>
      <c r="N2" s="581"/>
      <c r="O2" s="581"/>
      <c r="P2" s="581"/>
      <c r="Q2" s="581"/>
      <c r="R2" s="581"/>
      <c r="S2" s="581"/>
      <c r="T2" s="581"/>
      <c r="U2" s="582"/>
      <c r="V2" s="11"/>
      <c r="W2" s="11"/>
      <c r="X2" s="11"/>
      <c r="Y2" s="11"/>
    </row>
    <row r="3" spans="1:25" ht="15" customHeight="1" x14ac:dyDescent="0.3">
      <c r="A3" s="583" t="s">
        <v>42</v>
      </c>
      <c r="B3" s="559" t="s">
        <v>43</v>
      </c>
      <c r="C3" s="560"/>
      <c r="D3" s="560"/>
      <c r="E3" s="560"/>
      <c r="F3" s="575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74"/>
      <c r="R3" s="577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62"/>
      <c r="F4" s="536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39"/>
      <c r="R4" s="548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5.75" customHeight="1" x14ac:dyDescent="0.3">
      <c r="A5" s="547"/>
      <c r="B5" s="275" t="s">
        <v>20</v>
      </c>
      <c r="C5" s="276" t="s">
        <v>21</v>
      </c>
      <c r="D5" s="276" t="s">
        <v>20</v>
      </c>
      <c r="E5" s="64" t="s">
        <v>21</v>
      </c>
      <c r="F5" s="275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277" t="s">
        <v>21</v>
      </c>
      <c r="R5" s="278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267" t="s">
        <v>45</v>
      </c>
      <c r="B6" s="108">
        <v>0</v>
      </c>
      <c r="C6" s="5">
        <v>0</v>
      </c>
      <c r="D6" s="5">
        <v>0</v>
      </c>
      <c r="E6" s="272">
        <v>0</v>
      </c>
      <c r="F6" s="108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64">
        <v>0</v>
      </c>
      <c r="R6" s="246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</row>
    <row r="7" spans="1:25" ht="14.4" x14ac:dyDescent="0.3">
      <c r="A7" s="268" t="s">
        <v>46</v>
      </c>
      <c r="B7" s="270">
        <v>0</v>
      </c>
      <c r="C7" s="49">
        <v>0</v>
      </c>
      <c r="D7" s="49">
        <v>0</v>
      </c>
      <c r="E7" s="273">
        <v>0</v>
      </c>
      <c r="F7" s="270">
        <v>0</v>
      </c>
      <c r="G7" s="49">
        <v>0</v>
      </c>
      <c r="H7" s="49">
        <v>1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65">
        <v>0</v>
      </c>
      <c r="R7" s="269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</row>
    <row r="8" spans="1:25" ht="14.4" x14ac:dyDescent="0.3">
      <c r="A8" s="267" t="s">
        <v>47</v>
      </c>
      <c r="B8" s="108">
        <v>0</v>
      </c>
      <c r="C8" s="5">
        <v>0</v>
      </c>
      <c r="D8" s="5">
        <v>0</v>
      </c>
      <c r="E8" s="272">
        <v>0</v>
      </c>
      <c r="F8" s="108">
        <v>0</v>
      </c>
      <c r="G8" s="5">
        <v>2</v>
      </c>
      <c r="H8" s="5">
        <v>0</v>
      </c>
      <c r="I8" s="272">
        <v>1</v>
      </c>
      <c r="J8" s="108">
        <v>0</v>
      </c>
      <c r="K8" s="5">
        <v>1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64">
        <v>0</v>
      </c>
      <c r="R8" s="246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</row>
    <row r="9" spans="1:25" ht="14.4" x14ac:dyDescent="0.3">
      <c r="A9" s="268" t="s">
        <v>48</v>
      </c>
      <c r="B9" s="270">
        <v>0</v>
      </c>
      <c r="C9" s="49">
        <v>0</v>
      </c>
      <c r="D9" s="49">
        <v>0</v>
      </c>
      <c r="E9" s="273">
        <v>0</v>
      </c>
      <c r="F9" s="270">
        <v>8</v>
      </c>
      <c r="G9" s="49">
        <v>14</v>
      </c>
      <c r="H9" s="49">
        <v>0</v>
      </c>
      <c r="I9" s="273">
        <v>0</v>
      </c>
      <c r="J9" s="270">
        <v>0</v>
      </c>
      <c r="K9" s="49">
        <v>3</v>
      </c>
      <c r="L9" s="49">
        <v>0</v>
      </c>
      <c r="M9" s="265">
        <v>0</v>
      </c>
      <c r="N9" s="269">
        <v>0</v>
      </c>
      <c r="O9" s="49">
        <v>0</v>
      </c>
      <c r="P9" s="49">
        <v>0</v>
      </c>
      <c r="Q9" s="265">
        <v>0</v>
      </c>
      <c r="R9" s="269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</row>
    <row r="10" spans="1:25" ht="14.4" x14ac:dyDescent="0.3">
      <c r="A10" s="267" t="s">
        <v>49</v>
      </c>
      <c r="B10" s="108">
        <v>0</v>
      </c>
      <c r="C10" s="5">
        <v>0</v>
      </c>
      <c r="D10" s="5">
        <v>0</v>
      </c>
      <c r="E10" s="272">
        <v>0</v>
      </c>
      <c r="F10" s="108">
        <v>6</v>
      </c>
      <c r="G10" s="5">
        <v>14</v>
      </c>
      <c r="H10" s="5">
        <v>1</v>
      </c>
      <c r="I10" s="272">
        <v>0</v>
      </c>
      <c r="J10" s="108">
        <v>4</v>
      </c>
      <c r="K10" s="5">
        <v>2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64">
        <v>0</v>
      </c>
      <c r="R10" s="246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</row>
    <row r="11" spans="1:25" ht="14.4" x14ac:dyDescent="0.3">
      <c r="A11" s="268" t="s">
        <v>50</v>
      </c>
      <c r="B11" s="270">
        <v>0</v>
      </c>
      <c r="C11" s="49">
        <v>0</v>
      </c>
      <c r="D11" s="49">
        <v>0</v>
      </c>
      <c r="E11" s="273">
        <v>0</v>
      </c>
      <c r="F11" s="270">
        <v>0</v>
      </c>
      <c r="G11" s="49">
        <v>0</v>
      </c>
      <c r="H11" s="49">
        <v>1</v>
      </c>
      <c r="I11" s="273">
        <v>1</v>
      </c>
      <c r="J11" s="270">
        <v>0</v>
      </c>
      <c r="K11" s="49">
        <v>0</v>
      </c>
      <c r="L11" s="49">
        <v>0</v>
      </c>
      <c r="M11" s="265">
        <v>1</v>
      </c>
      <c r="N11" s="269">
        <v>0</v>
      </c>
      <c r="O11" s="49">
        <v>0</v>
      </c>
      <c r="P11" s="49">
        <v>0</v>
      </c>
      <c r="Q11" s="265">
        <v>0</v>
      </c>
      <c r="R11" s="269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</row>
    <row r="12" spans="1:25" ht="14.4" x14ac:dyDescent="0.3">
      <c r="A12" s="267" t="s">
        <v>18</v>
      </c>
      <c r="B12" s="108">
        <v>0</v>
      </c>
      <c r="C12" s="5">
        <v>0</v>
      </c>
      <c r="D12" s="5">
        <v>0</v>
      </c>
      <c r="E12" s="272">
        <v>0</v>
      </c>
      <c r="F12" s="108">
        <v>4</v>
      </c>
      <c r="G12" s="5">
        <v>8</v>
      </c>
      <c r="H12" s="5">
        <v>1</v>
      </c>
      <c r="I12" s="272">
        <v>0</v>
      </c>
      <c r="J12" s="108">
        <v>4</v>
      </c>
      <c r="K12" s="5">
        <v>7</v>
      </c>
      <c r="L12" s="5">
        <v>0</v>
      </c>
      <c r="M12" s="264">
        <v>3</v>
      </c>
      <c r="N12" s="246">
        <v>0</v>
      </c>
      <c r="O12" s="5">
        <v>0</v>
      </c>
      <c r="P12" s="5">
        <v>0</v>
      </c>
      <c r="Q12" s="264">
        <v>0</v>
      </c>
      <c r="R12" s="246">
        <v>1</v>
      </c>
      <c r="S12" s="5">
        <v>0</v>
      </c>
      <c r="T12" s="5">
        <v>1</v>
      </c>
      <c r="U12" s="264">
        <v>0</v>
      </c>
      <c r="V12" s="11"/>
      <c r="W12" s="11"/>
      <c r="X12" s="11"/>
      <c r="Y12" s="11"/>
    </row>
    <row r="13" spans="1:25" ht="14.4" x14ac:dyDescent="0.3">
      <c r="A13" s="540" t="s">
        <v>27</v>
      </c>
      <c r="B13" s="271">
        <f t="shared" ref="B13:U13" si="0">SUM(B6:B12)</f>
        <v>0</v>
      </c>
      <c r="C13" s="52">
        <f t="shared" si="0"/>
        <v>0</v>
      </c>
      <c r="D13" s="52">
        <f t="shared" si="0"/>
        <v>0</v>
      </c>
      <c r="E13" s="274">
        <f t="shared" si="0"/>
        <v>0</v>
      </c>
      <c r="F13" s="271">
        <f t="shared" si="0"/>
        <v>18</v>
      </c>
      <c r="G13" s="52">
        <f t="shared" si="0"/>
        <v>38</v>
      </c>
      <c r="H13" s="52">
        <f t="shared" si="0"/>
        <v>4</v>
      </c>
      <c r="I13" s="274">
        <f t="shared" si="0"/>
        <v>2</v>
      </c>
      <c r="J13" s="271">
        <f t="shared" si="0"/>
        <v>8</v>
      </c>
      <c r="K13" s="52">
        <f t="shared" si="0"/>
        <v>13</v>
      </c>
      <c r="L13" s="52">
        <f t="shared" si="0"/>
        <v>0</v>
      </c>
      <c r="M13" s="266">
        <f t="shared" si="0"/>
        <v>4</v>
      </c>
      <c r="N13" s="255">
        <f t="shared" si="0"/>
        <v>0</v>
      </c>
      <c r="O13" s="52">
        <f t="shared" si="0"/>
        <v>0</v>
      </c>
      <c r="P13" s="52">
        <f t="shared" si="0"/>
        <v>0</v>
      </c>
      <c r="Q13" s="266">
        <f t="shared" si="0"/>
        <v>0</v>
      </c>
      <c r="R13" s="255">
        <f t="shared" si="0"/>
        <v>1</v>
      </c>
      <c r="S13" s="52">
        <f t="shared" si="0"/>
        <v>0</v>
      </c>
      <c r="T13" s="52">
        <f t="shared" si="0"/>
        <v>1</v>
      </c>
      <c r="U13" s="266">
        <f t="shared" si="0"/>
        <v>0</v>
      </c>
      <c r="V13" s="11"/>
      <c r="W13" s="11"/>
      <c r="X13" s="11"/>
      <c r="Y13" s="11"/>
    </row>
    <row r="14" spans="1:25" ht="14.4" x14ac:dyDescent="0.3">
      <c r="A14" s="541"/>
      <c r="B14" s="542">
        <f>SUM(B13+C13)</f>
        <v>0</v>
      </c>
      <c r="C14" s="543"/>
      <c r="D14" s="554">
        <f>SUM(D13+E13)</f>
        <v>0</v>
      </c>
      <c r="E14" s="555"/>
      <c r="F14" s="542">
        <f>SUM(F13+G13)</f>
        <v>56</v>
      </c>
      <c r="G14" s="543"/>
      <c r="H14" s="554">
        <f>SUM(H13+I13)</f>
        <v>6</v>
      </c>
      <c r="I14" s="555"/>
      <c r="J14" s="542">
        <f>SUM(J13+K13)</f>
        <v>21</v>
      </c>
      <c r="K14" s="543"/>
      <c r="L14" s="554">
        <f>SUM(L13+M13)</f>
        <v>4</v>
      </c>
      <c r="M14" s="558"/>
      <c r="N14" s="544">
        <f>SUM(N13+O13)</f>
        <v>0</v>
      </c>
      <c r="O14" s="543"/>
      <c r="P14" s="554">
        <f>SUM(P13+Q13)</f>
        <v>0</v>
      </c>
      <c r="Q14" s="558"/>
      <c r="R14" s="544">
        <f>SUM(R13+S13)</f>
        <v>1</v>
      </c>
      <c r="S14" s="543"/>
      <c r="T14" s="554">
        <f>SUM(T13+U13)</f>
        <v>1</v>
      </c>
      <c r="U14" s="558"/>
      <c r="V14" s="11"/>
      <c r="W14" s="11"/>
      <c r="X14" s="11"/>
      <c r="Y14" s="11"/>
    </row>
    <row r="15" spans="1:25" ht="14.4" x14ac:dyDescent="0.3">
      <c r="A15" s="44"/>
      <c r="B15" s="263"/>
      <c r="C15" s="63"/>
      <c r="D15" s="263"/>
      <c r="E15" s="63"/>
      <c r="F15" s="263"/>
      <c r="G15" s="63"/>
      <c r="H15" s="263"/>
      <c r="I15" s="63"/>
      <c r="J15" s="263"/>
      <c r="K15" s="63"/>
      <c r="L15" s="263"/>
      <c r="M15" s="63"/>
      <c r="N15" s="263"/>
      <c r="O15" s="63"/>
      <c r="P15" s="263"/>
      <c r="Q15" s="63"/>
      <c r="R15" s="263"/>
      <c r="S15" s="63"/>
      <c r="T15" s="263"/>
      <c r="U15" s="63"/>
      <c r="V15" s="11"/>
      <c r="W15" s="11"/>
      <c r="X15" s="11"/>
      <c r="Y15" s="11"/>
    </row>
    <row r="16" spans="1:25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</row>
    <row r="17" spans="1:25" ht="15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</row>
    <row r="18" spans="1:25" ht="15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</row>
    <row r="19" spans="1:25" ht="18.75" customHeight="1" x14ac:dyDescent="0.3">
      <c r="A19" s="547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</row>
    <row r="20" spans="1:25" ht="14.4" x14ac:dyDescent="0.3">
      <c r="A20" s="267" t="s">
        <v>45</v>
      </c>
      <c r="B20" s="108">
        <v>0</v>
      </c>
      <c r="C20" s="5">
        <v>0</v>
      </c>
      <c r="D20" s="5">
        <v>0</v>
      </c>
      <c r="E20" s="264">
        <v>0</v>
      </c>
      <c r="F20" s="246">
        <v>0</v>
      </c>
      <c r="G20" s="5">
        <v>0</v>
      </c>
      <c r="H20" s="5">
        <v>0</v>
      </c>
      <c r="I20" s="272">
        <v>0</v>
      </c>
      <c r="J20" s="108">
        <v>0</v>
      </c>
      <c r="K20" s="5">
        <v>0</v>
      </c>
      <c r="L20" s="5">
        <v>0</v>
      </c>
      <c r="M20" s="264">
        <v>0</v>
      </c>
      <c r="N20" s="246">
        <v>0</v>
      </c>
      <c r="O20" s="5">
        <v>0</v>
      </c>
      <c r="P20" s="5">
        <v>0</v>
      </c>
      <c r="Q20" s="272">
        <v>0</v>
      </c>
      <c r="R20" s="108">
        <v>0</v>
      </c>
      <c r="S20" s="5">
        <v>0</v>
      </c>
      <c r="T20" s="5">
        <v>0</v>
      </c>
      <c r="U20" s="264">
        <v>0</v>
      </c>
      <c r="V20" s="11"/>
      <c r="W20" s="11"/>
      <c r="X20" s="11"/>
      <c r="Y20" s="11"/>
    </row>
    <row r="21" spans="1:25" ht="15.75" customHeight="1" x14ac:dyDescent="0.3">
      <c r="A21" s="268" t="s">
        <v>46</v>
      </c>
      <c r="B21" s="270">
        <v>0</v>
      </c>
      <c r="C21" s="49">
        <v>0</v>
      </c>
      <c r="D21" s="49">
        <v>0</v>
      </c>
      <c r="E21" s="265">
        <v>0</v>
      </c>
      <c r="F21" s="269">
        <v>0</v>
      </c>
      <c r="G21" s="49">
        <v>0</v>
      </c>
      <c r="H21" s="49">
        <v>1</v>
      </c>
      <c r="I21" s="273">
        <v>1</v>
      </c>
      <c r="J21" s="270">
        <v>0</v>
      </c>
      <c r="K21" s="49">
        <v>0</v>
      </c>
      <c r="L21" s="49">
        <v>0</v>
      </c>
      <c r="M21" s="265">
        <v>0</v>
      </c>
      <c r="N21" s="269">
        <v>0</v>
      </c>
      <c r="O21" s="49">
        <v>0</v>
      </c>
      <c r="P21" s="49">
        <v>0</v>
      </c>
      <c r="Q21" s="273">
        <v>0</v>
      </c>
      <c r="R21" s="270">
        <v>0</v>
      </c>
      <c r="S21" s="49">
        <v>0</v>
      </c>
      <c r="T21" s="49">
        <v>0</v>
      </c>
      <c r="U21" s="265">
        <v>0</v>
      </c>
      <c r="V21" s="11"/>
      <c r="W21" s="11"/>
      <c r="X21" s="11"/>
      <c r="Y21" s="11"/>
    </row>
    <row r="22" spans="1:25" ht="15.75" customHeight="1" x14ac:dyDescent="0.3">
      <c r="A22" s="267" t="s">
        <v>47</v>
      </c>
      <c r="B22" s="108">
        <v>0</v>
      </c>
      <c r="C22" s="5">
        <v>0</v>
      </c>
      <c r="D22" s="5">
        <v>0</v>
      </c>
      <c r="E22" s="264">
        <v>0</v>
      </c>
      <c r="F22" s="246">
        <v>2</v>
      </c>
      <c r="G22" s="5">
        <v>2</v>
      </c>
      <c r="H22" s="5">
        <v>0</v>
      </c>
      <c r="I22" s="272">
        <v>2</v>
      </c>
      <c r="J22" s="108">
        <v>2</v>
      </c>
      <c r="K22" s="5">
        <v>3</v>
      </c>
      <c r="L22" s="5">
        <v>0</v>
      </c>
      <c r="M22" s="264">
        <v>0</v>
      </c>
      <c r="N22" s="246">
        <v>0</v>
      </c>
      <c r="O22" s="5">
        <v>0</v>
      </c>
      <c r="P22" s="5">
        <v>0</v>
      </c>
      <c r="Q22" s="272">
        <v>0</v>
      </c>
      <c r="R22" s="108">
        <v>0</v>
      </c>
      <c r="S22" s="5">
        <v>0</v>
      </c>
      <c r="T22" s="5">
        <v>0</v>
      </c>
      <c r="U22" s="264">
        <v>0</v>
      </c>
      <c r="V22" s="11"/>
      <c r="W22" s="11"/>
      <c r="X22" s="11"/>
      <c r="Y22" s="11"/>
    </row>
    <row r="23" spans="1:25" ht="15.75" customHeight="1" x14ac:dyDescent="0.3">
      <c r="A23" s="268" t="s">
        <v>48</v>
      </c>
      <c r="B23" s="270">
        <v>0</v>
      </c>
      <c r="C23" s="49">
        <v>0</v>
      </c>
      <c r="D23" s="49">
        <v>0</v>
      </c>
      <c r="E23" s="265">
        <v>0</v>
      </c>
      <c r="F23" s="269">
        <v>3</v>
      </c>
      <c r="G23" s="49">
        <v>4</v>
      </c>
      <c r="H23" s="49">
        <v>0</v>
      </c>
      <c r="I23" s="273">
        <v>0</v>
      </c>
      <c r="J23" s="270">
        <v>2</v>
      </c>
      <c r="K23" s="49">
        <v>2</v>
      </c>
      <c r="L23" s="49">
        <v>0</v>
      </c>
      <c r="M23" s="265">
        <v>0</v>
      </c>
      <c r="N23" s="269">
        <v>0</v>
      </c>
      <c r="O23" s="49">
        <v>0</v>
      </c>
      <c r="P23" s="49">
        <v>0</v>
      </c>
      <c r="Q23" s="273">
        <v>0</v>
      </c>
      <c r="R23" s="270">
        <v>0</v>
      </c>
      <c r="S23" s="49">
        <v>0</v>
      </c>
      <c r="T23" s="49">
        <v>0</v>
      </c>
      <c r="U23" s="265">
        <v>0</v>
      </c>
      <c r="V23" s="11"/>
      <c r="W23" s="11"/>
      <c r="X23" s="11"/>
      <c r="Y23" s="11"/>
    </row>
    <row r="24" spans="1:25" ht="15.75" customHeight="1" x14ac:dyDescent="0.3">
      <c r="A24" s="267" t="s">
        <v>49</v>
      </c>
      <c r="B24" s="108">
        <v>0</v>
      </c>
      <c r="C24" s="5">
        <v>0</v>
      </c>
      <c r="D24" s="5">
        <v>0</v>
      </c>
      <c r="E24" s="264">
        <v>0</v>
      </c>
      <c r="F24" s="246">
        <v>6</v>
      </c>
      <c r="G24" s="5">
        <v>12</v>
      </c>
      <c r="H24" s="5">
        <v>0</v>
      </c>
      <c r="I24" s="272">
        <v>0</v>
      </c>
      <c r="J24" s="108">
        <v>2</v>
      </c>
      <c r="K24" s="5">
        <v>1</v>
      </c>
      <c r="L24" s="5">
        <v>0</v>
      </c>
      <c r="M24" s="264">
        <v>0</v>
      </c>
      <c r="N24" s="246">
        <v>0</v>
      </c>
      <c r="O24" s="5">
        <v>0</v>
      </c>
      <c r="P24" s="5">
        <v>0</v>
      </c>
      <c r="Q24" s="272">
        <v>0</v>
      </c>
      <c r="R24" s="108">
        <v>0</v>
      </c>
      <c r="S24" s="5">
        <v>0</v>
      </c>
      <c r="T24" s="5">
        <v>0</v>
      </c>
      <c r="U24" s="264">
        <v>0</v>
      </c>
      <c r="V24" s="11"/>
      <c r="W24" s="11"/>
      <c r="X24" s="11"/>
      <c r="Y24" s="11"/>
    </row>
    <row r="25" spans="1:25" ht="15.75" customHeight="1" x14ac:dyDescent="0.3">
      <c r="A25" s="268" t="s">
        <v>50</v>
      </c>
      <c r="B25" s="270">
        <v>0</v>
      </c>
      <c r="C25" s="49">
        <v>0</v>
      </c>
      <c r="D25" s="49">
        <v>0</v>
      </c>
      <c r="E25" s="265">
        <v>0</v>
      </c>
      <c r="F25" s="269">
        <v>0</v>
      </c>
      <c r="G25" s="49">
        <v>0</v>
      </c>
      <c r="H25" s="49">
        <v>0</v>
      </c>
      <c r="I25" s="273">
        <v>0</v>
      </c>
      <c r="J25" s="270">
        <v>0</v>
      </c>
      <c r="K25" s="49">
        <v>0</v>
      </c>
      <c r="L25" s="49">
        <v>0</v>
      </c>
      <c r="M25" s="265">
        <v>0</v>
      </c>
      <c r="N25" s="269">
        <v>0</v>
      </c>
      <c r="O25" s="49">
        <v>0</v>
      </c>
      <c r="P25" s="49">
        <v>0</v>
      </c>
      <c r="Q25" s="273">
        <v>0</v>
      </c>
      <c r="R25" s="270">
        <v>0</v>
      </c>
      <c r="S25" s="49">
        <v>0</v>
      </c>
      <c r="T25" s="49">
        <v>0</v>
      </c>
      <c r="U25" s="265">
        <v>0</v>
      </c>
      <c r="V25" s="11"/>
      <c r="W25" s="11"/>
      <c r="X25" s="11"/>
      <c r="Y25" s="11"/>
    </row>
    <row r="26" spans="1:25" ht="15.75" customHeight="1" x14ac:dyDescent="0.3">
      <c r="A26" s="267" t="s">
        <v>18</v>
      </c>
      <c r="B26" s="108">
        <v>0</v>
      </c>
      <c r="C26" s="5">
        <v>0</v>
      </c>
      <c r="D26" s="5">
        <v>0</v>
      </c>
      <c r="E26" s="264">
        <v>0</v>
      </c>
      <c r="F26" s="246">
        <v>2</v>
      </c>
      <c r="G26" s="5">
        <v>0</v>
      </c>
      <c r="H26" s="5">
        <v>0</v>
      </c>
      <c r="I26" s="272">
        <v>0</v>
      </c>
      <c r="J26" s="108">
        <v>1</v>
      </c>
      <c r="K26" s="5">
        <v>1</v>
      </c>
      <c r="L26" s="5">
        <v>0</v>
      </c>
      <c r="M26" s="264">
        <v>0</v>
      </c>
      <c r="N26" s="246">
        <v>0</v>
      </c>
      <c r="O26" s="5">
        <v>0</v>
      </c>
      <c r="P26" s="5">
        <v>0</v>
      </c>
      <c r="Q26" s="272">
        <v>0</v>
      </c>
      <c r="R26" s="108">
        <v>0</v>
      </c>
      <c r="S26" s="5">
        <v>0</v>
      </c>
      <c r="T26" s="5">
        <v>0</v>
      </c>
      <c r="U26" s="264">
        <v>0</v>
      </c>
      <c r="V26" s="11"/>
      <c r="W26" s="11"/>
      <c r="X26" s="11"/>
      <c r="Y26" s="11"/>
    </row>
    <row r="27" spans="1:25" ht="15.75" customHeight="1" x14ac:dyDescent="0.3">
      <c r="A27" s="540" t="s">
        <v>27</v>
      </c>
      <c r="B27" s="271">
        <f t="shared" ref="B27:U27" si="1">SUM(B20:B26)</f>
        <v>0</v>
      </c>
      <c r="C27" s="52">
        <f t="shared" si="1"/>
        <v>0</v>
      </c>
      <c r="D27" s="52">
        <f t="shared" si="1"/>
        <v>0</v>
      </c>
      <c r="E27" s="266">
        <f t="shared" si="1"/>
        <v>0</v>
      </c>
      <c r="F27" s="255">
        <f t="shared" si="1"/>
        <v>13</v>
      </c>
      <c r="G27" s="52">
        <f t="shared" si="1"/>
        <v>18</v>
      </c>
      <c r="H27" s="52">
        <f t="shared" si="1"/>
        <v>1</v>
      </c>
      <c r="I27" s="274">
        <f t="shared" si="1"/>
        <v>3</v>
      </c>
      <c r="J27" s="271">
        <f t="shared" si="1"/>
        <v>7</v>
      </c>
      <c r="K27" s="52">
        <f t="shared" si="1"/>
        <v>7</v>
      </c>
      <c r="L27" s="52">
        <f t="shared" si="1"/>
        <v>0</v>
      </c>
      <c r="M27" s="266">
        <f t="shared" si="1"/>
        <v>0</v>
      </c>
      <c r="N27" s="255">
        <f t="shared" si="1"/>
        <v>0</v>
      </c>
      <c r="O27" s="52">
        <f t="shared" si="1"/>
        <v>0</v>
      </c>
      <c r="P27" s="52">
        <f t="shared" si="1"/>
        <v>0</v>
      </c>
      <c r="Q27" s="274">
        <f t="shared" si="1"/>
        <v>0</v>
      </c>
      <c r="R27" s="271">
        <f t="shared" si="1"/>
        <v>0</v>
      </c>
      <c r="S27" s="52">
        <f t="shared" si="1"/>
        <v>0</v>
      </c>
      <c r="T27" s="52">
        <f t="shared" si="1"/>
        <v>0</v>
      </c>
      <c r="U27" s="266">
        <f t="shared" si="1"/>
        <v>0</v>
      </c>
      <c r="V27" s="11"/>
      <c r="W27" s="11"/>
      <c r="X27" s="11"/>
      <c r="Y27" s="11"/>
    </row>
    <row r="28" spans="1:25" ht="15.75" customHeight="1" x14ac:dyDescent="0.3">
      <c r="A28" s="541"/>
      <c r="B28" s="542">
        <f>SUM(B27+C27)</f>
        <v>0</v>
      </c>
      <c r="C28" s="543"/>
      <c r="D28" s="554">
        <f>SUM(D27+E27)</f>
        <v>0</v>
      </c>
      <c r="E28" s="558"/>
      <c r="F28" s="544">
        <f>SUM(F27+G27)</f>
        <v>31</v>
      </c>
      <c r="G28" s="543"/>
      <c r="H28" s="554">
        <f>SUM(H27+I27)</f>
        <v>4</v>
      </c>
      <c r="I28" s="555"/>
      <c r="J28" s="542">
        <f>SUM(J27+K27)</f>
        <v>14</v>
      </c>
      <c r="K28" s="543"/>
      <c r="L28" s="554">
        <f>SUM(L27+M27)</f>
        <v>0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0</v>
      </c>
      <c r="S28" s="543"/>
      <c r="T28" s="554">
        <f>SUM(T27+U27)</f>
        <v>0</v>
      </c>
      <c r="U28" s="558"/>
      <c r="V28" s="11"/>
      <c r="W28" s="11"/>
      <c r="X28" s="11"/>
      <c r="Y28" s="11"/>
    </row>
    <row r="29" spans="1:25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45" t="s">
        <v>42</v>
      </c>
      <c r="B31" s="559" t="s">
        <v>43</v>
      </c>
      <c r="C31" s="560"/>
      <c r="D31" s="560"/>
      <c r="E31" s="561"/>
      <c r="F31" s="556" t="s">
        <v>23</v>
      </c>
      <c r="G31" s="557"/>
      <c r="H31" s="557"/>
      <c r="I31" s="557"/>
      <c r="J31" s="549" t="s">
        <v>32</v>
      </c>
      <c r="K31" s="550"/>
      <c r="L31" s="550"/>
      <c r="M31" s="551"/>
      <c r="N31" s="552" t="s">
        <v>33</v>
      </c>
      <c r="O31" s="553"/>
      <c r="P31" s="553"/>
      <c r="Q31" s="553"/>
      <c r="R31" s="563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46"/>
      <c r="B32" s="536" t="s">
        <v>13</v>
      </c>
      <c r="C32" s="537"/>
      <c r="D32" s="538" t="s">
        <v>14</v>
      </c>
      <c r="E32" s="539"/>
      <c r="F32" s="548" t="s">
        <v>13</v>
      </c>
      <c r="G32" s="537"/>
      <c r="H32" s="538" t="s">
        <v>14</v>
      </c>
      <c r="I32" s="562"/>
      <c r="J32" s="536" t="s">
        <v>13</v>
      </c>
      <c r="K32" s="537"/>
      <c r="L32" s="538" t="s">
        <v>14</v>
      </c>
      <c r="M32" s="539"/>
      <c r="N32" s="548" t="s">
        <v>13</v>
      </c>
      <c r="O32" s="537"/>
      <c r="P32" s="538" t="s">
        <v>14</v>
      </c>
      <c r="Q32" s="562"/>
      <c r="R32" s="536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47"/>
      <c r="B33" s="275" t="s">
        <v>20</v>
      </c>
      <c r="C33" s="276" t="s">
        <v>21</v>
      </c>
      <c r="D33" s="276" t="s">
        <v>20</v>
      </c>
      <c r="E33" s="277" t="s">
        <v>21</v>
      </c>
      <c r="F33" s="278" t="s">
        <v>20</v>
      </c>
      <c r="G33" s="276" t="s">
        <v>21</v>
      </c>
      <c r="H33" s="276" t="s">
        <v>20</v>
      </c>
      <c r="I33" s="64" t="s">
        <v>21</v>
      </c>
      <c r="J33" s="275" t="s">
        <v>20</v>
      </c>
      <c r="K33" s="276" t="s">
        <v>21</v>
      </c>
      <c r="L33" s="276" t="s">
        <v>20</v>
      </c>
      <c r="M33" s="277" t="s">
        <v>21</v>
      </c>
      <c r="N33" s="278" t="s">
        <v>20</v>
      </c>
      <c r="O33" s="276" t="s">
        <v>21</v>
      </c>
      <c r="P33" s="276" t="s">
        <v>20</v>
      </c>
      <c r="Q33" s="64" t="s">
        <v>21</v>
      </c>
      <c r="R33" s="275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267" t="s">
        <v>45</v>
      </c>
      <c r="B34" s="108">
        <v>0</v>
      </c>
      <c r="C34" s="5">
        <v>1</v>
      </c>
      <c r="D34" s="5">
        <v>0</v>
      </c>
      <c r="E34" s="264">
        <v>0</v>
      </c>
      <c r="F34" s="246">
        <v>0</v>
      </c>
      <c r="G34" s="5">
        <v>2</v>
      </c>
      <c r="H34" s="5">
        <v>0</v>
      </c>
      <c r="I34" s="272">
        <v>0</v>
      </c>
      <c r="J34" s="108">
        <v>2</v>
      </c>
      <c r="K34" s="5">
        <v>0</v>
      </c>
      <c r="L34" s="5">
        <v>0</v>
      </c>
      <c r="M34" s="264">
        <v>0</v>
      </c>
      <c r="N34" s="246">
        <v>0</v>
      </c>
      <c r="O34" s="5">
        <v>0</v>
      </c>
      <c r="P34" s="5">
        <v>0</v>
      </c>
      <c r="Q34" s="272">
        <v>0</v>
      </c>
      <c r="R34" s="108">
        <v>0</v>
      </c>
      <c r="S34" s="5">
        <v>0</v>
      </c>
      <c r="T34" s="5">
        <v>0</v>
      </c>
      <c r="U34" s="264">
        <v>0</v>
      </c>
      <c r="V34" s="11"/>
      <c r="W34" s="11"/>
      <c r="X34" s="11"/>
      <c r="Y34" s="11"/>
    </row>
    <row r="35" spans="1:25" ht="15.75" customHeight="1" x14ac:dyDescent="0.3">
      <c r="A35" s="268" t="s">
        <v>46</v>
      </c>
      <c r="B35" s="270">
        <v>0</v>
      </c>
      <c r="C35" s="49">
        <v>27</v>
      </c>
      <c r="D35" s="49">
        <v>0</v>
      </c>
      <c r="E35" s="265">
        <v>6</v>
      </c>
      <c r="F35" s="269">
        <v>22</v>
      </c>
      <c r="G35" s="49">
        <v>59</v>
      </c>
      <c r="H35" s="49">
        <v>1</v>
      </c>
      <c r="I35" s="273">
        <v>16</v>
      </c>
      <c r="J35" s="270">
        <v>40</v>
      </c>
      <c r="K35" s="49">
        <v>85</v>
      </c>
      <c r="L35" s="49">
        <v>0</v>
      </c>
      <c r="M35" s="265">
        <v>0</v>
      </c>
      <c r="N35" s="269">
        <v>0</v>
      </c>
      <c r="O35" s="49">
        <v>0</v>
      </c>
      <c r="P35" s="49">
        <v>0</v>
      </c>
      <c r="Q35" s="273">
        <v>0</v>
      </c>
      <c r="R35" s="270">
        <v>1</v>
      </c>
      <c r="S35" s="49">
        <v>5</v>
      </c>
      <c r="T35" s="49">
        <v>0</v>
      </c>
      <c r="U35" s="265">
        <v>0</v>
      </c>
      <c r="V35" s="11"/>
      <c r="W35" s="11"/>
      <c r="X35" s="11"/>
      <c r="Y35" s="11"/>
    </row>
    <row r="36" spans="1:25" ht="15.75" customHeight="1" x14ac:dyDescent="0.3">
      <c r="A36" s="267" t="s">
        <v>47</v>
      </c>
      <c r="B36" s="108">
        <v>1</v>
      </c>
      <c r="C36" s="5">
        <v>59</v>
      </c>
      <c r="D36" s="5">
        <v>0</v>
      </c>
      <c r="E36" s="264">
        <v>6</v>
      </c>
      <c r="F36" s="246">
        <v>45</v>
      </c>
      <c r="G36" s="5">
        <v>144</v>
      </c>
      <c r="H36" s="5">
        <v>1</v>
      </c>
      <c r="I36" s="272">
        <v>13</v>
      </c>
      <c r="J36" s="108">
        <v>76</v>
      </c>
      <c r="K36" s="5">
        <v>181</v>
      </c>
      <c r="L36" s="5">
        <v>0</v>
      </c>
      <c r="M36" s="264">
        <v>0</v>
      </c>
      <c r="N36" s="246">
        <v>0</v>
      </c>
      <c r="O36" s="5">
        <v>0</v>
      </c>
      <c r="P36" s="5">
        <v>0</v>
      </c>
      <c r="Q36" s="272">
        <v>0</v>
      </c>
      <c r="R36" s="108">
        <v>13</v>
      </c>
      <c r="S36" s="5">
        <v>22</v>
      </c>
      <c r="T36" s="5">
        <v>0</v>
      </c>
      <c r="U36" s="264">
        <v>0</v>
      </c>
      <c r="V36" s="11"/>
      <c r="W36" s="11"/>
      <c r="X36" s="11"/>
      <c r="Y36" s="11"/>
    </row>
    <row r="37" spans="1:25" ht="15.75" customHeight="1" x14ac:dyDescent="0.3">
      <c r="A37" s="268" t="s">
        <v>48</v>
      </c>
      <c r="B37" s="270">
        <v>0</v>
      </c>
      <c r="C37" s="49">
        <v>32</v>
      </c>
      <c r="D37" s="49">
        <v>0</v>
      </c>
      <c r="E37" s="265">
        <v>1</v>
      </c>
      <c r="F37" s="269">
        <v>20</v>
      </c>
      <c r="G37" s="49">
        <v>117</v>
      </c>
      <c r="H37" s="49">
        <v>0</v>
      </c>
      <c r="I37" s="273">
        <v>2</v>
      </c>
      <c r="J37" s="270">
        <v>57</v>
      </c>
      <c r="K37" s="49">
        <v>83</v>
      </c>
      <c r="L37" s="49">
        <v>0</v>
      </c>
      <c r="M37" s="265">
        <v>0</v>
      </c>
      <c r="N37" s="269">
        <v>0</v>
      </c>
      <c r="O37" s="49">
        <v>0</v>
      </c>
      <c r="P37" s="49">
        <v>0</v>
      </c>
      <c r="Q37" s="273">
        <v>0</v>
      </c>
      <c r="R37" s="270">
        <v>12</v>
      </c>
      <c r="S37" s="49">
        <v>27</v>
      </c>
      <c r="T37" s="49">
        <v>0</v>
      </c>
      <c r="U37" s="265">
        <v>0</v>
      </c>
      <c r="V37" s="11"/>
      <c r="W37" s="11"/>
      <c r="X37" s="11"/>
      <c r="Y37" s="11"/>
    </row>
    <row r="38" spans="1:25" ht="15.75" customHeight="1" x14ac:dyDescent="0.3">
      <c r="A38" s="267" t="s">
        <v>49</v>
      </c>
      <c r="B38" s="108">
        <v>0</v>
      </c>
      <c r="C38" s="5">
        <v>58</v>
      </c>
      <c r="D38" s="5">
        <v>0</v>
      </c>
      <c r="E38" s="264">
        <v>2</v>
      </c>
      <c r="F38" s="246">
        <v>35</v>
      </c>
      <c r="G38" s="5">
        <v>123</v>
      </c>
      <c r="H38" s="5">
        <v>0</v>
      </c>
      <c r="I38" s="272">
        <v>3</v>
      </c>
      <c r="J38" s="108">
        <v>25</v>
      </c>
      <c r="K38" s="5">
        <v>29</v>
      </c>
      <c r="L38" s="5">
        <v>0</v>
      </c>
      <c r="M38" s="264">
        <v>0</v>
      </c>
      <c r="N38" s="246">
        <v>0</v>
      </c>
      <c r="O38" s="5">
        <v>0</v>
      </c>
      <c r="P38" s="5">
        <v>0</v>
      </c>
      <c r="Q38" s="272">
        <v>0</v>
      </c>
      <c r="R38" s="108">
        <v>23</v>
      </c>
      <c r="S38" s="5">
        <v>12</v>
      </c>
      <c r="T38" s="5">
        <v>0</v>
      </c>
      <c r="U38" s="264">
        <v>0</v>
      </c>
      <c r="V38" s="11"/>
      <c r="W38" s="11"/>
      <c r="X38" s="11"/>
      <c r="Y38" s="11"/>
    </row>
    <row r="39" spans="1:25" ht="15.75" customHeight="1" x14ac:dyDescent="0.3">
      <c r="A39" s="268" t="s">
        <v>50</v>
      </c>
      <c r="B39" s="270">
        <v>0</v>
      </c>
      <c r="C39" s="49">
        <v>0</v>
      </c>
      <c r="D39" s="49">
        <v>0</v>
      </c>
      <c r="E39" s="265">
        <v>1</v>
      </c>
      <c r="F39" s="269">
        <v>0</v>
      </c>
      <c r="G39" s="49">
        <v>3</v>
      </c>
      <c r="H39" s="49">
        <v>0</v>
      </c>
      <c r="I39" s="273">
        <v>2</v>
      </c>
      <c r="J39" s="270">
        <v>0</v>
      </c>
      <c r="K39" s="49">
        <v>0</v>
      </c>
      <c r="L39" s="49">
        <v>0</v>
      </c>
      <c r="M39" s="265">
        <v>1</v>
      </c>
      <c r="N39" s="269">
        <v>0</v>
      </c>
      <c r="O39" s="49">
        <v>0</v>
      </c>
      <c r="P39" s="49">
        <v>0</v>
      </c>
      <c r="Q39" s="273">
        <v>0</v>
      </c>
      <c r="R39" s="270">
        <v>6</v>
      </c>
      <c r="S39" s="49">
        <v>5</v>
      </c>
      <c r="T39" s="49">
        <v>0</v>
      </c>
      <c r="U39" s="265">
        <v>0</v>
      </c>
      <c r="V39" s="11"/>
      <c r="W39" s="11"/>
      <c r="X39" s="11"/>
      <c r="Y39" s="11"/>
    </row>
    <row r="40" spans="1:25" ht="15.75" customHeight="1" x14ac:dyDescent="0.3">
      <c r="A40" s="267" t="s">
        <v>18</v>
      </c>
      <c r="B40" s="108">
        <v>0</v>
      </c>
      <c r="C40" s="5">
        <v>14</v>
      </c>
      <c r="D40" s="5">
        <v>0</v>
      </c>
      <c r="E40" s="264">
        <v>1</v>
      </c>
      <c r="F40" s="246">
        <v>19</v>
      </c>
      <c r="G40" s="5">
        <v>62</v>
      </c>
      <c r="H40" s="5">
        <v>0</v>
      </c>
      <c r="I40" s="272">
        <v>0</v>
      </c>
      <c r="J40" s="108">
        <v>38</v>
      </c>
      <c r="K40" s="5">
        <v>73</v>
      </c>
      <c r="L40" s="5">
        <v>0</v>
      </c>
      <c r="M40" s="264">
        <v>0</v>
      </c>
      <c r="N40" s="246">
        <v>0</v>
      </c>
      <c r="O40" s="5">
        <v>5</v>
      </c>
      <c r="P40" s="5">
        <v>0</v>
      </c>
      <c r="Q40" s="272">
        <v>0</v>
      </c>
      <c r="R40" s="108">
        <v>0</v>
      </c>
      <c r="S40" s="5">
        <v>0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540" t="s">
        <v>27</v>
      </c>
      <c r="B41" s="271">
        <f t="shared" ref="B41:U41" si="2">SUM(B34:B40)</f>
        <v>1</v>
      </c>
      <c r="C41" s="52">
        <f t="shared" si="2"/>
        <v>191</v>
      </c>
      <c r="D41" s="52">
        <f t="shared" si="2"/>
        <v>0</v>
      </c>
      <c r="E41" s="266">
        <f t="shared" si="2"/>
        <v>17</v>
      </c>
      <c r="F41" s="255">
        <f t="shared" si="2"/>
        <v>141</v>
      </c>
      <c r="G41" s="52">
        <f t="shared" si="2"/>
        <v>510</v>
      </c>
      <c r="H41" s="52">
        <f t="shared" si="2"/>
        <v>2</v>
      </c>
      <c r="I41" s="274">
        <f t="shared" si="2"/>
        <v>36</v>
      </c>
      <c r="J41" s="271">
        <f t="shared" si="2"/>
        <v>238</v>
      </c>
      <c r="K41" s="52">
        <f t="shared" si="2"/>
        <v>451</v>
      </c>
      <c r="L41" s="52">
        <f t="shared" si="2"/>
        <v>0</v>
      </c>
      <c r="M41" s="266">
        <f t="shared" si="2"/>
        <v>1</v>
      </c>
      <c r="N41" s="255">
        <f t="shared" si="2"/>
        <v>0</v>
      </c>
      <c r="O41" s="52">
        <f t="shared" si="2"/>
        <v>5</v>
      </c>
      <c r="P41" s="52">
        <f t="shared" si="2"/>
        <v>0</v>
      </c>
      <c r="Q41" s="274">
        <f t="shared" si="2"/>
        <v>0</v>
      </c>
      <c r="R41" s="271">
        <f t="shared" si="2"/>
        <v>55</v>
      </c>
      <c r="S41" s="52">
        <f t="shared" si="2"/>
        <v>71</v>
      </c>
      <c r="T41" s="52">
        <f t="shared" si="2"/>
        <v>0</v>
      </c>
      <c r="U41" s="266">
        <f t="shared" si="2"/>
        <v>0</v>
      </c>
      <c r="V41" s="11"/>
      <c r="W41" s="11"/>
      <c r="X41" s="11"/>
      <c r="Y41" s="11"/>
    </row>
    <row r="42" spans="1:25" ht="15.75" customHeight="1" x14ac:dyDescent="0.3">
      <c r="A42" s="541"/>
      <c r="B42" s="542">
        <f>SUM(B41+C41)</f>
        <v>192</v>
      </c>
      <c r="C42" s="543"/>
      <c r="D42" s="554">
        <f>SUM(D41+E41)</f>
        <v>17</v>
      </c>
      <c r="E42" s="558"/>
      <c r="F42" s="544">
        <f>SUM(F41+G41)</f>
        <v>651</v>
      </c>
      <c r="G42" s="543"/>
      <c r="H42" s="554">
        <f>SUM(H41+I41)</f>
        <v>38</v>
      </c>
      <c r="I42" s="555"/>
      <c r="J42" s="542">
        <f>SUM(J41+K41)</f>
        <v>689</v>
      </c>
      <c r="K42" s="543"/>
      <c r="L42" s="554">
        <f>SUM(L41+M41)</f>
        <v>1</v>
      </c>
      <c r="M42" s="558"/>
      <c r="N42" s="544">
        <f>SUM(N41+O41)</f>
        <v>5</v>
      </c>
      <c r="O42" s="543"/>
      <c r="P42" s="554">
        <f>SUM(P41+Q41)</f>
        <v>0</v>
      </c>
      <c r="Q42" s="555"/>
      <c r="R42" s="542">
        <f>SUM(R41+S41)</f>
        <v>126</v>
      </c>
      <c r="S42" s="543"/>
      <c r="T42" s="554">
        <f>SUM(T41+U41)</f>
        <v>0</v>
      </c>
      <c r="U42" s="558"/>
      <c r="V42" s="11"/>
      <c r="W42" s="11"/>
      <c r="X42" s="11"/>
      <c r="Y42" s="11"/>
    </row>
    <row r="43" spans="1:25" ht="15.75" customHeight="1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7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A2" sqref="A2:U2"/>
    </sheetView>
  </sheetViews>
  <sheetFormatPr defaultColWidth="14.44140625" defaultRowHeight="15" customHeight="1" x14ac:dyDescent="0.3"/>
  <cols>
    <col min="1" max="1" width="12.109375" customWidth="1"/>
    <col min="2" max="6" width="4.6640625" customWidth="1"/>
    <col min="7" max="7" width="5.44140625" customWidth="1"/>
    <col min="8" max="9" width="4.6640625" customWidth="1"/>
    <col min="10" max="10" width="6.33203125" customWidth="1"/>
    <col min="11" max="11" width="6" customWidth="1"/>
    <col min="12" max="17" width="4.6640625" customWidth="1"/>
    <col min="18" max="25" width="8.6640625" customWidth="1"/>
  </cols>
  <sheetData>
    <row r="1" spans="1:25" ht="14.4" x14ac:dyDescent="0.3">
      <c r="A1" s="569" t="s">
        <v>53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93" t="s">
        <v>74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5"/>
      <c r="V2" s="11"/>
      <c r="W2" s="11"/>
      <c r="X2" s="11"/>
      <c r="Y2" s="11"/>
    </row>
    <row r="3" spans="1:25" ht="15" customHeight="1" x14ac:dyDescent="0.3">
      <c r="A3" s="588" t="s">
        <v>42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89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8.75" customHeight="1" x14ac:dyDescent="0.3">
      <c r="A5" s="523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12" t="s">
        <v>45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11"/>
      <c r="W6" s="11"/>
      <c r="X6" s="11"/>
      <c r="Y6" s="11"/>
    </row>
    <row r="7" spans="1:25" ht="14.4" x14ac:dyDescent="0.3">
      <c r="A7" s="48" t="s">
        <v>46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11"/>
      <c r="W7" s="11"/>
      <c r="X7" s="11"/>
      <c r="Y7" s="11"/>
    </row>
    <row r="8" spans="1:25" ht="14.4" x14ac:dyDescent="0.3">
      <c r="A8" s="12" t="s">
        <v>47</v>
      </c>
      <c r="B8" s="5">
        <v>0</v>
      </c>
      <c r="C8" s="5">
        <v>0</v>
      </c>
      <c r="D8" s="5">
        <v>0</v>
      </c>
      <c r="E8" s="5">
        <v>0</v>
      </c>
      <c r="F8" s="5">
        <v>2</v>
      </c>
      <c r="G8" s="5">
        <v>5</v>
      </c>
      <c r="H8" s="5">
        <v>1</v>
      </c>
      <c r="I8" s="5">
        <v>2</v>
      </c>
      <c r="J8" s="5">
        <v>2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11"/>
      <c r="W8" s="11"/>
      <c r="X8" s="11"/>
      <c r="Y8" s="11"/>
    </row>
    <row r="9" spans="1:25" ht="14.4" x14ac:dyDescent="0.3">
      <c r="A9" s="48" t="s">
        <v>48</v>
      </c>
      <c r="B9" s="49">
        <v>0</v>
      </c>
      <c r="C9" s="49">
        <v>0</v>
      </c>
      <c r="D9" s="49">
        <v>0</v>
      </c>
      <c r="E9" s="49">
        <v>0</v>
      </c>
      <c r="F9" s="49">
        <v>1</v>
      </c>
      <c r="G9" s="49">
        <v>11</v>
      </c>
      <c r="H9" s="49">
        <v>0</v>
      </c>
      <c r="I9" s="49">
        <v>2</v>
      </c>
      <c r="J9" s="49">
        <v>2</v>
      </c>
      <c r="K9" s="49">
        <v>4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11"/>
      <c r="W9" s="11"/>
      <c r="X9" s="11"/>
      <c r="Y9" s="11"/>
    </row>
    <row r="10" spans="1:25" ht="14.4" x14ac:dyDescent="0.3">
      <c r="A10" s="12" t="s">
        <v>49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5</v>
      </c>
      <c r="H10" s="5">
        <v>1</v>
      </c>
      <c r="I10" s="5">
        <v>3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11"/>
      <c r="W10" s="11"/>
      <c r="X10" s="11"/>
      <c r="Y10" s="11"/>
    </row>
    <row r="11" spans="1:25" ht="14.4" x14ac:dyDescent="0.3">
      <c r="A11" s="48" t="s">
        <v>50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11"/>
      <c r="W11" s="11"/>
      <c r="X11" s="11"/>
      <c r="Y11" s="11"/>
    </row>
    <row r="12" spans="1:25" ht="17.25" customHeight="1" x14ac:dyDescent="0.3">
      <c r="A12" s="12" t="s">
        <v>18</v>
      </c>
      <c r="B12" s="5">
        <v>0</v>
      </c>
      <c r="C12" s="5">
        <v>17</v>
      </c>
      <c r="D12" s="5">
        <v>0</v>
      </c>
      <c r="E12" s="5">
        <v>37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11"/>
      <c r="W12" s="11"/>
      <c r="X12" s="11"/>
      <c r="Y12" s="11"/>
    </row>
    <row r="13" spans="1:25" ht="14.4" x14ac:dyDescent="0.3">
      <c r="A13" s="584" t="s">
        <v>27</v>
      </c>
      <c r="B13" s="52">
        <f t="shared" ref="B13:U13" si="0">SUM(B6:B12)</f>
        <v>0</v>
      </c>
      <c r="C13" s="52">
        <f t="shared" si="0"/>
        <v>17</v>
      </c>
      <c r="D13" s="52">
        <f t="shared" si="0"/>
        <v>0</v>
      </c>
      <c r="E13" s="52">
        <f t="shared" si="0"/>
        <v>37</v>
      </c>
      <c r="F13" s="52">
        <f t="shared" si="0"/>
        <v>3</v>
      </c>
      <c r="G13" s="52">
        <f t="shared" si="0"/>
        <v>21</v>
      </c>
      <c r="H13" s="52">
        <f t="shared" si="0"/>
        <v>2</v>
      </c>
      <c r="I13" s="52">
        <f t="shared" si="0"/>
        <v>7</v>
      </c>
      <c r="J13" s="52">
        <f t="shared" si="0"/>
        <v>4</v>
      </c>
      <c r="K13" s="52">
        <f t="shared" si="0"/>
        <v>4</v>
      </c>
      <c r="L13" s="52">
        <f t="shared" si="0"/>
        <v>0</v>
      </c>
      <c r="M13" s="52">
        <f t="shared" si="0"/>
        <v>1</v>
      </c>
      <c r="N13" s="52">
        <f t="shared" si="0"/>
        <v>0</v>
      </c>
      <c r="O13" s="52">
        <f t="shared" si="0"/>
        <v>0</v>
      </c>
      <c r="P13" s="52">
        <f t="shared" si="0"/>
        <v>0</v>
      </c>
      <c r="Q13" s="52">
        <f t="shared" si="0"/>
        <v>0</v>
      </c>
      <c r="R13" s="52">
        <f t="shared" si="0"/>
        <v>0</v>
      </c>
      <c r="S13" s="52">
        <f t="shared" si="0"/>
        <v>0</v>
      </c>
      <c r="T13" s="52">
        <f t="shared" si="0"/>
        <v>0</v>
      </c>
      <c r="U13" s="52">
        <f t="shared" si="0"/>
        <v>0</v>
      </c>
      <c r="V13" s="11"/>
      <c r="W13" s="11"/>
      <c r="X13" s="11"/>
      <c r="Y13" s="11"/>
    </row>
    <row r="14" spans="1:25" ht="14.4" x14ac:dyDescent="0.3">
      <c r="A14" s="585"/>
      <c r="B14" s="586">
        <f>SUM(B13+C13)</f>
        <v>17</v>
      </c>
      <c r="C14" s="587"/>
      <c r="D14" s="586">
        <f>SUM(D13+E13)</f>
        <v>37</v>
      </c>
      <c r="E14" s="587"/>
      <c r="F14" s="586">
        <f>SUM(F13+G13)</f>
        <v>24</v>
      </c>
      <c r="G14" s="587"/>
      <c r="H14" s="586">
        <f>SUM(H13+I13)</f>
        <v>9</v>
      </c>
      <c r="I14" s="587"/>
      <c r="J14" s="586">
        <f>SUM(J13+K13)</f>
        <v>8</v>
      </c>
      <c r="K14" s="587"/>
      <c r="L14" s="586">
        <f>SUM(L13+M13)</f>
        <v>1</v>
      </c>
      <c r="M14" s="587"/>
      <c r="N14" s="586">
        <f>SUM(N13+O13)</f>
        <v>0</v>
      </c>
      <c r="O14" s="587"/>
      <c r="P14" s="586">
        <f>SUM(P13+Q13)</f>
        <v>0</v>
      </c>
      <c r="Q14" s="587"/>
      <c r="R14" s="586">
        <f>SUM(R13+S13)</f>
        <v>0</v>
      </c>
      <c r="S14" s="587"/>
      <c r="T14" s="586">
        <f>SUM(T13+U13)</f>
        <v>0</v>
      </c>
      <c r="U14" s="587"/>
      <c r="V14" s="11"/>
      <c r="W14" s="11"/>
      <c r="X14" s="11"/>
      <c r="Y14" s="11"/>
    </row>
    <row r="15" spans="1:25" ht="15" customHeight="1" x14ac:dyDescent="0.3">
      <c r="A15" s="44"/>
      <c r="B15" s="45"/>
      <c r="C15" s="20"/>
      <c r="D15" s="45"/>
      <c r="E15" s="20"/>
      <c r="F15" s="45"/>
      <c r="G15" s="20"/>
      <c r="H15" s="45"/>
      <c r="I15" s="20"/>
      <c r="J15" s="45"/>
      <c r="K15" s="20"/>
      <c r="L15" s="45"/>
      <c r="M15" s="20"/>
      <c r="N15" s="45"/>
      <c r="O15" s="20"/>
      <c r="P15" s="45"/>
      <c r="Q15" s="20"/>
      <c r="R15" s="45"/>
      <c r="S15" s="20"/>
      <c r="T15" s="45"/>
      <c r="U15" s="20"/>
      <c r="V15" s="11"/>
      <c r="W15" s="11"/>
      <c r="X15" s="11"/>
      <c r="Y15" s="11"/>
    </row>
    <row r="16" spans="1:25" ht="15" customHeight="1" x14ac:dyDescent="0.3">
      <c r="A16" s="590" t="s">
        <v>76</v>
      </c>
      <c r="B16" s="591"/>
      <c r="C16" s="591"/>
      <c r="D16" s="591"/>
      <c r="E16" s="591"/>
      <c r="F16" s="591"/>
      <c r="G16" s="591"/>
      <c r="H16" s="591"/>
      <c r="I16" s="591"/>
      <c r="J16" s="591"/>
      <c r="K16" s="591"/>
      <c r="L16" s="591"/>
      <c r="M16" s="591"/>
      <c r="N16" s="591"/>
      <c r="O16" s="591"/>
      <c r="P16" s="591"/>
      <c r="Q16" s="591"/>
      <c r="R16" s="591"/>
      <c r="S16" s="591"/>
      <c r="T16" s="591"/>
      <c r="U16" s="592"/>
      <c r="V16" s="11"/>
      <c r="W16" s="11"/>
      <c r="X16" s="11"/>
      <c r="Y16" s="11"/>
    </row>
    <row r="17" spans="1:25" ht="15" customHeight="1" x14ac:dyDescent="0.3">
      <c r="A17" s="588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</row>
    <row r="18" spans="1:25" ht="21" customHeight="1" x14ac:dyDescent="0.3">
      <c r="A18" s="589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</row>
    <row r="19" spans="1:25" ht="14.4" x14ac:dyDescent="0.3">
      <c r="A19" s="523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</row>
    <row r="20" spans="1:25" ht="15.75" customHeight="1" x14ac:dyDescent="0.3">
      <c r="A20" s="12" t="s">
        <v>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11"/>
      <c r="W20" s="11"/>
      <c r="X20" s="11"/>
      <c r="Y20" s="11"/>
    </row>
    <row r="21" spans="1:25" ht="15.75" customHeight="1" x14ac:dyDescent="0.3">
      <c r="A21" s="48" t="s">
        <v>46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11"/>
      <c r="W21" s="11"/>
      <c r="X21" s="11"/>
      <c r="Y21" s="11"/>
    </row>
    <row r="22" spans="1:25" ht="15.75" customHeight="1" x14ac:dyDescent="0.3">
      <c r="A22" s="12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10</v>
      </c>
      <c r="H22" s="5">
        <v>0</v>
      </c>
      <c r="I22" s="5">
        <v>0</v>
      </c>
      <c r="J22" s="5">
        <v>1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11"/>
      <c r="W22" s="11"/>
      <c r="X22" s="11"/>
      <c r="Y22" s="11"/>
    </row>
    <row r="23" spans="1:25" ht="15.75" customHeight="1" x14ac:dyDescent="0.3">
      <c r="A23" s="48" t="s">
        <v>48</v>
      </c>
      <c r="B23" s="49">
        <v>0</v>
      </c>
      <c r="C23" s="49">
        <v>0</v>
      </c>
      <c r="D23" s="49">
        <v>0</v>
      </c>
      <c r="E23" s="49">
        <v>0</v>
      </c>
      <c r="F23" s="49">
        <v>1</v>
      </c>
      <c r="G23" s="49">
        <v>8</v>
      </c>
      <c r="H23" s="49">
        <v>0</v>
      </c>
      <c r="I23" s="49">
        <v>0</v>
      </c>
      <c r="J23" s="49">
        <v>1</v>
      </c>
      <c r="K23" s="49">
        <v>2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11"/>
      <c r="W23" s="11"/>
      <c r="X23" s="11"/>
      <c r="Y23" s="11"/>
    </row>
    <row r="24" spans="1:25" ht="15.75" customHeight="1" x14ac:dyDescent="0.3">
      <c r="A24" s="12" t="s">
        <v>49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2</v>
      </c>
      <c r="H24" s="5">
        <v>1</v>
      </c>
      <c r="I24" s="5">
        <v>0</v>
      </c>
      <c r="J24" s="5">
        <v>1</v>
      </c>
      <c r="K24" s="5">
        <v>2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11"/>
      <c r="W24" s="11"/>
      <c r="X24" s="11"/>
      <c r="Y24" s="11"/>
    </row>
    <row r="25" spans="1:25" ht="21" customHeight="1" x14ac:dyDescent="0.3">
      <c r="A25" s="48" t="s">
        <v>50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11"/>
      <c r="W25" s="11"/>
      <c r="X25" s="11"/>
      <c r="Y25" s="11"/>
    </row>
    <row r="26" spans="1:25" ht="15.75" customHeight="1" x14ac:dyDescent="0.3">
      <c r="A26" s="12" t="s">
        <v>18</v>
      </c>
      <c r="B26" s="5">
        <v>0</v>
      </c>
      <c r="C26" s="5">
        <v>25</v>
      </c>
      <c r="D26" s="5">
        <v>0</v>
      </c>
      <c r="E26" s="5">
        <v>50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11"/>
      <c r="W26" s="11"/>
      <c r="X26" s="11"/>
      <c r="Y26" s="11"/>
    </row>
    <row r="27" spans="1:25" ht="15.75" customHeight="1" x14ac:dyDescent="0.3">
      <c r="A27" s="584" t="s">
        <v>27</v>
      </c>
      <c r="B27" s="52">
        <f t="shared" ref="B27:U27" si="1">SUM(B20:B26)</f>
        <v>0</v>
      </c>
      <c r="C27" s="52">
        <f t="shared" si="1"/>
        <v>25</v>
      </c>
      <c r="D27" s="52">
        <f t="shared" si="1"/>
        <v>0</v>
      </c>
      <c r="E27" s="52">
        <f t="shared" si="1"/>
        <v>50</v>
      </c>
      <c r="F27" s="52">
        <f t="shared" si="1"/>
        <v>2</v>
      </c>
      <c r="G27" s="52">
        <f t="shared" si="1"/>
        <v>20</v>
      </c>
      <c r="H27" s="52">
        <f t="shared" si="1"/>
        <v>1</v>
      </c>
      <c r="I27" s="52">
        <f t="shared" si="1"/>
        <v>0</v>
      </c>
      <c r="J27" s="52">
        <f t="shared" si="1"/>
        <v>3</v>
      </c>
      <c r="K27" s="52">
        <f t="shared" si="1"/>
        <v>5</v>
      </c>
      <c r="L27" s="52">
        <f t="shared" si="1"/>
        <v>0</v>
      </c>
      <c r="M27" s="52">
        <f t="shared" si="1"/>
        <v>0</v>
      </c>
      <c r="N27" s="52">
        <f t="shared" si="1"/>
        <v>0</v>
      </c>
      <c r="O27" s="52">
        <f t="shared" si="1"/>
        <v>0</v>
      </c>
      <c r="P27" s="52">
        <f t="shared" si="1"/>
        <v>0</v>
      </c>
      <c r="Q27" s="52">
        <f t="shared" si="1"/>
        <v>0</v>
      </c>
      <c r="R27" s="52">
        <f t="shared" si="1"/>
        <v>0</v>
      </c>
      <c r="S27" s="52">
        <f t="shared" si="1"/>
        <v>0</v>
      </c>
      <c r="T27" s="52">
        <f t="shared" si="1"/>
        <v>0</v>
      </c>
      <c r="U27" s="52">
        <f t="shared" si="1"/>
        <v>0</v>
      </c>
      <c r="V27" s="11"/>
      <c r="W27" s="11"/>
      <c r="X27" s="11"/>
      <c r="Y27" s="11"/>
    </row>
    <row r="28" spans="1:25" ht="15.75" customHeight="1" x14ac:dyDescent="0.3">
      <c r="A28" s="585"/>
      <c r="B28" s="586">
        <f>SUM(B27+C27)</f>
        <v>25</v>
      </c>
      <c r="C28" s="587"/>
      <c r="D28" s="586">
        <f>SUM(D27+E27)</f>
        <v>50</v>
      </c>
      <c r="E28" s="587"/>
      <c r="F28" s="586">
        <f>SUM(F27+G27)</f>
        <v>22</v>
      </c>
      <c r="G28" s="587"/>
      <c r="H28" s="586">
        <f>SUM(H27+I27)</f>
        <v>1</v>
      </c>
      <c r="I28" s="587"/>
      <c r="J28" s="586">
        <f>SUM(J27+K27)</f>
        <v>8</v>
      </c>
      <c r="K28" s="587"/>
      <c r="L28" s="586">
        <f>SUM(L27+M27)</f>
        <v>0</v>
      </c>
      <c r="M28" s="587"/>
      <c r="N28" s="586">
        <f>SUM(N27+O27)</f>
        <v>0</v>
      </c>
      <c r="O28" s="587"/>
      <c r="P28" s="586">
        <f>SUM(P27+Q27)</f>
        <v>0</v>
      </c>
      <c r="Q28" s="587"/>
      <c r="R28" s="586">
        <f>SUM(R27+S27)</f>
        <v>0</v>
      </c>
      <c r="S28" s="587"/>
      <c r="T28" s="586">
        <f>SUM(T27+U27)</f>
        <v>0</v>
      </c>
      <c r="U28" s="587"/>
      <c r="V28" s="11"/>
      <c r="W28" s="11"/>
      <c r="X28" s="11"/>
      <c r="Y28" s="11"/>
    </row>
    <row r="29" spans="1:25" ht="15.75" customHeight="1" x14ac:dyDescent="0.3">
      <c r="A29" s="46"/>
      <c r="B29" s="47"/>
      <c r="C29" s="21"/>
      <c r="D29" s="47"/>
      <c r="E29" s="21"/>
      <c r="F29" s="47"/>
      <c r="G29" s="21"/>
      <c r="H29" s="47"/>
      <c r="I29" s="21"/>
      <c r="J29" s="47"/>
      <c r="K29" s="21"/>
      <c r="L29" s="47"/>
      <c r="M29" s="21"/>
      <c r="N29" s="47"/>
      <c r="O29" s="21"/>
      <c r="P29" s="47"/>
      <c r="Q29" s="21"/>
      <c r="R29" s="47"/>
      <c r="S29" s="21"/>
      <c r="T29" s="47"/>
      <c r="U29" s="21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88" t="s">
        <v>42</v>
      </c>
      <c r="B31" s="559" t="s">
        <v>43</v>
      </c>
      <c r="C31" s="560"/>
      <c r="D31" s="560"/>
      <c r="E31" s="561"/>
      <c r="F31" s="556" t="s">
        <v>23</v>
      </c>
      <c r="G31" s="557"/>
      <c r="H31" s="557"/>
      <c r="I31" s="557"/>
      <c r="J31" s="549" t="s">
        <v>32</v>
      </c>
      <c r="K31" s="550"/>
      <c r="L31" s="550"/>
      <c r="M31" s="551"/>
      <c r="N31" s="552" t="s">
        <v>33</v>
      </c>
      <c r="O31" s="553"/>
      <c r="P31" s="553"/>
      <c r="Q31" s="553"/>
      <c r="R31" s="563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89"/>
      <c r="B32" s="536" t="s">
        <v>13</v>
      </c>
      <c r="C32" s="537"/>
      <c r="D32" s="538" t="s">
        <v>14</v>
      </c>
      <c r="E32" s="539"/>
      <c r="F32" s="548" t="s">
        <v>13</v>
      </c>
      <c r="G32" s="537"/>
      <c r="H32" s="538" t="s">
        <v>14</v>
      </c>
      <c r="I32" s="562"/>
      <c r="J32" s="536" t="s">
        <v>13</v>
      </c>
      <c r="K32" s="537"/>
      <c r="L32" s="538" t="s">
        <v>14</v>
      </c>
      <c r="M32" s="539"/>
      <c r="N32" s="548" t="s">
        <v>13</v>
      </c>
      <c r="O32" s="537"/>
      <c r="P32" s="538" t="s">
        <v>14</v>
      </c>
      <c r="Q32" s="562"/>
      <c r="R32" s="536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23"/>
      <c r="B33" s="275" t="s">
        <v>20</v>
      </c>
      <c r="C33" s="276" t="s">
        <v>21</v>
      </c>
      <c r="D33" s="276" t="s">
        <v>20</v>
      </c>
      <c r="E33" s="277" t="s">
        <v>21</v>
      </c>
      <c r="F33" s="278" t="s">
        <v>20</v>
      </c>
      <c r="G33" s="276" t="s">
        <v>21</v>
      </c>
      <c r="H33" s="276" t="s">
        <v>20</v>
      </c>
      <c r="I33" s="64" t="s">
        <v>21</v>
      </c>
      <c r="J33" s="275" t="s">
        <v>20</v>
      </c>
      <c r="K33" s="276" t="s">
        <v>21</v>
      </c>
      <c r="L33" s="276" t="s">
        <v>20</v>
      </c>
      <c r="M33" s="277" t="s">
        <v>21</v>
      </c>
      <c r="N33" s="278" t="s">
        <v>20</v>
      </c>
      <c r="O33" s="276" t="s">
        <v>21</v>
      </c>
      <c r="P33" s="276" t="s">
        <v>20</v>
      </c>
      <c r="Q33" s="64" t="s">
        <v>21</v>
      </c>
      <c r="R33" s="275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12" t="s">
        <v>45</v>
      </c>
      <c r="B34" s="5">
        <v>0</v>
      </c>
      <c r="C34" s="5">
        <v>0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1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11"/>
      <c r="W34" s="11"/>
      <c r="X34" s="11"/>
      <c r="Y34" s="11"/>
    </row>
    <row r="35" spans="1:25" ht="15.75" customHeight="1" x14ac:dyDescent="0.3">
      <c r="A35" s="48" t="s">
        <v>46</v>
      </c>
      <c r="B35" s="49">
        <v>0</v>
      </c>
      <c r="C35" s="49">
        <v>0</v>
      </c>
      <c r="D35" s="49">
        <v>0</v>
      </c>
      <c r="E35" s="49">
        <v>0</v>
      </c>
      <c r="F35" s="49">
        <v>4</v>
      </c>
      <c r="G35" s="49">
        <v>72</v>
      </c>
      <c r="H35" s="49">
        <v>0</v>
      </c>
      <c r="I35" s="49">
        <v>16</v>
      </c>
      <c r="J35" s="49">
        <v>31</v>
      </c>
      <c r="K35" s="49">
        <v>79</v>
      </c>
      <c r="L35" s="49">
        <v>1</v>
      </c>
      <c r="M35" s="49">
        <v>3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11"/>
      <c r="W35" s="11"/>
      <c r="X35" s="11"/>
      <c r="Y35" s="11"/>
    </row>
    <row r="36" spans="1:25" ht="15.75" customHeight="1" x14ac:dyDescent="0.3">
      <c r="A36" s="12" t="s">
        <v>47</v>
      </c>
      <c r="B36" s="5">
        <v>0</v>
      </c>
      <c r="C36" s="5">
        <v>0</v>
      </c>
      <c r="D36" s="5">
        <v>0</v>
      </c>
      <c r="E36" s="5">
        <v>0</v>
      </c>
      <c r="F36" s="5">
        <v>5</v>
      </c>
      <c r="G36" s="5">
        <v>120</v>
      </c>
      <c r="H36" s="5">
        <v>2</v>
      </c>
      <c r="I36" s="5">
        <v>21</v>
      </c>
      <c r="J36" s="5">
        <v>32</v>
      </c>
      <c r="K36" s="5">
        <v>143</v>
      </c>
      <c r="L36" s="5">
        <v>2</v>
      </c>
      <c r="M36" s="5">
        <v>2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11"/>
      <c r="W36" s="11"/>
      <c r="X36" s="11"/>
      <c r="Y36" s="11"/>
    </row>
    <row r="37" spans="1:25" ht="15.75" customHeight="1" x14ac:dyDescent="0.3">
      <c r="A37" s="48" t="s">
        <v>48</v>
      </c>
      <c r="B37" s="49">
        <v>0</v>
      </c>
      <c r="C37" s="49">
        <v>0</v>
      </c>
      <c r="D37" s="49">
        <v>0</v>
      </c>
      <c r="E37" s="49">
        <v>0</v>
      </c>
      <c r="F37" s="49">
        <v>5</v>
      </c>
      <c r="G37" s="49">
        <v>76</v>
      </c>
      <c r="H37" s="49">
        <v>0</v>
      </c>
      <c r="I37" s="49">
        <v>19</v>
      </c>
      <c r="J37" s="49">
        <v>32</v>
      </c>
      <c r="K37" s="49">
        <v>86</v>
      </c>
      <c r="L37" s="49">
        <v>1</v>
      </c>
      <c r="M37" s="49">
        <v>6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11"/>
      <c r="W37" s="11"/>
      <c r="X37" s="11"/>
      <c r="Y37" s="11"/>
    </row>
    <row r="38" spans="1:25" ht="15.75" customHeight="1" x14ac:dyDescent="0.3">
      <c r="A38" s="12" t="s">
        <v>49</v>
      </c>
      <c r="B38" s="5">
        <v>0</v>
      </c>
      <c r="C38" s="5">
        <v>0</v>
      </c>
      <c r="D38" s="5">
        <v>0</v>
      </c>
      <c r="E38" s="5">
        <v>0</v>
      </c>
      <c r="F38" s="5">
        <v>2</v>
      </c>
      <c r="G38" s="5">
        <v>23</v>
      </c>
      <c r="H38" s="5">
        <v>0</v>
      </c>
      <c r="I38" s="5">
        <v>19</v>
      </c>
      <c r="J38" s="5">
        <v>16</v>
      </c>
      <c r="K38" s="5">
        <v>32</v>
      </c>
      <c r="L38" s="5">
        <v>1</v>
      </c>
      <c r="M38" s="5">
        <v>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11"/>
      <c r="W38" s="11"/>
      <c r="X38" s="11"/>
      <c r="Y38" s="11"/>
    </row>
    <row r="39" spans="1:25" ht="15.75" customHeight="1" x14ac:dyDescent="0.3">
      <c r="A39" s="48" t="s">
        <v>50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5</v>
      </c>
      <c r="J39" s="49">
        <v>1</v>
      </c>
      <c r="K39" s="49">
        <v>1</v>
      </c>
      <c r="L39" s="49">
        <v>0</v>
      </c>
      <c r="M39" s="49">
        <v>1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11"/>
      <c r="W39" s="11"/>
      <c r="X39" s="11"/>
      <c r="Y39" s="11"/>
    </row>
    <row r="40" spans="1:25" ht="15.75" customHeight="1" x14ac:dyDescent="0.3">
      <c r="A40" s="12" t="s">
        <v>18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5</v>
      </c>
      <c r="H40" s="5">
        <v>0</v>
      </c>
      <c r="I40" s="5">
        <v>17</v>
      </c>
      <c r="J40" s="5">
        <v>13</v>
      </c>
      <c r="K40" s="5">
        <v>36</v>
      </c>
      <c r="L40" s="5">
        <v>9</v>
      </c>
      <c r="M40" s="5">
        <v>8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11"/>
      <c r="W40" s="11"/>
      <c r="X40" s="11"/>
      <c r="Y40" s="11"/>
    </row>
    <row r="41" spans="1:25" ht="15.75" customHeight="1" x14ac:dyDescent="0.3">
      <c r="A41" s="584" t="s">
        <v>27</v>
      </c>
      <c r="B41" s="52">
        <f t="shared" ref="B41:U41" si="2">SUM(B34:B40)</f>
        <v>0</v>
      </c>
      <c r="C41" s="52">
        <f t="shared" si="2"/>
        <v>0</v>
      </c>
      <c r="D41" s="52">
        <f t="shared" si="2"/>
        <v>0</v>
      </c>
      <c r="E41" s="52">
        <f t="shared" si="2"/>
        <v>0</v>
      </c>
      <c r="F41" s="52">
        <f t="shared" si="2"/>
        <v>17</v>
      </c>
      <c r="G41" s="52">
        <f t="shared" si="2"/>
        <v>296</v>
      </c>
      <c r="H41" s="52">
        <f t="shared" si="2"/>
        <v>2</v>
      </c>
      <c r="I41" s="52">
        <f t="shared" si="2"/>
        <v>98</v>
      </c>
      <c r="J41" s="52">
        <f t="shared" si="2"/>
        <v>125</v>
      </c>
      <c r="K41" s="52">
        <f t="shared" si="2"/>
        <v>378</v>
      </c>
      <c r="L41" s="52">
        <f t="shared" si="2"/>
        <v>14</v>
      </c>
      <c r="M41" s="52">
        <f t="shared" si="2"/>
        <v>23</v>
      </c>
      <c r="N41" s="52">
        <f t="shared" si="2"/>
        <v>0</v>
      </c>
      <c r="O41" s="52">
        <f t="shared" si="2"/>
        <v>0</v>
      </c>
      <c r="P41" s="52">
        <f t="shared" si="2"/>
        <v>0</v>
      </c>
      <c r="Q41" s="52">
        <f t="shared" si="2"/>
        <v>0</v>
      </c>
      <c r="R41" s="52">
        <f t="shared" si="2"/>
        <v>0</v>
      </c>
      <c r="S41" s="52">
        <f t="shared" si="2"/>
        <v>0</v>
      </c>
      <c r="T41" s="52">
        <f t="shared" si="2"/>
        <v>0</v>
      </c>
      <c r="U41" s="52">
        <f t="shared" si="2"/>
        <v>0</v>
      </c>
      <c r="V41" s="11"/>
      <c r="W41" s="11"/>
      <c r="X41" s="11"/>
      <c r="Y41" s="11"/>
    </row>
    <row r="42" spans="1:25" ht="15.75" customHeight="1" x14ac:dyDescent="0.3">
      <c r="A42" s="585"/>
      <c r="B42" s="586">
        <f>SUM(B41+C41)</f>
        <v>0</v>
      </c>
      <c r="C42" s="587"/>
      <c r="D42" s="586">
        <f>SUM(D41+E41)</f>
        <v>0</v>
      </c>
      <c r="E42" s="587"/>
      <c r="F42" s="586">
        <f>SUM(F41+G41)</f>
        <v>313</v>
      </c>
      <c r="G42" s="587"/>
      <c r="H42" s="586">
        <f>SUM(H41+I41)</f>
        <v>100</v>
      </c>
      <c r="I42" s="587"/>
      <c r="J42" s="586">
        <f>SUM(J41+K41)</f>
        <v>503</v>
      </c>
      <c r="K42" s="587"/>
      <c r="L42" s="586">
        <f>SUM(L41+M41)</f>
        <v>37</v>
      </c>
      <c r="M42" s="587"/>
      <c r="N42" s="586">
        <f>SUM(N41+O41)</f>
        <v>0</v>
      </c>
      <c r="O42" s="587"/>
      <c r="P42" s="586">
        <f>SUM(P41+Q41)</f>
        <v>0</v>
      </c>
      <c r="Q42" s="587"/>
      <c r="R42" s="586">
        <f>SUM(R41+S41)</f>
        <v>0</v>
      </c>
      <c r="S42" s="587"/>
      <c r="T42" s="586">
        <f>SUM(T41+U41)</f>
        <v>0</v>
      </c>
      <c r="U42" s="587"/>
      <c r="V42" s="11"/>
      <c r="W42" s="11"/>
      <c r="X42" s="11"/>
      <c r="Y42" s="11"/>
    </row>
    <row r="43" spans="1:25" ht="15.75" customHeight="1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71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W35" sqref="W35:W36"/>
    </sheetView>
  </sheetViews>
  <sheetFormatPr defaultColWidth="14.44140625" defaultRowHeight="15" customHeight="1" x14ac:dyDescent="0.3"/>
  <cols>
    <col min="1" max="1" width="12" customWidth="1"/>
    <col min="2" max="4" width="4.6640625" customWidth="1"/>
    <col min="5" max="5" width="6.109375" customWidth="1"/>
    <col min="6" max="6" width="6" customWidth="1"/>
    <col min="7" max="7" width="6.44140625" customWidth="1"/>
    <col min="8" max="9" width="4.6640625" customWidth="1"/>
    <col min="10" max="11" width="5.44140625" customWidth="1"/>
    <col min="12" max="14" width="4.6640625" customWidth="1"/>
    <col min="15" max="15" width="6.44140625" customWidth="1"/>
    <col min="16" max="17" width="4.6640625" customWidth="1"/>
    <col min="18" max="25" width="8.6640625" customWidth="1"/>
  </cols>
  <sheetData>
    <row r="1" spans="1:25" ht="15" customHeight="1" x14ac:dyDescent="0.3">
      <c r="A1" s="569" t="s">
        <v>54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3">
      <c r="A2" s="570" t="s">
        <v>74</v>
      </c>
      <c r="B2" s="571"/>
      <c r="C2" s="571"/>
      <c r="D2" s="571"/>
      <c r="E2" s="571"/>
      <c r="F2" s="571"/>
      <c r="G2" s="571"/>
      <c r="H2" s="571"/>
      <c r="I2" s="571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5"/>
      <c r="V2" s="11"/>
      <c r="W2" s="11"/>
      <c r="X2" s="11"/>
      <c r="Y2" s="11"/>
    </row>
    <row r="3" spans="1:25" ht="15" customHeight="1" x14ac:dyDescent="0.3">
      <c r="A3" s="545" t="s">
        <v>42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76"/>
      <c r="J3" s="549" t="s">
        <v>32</v>
      </c>
      <c r="K3" s="550"/>
      <c r="L3" s="550"/>
      <c r="M3" s="550"/>
      <c r="N3" s="573" t="s">
        <v>33</v>
      </c>
      <c r="O3" s="553"/>
      <c r="P3" s="553"/>
      <c r="Q3" s="574"/>
      <c r="R3" s="577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39"/>
      <c r="J4" s="536" t="s">
        <v>13</v>
      </c>
      <c r="K4" s="537"/>
      <c r="L4" s="538" t="s">
        <v>14</v>
      </c>
      <c r="M4" s="562"/>
      <c r="N4" s="536" t="s">
        <v>13</v>
      </c>
      <c r="O4" s="537"/>
      <c r="P4" s="538" t="s">
        <v>14</v>
      </c>
      <c r="Q4" s="539"/>
      <c r="R4" s="548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5" customHeight="1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277" t="s">
        <v>21</v>
      </c>
      <c r="J5" s="275" t="s">
        <v>20</v>
      </c>
      <c r="K5" s="276" t="s">
        <v>21</v>
      </c>
      <c r="L5" s="276" t="s">
        <v>20</v>
      </c>
      <c r="M5" s="64" t="s">
        <v>21</v>
      </c>
      <c r="N5" s="275" t="s">
        <v>20</v>
      </c>
      <c r="O5" s="276" t="s">
        <v>21</v>
      </c>
      <c r="P5" s="276" t="s">
        <v>20</v>
      </c>
      <c r="Q5" s="277" t="s">
        <v>21</v>
      </c>
      <c r="R5" s="278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5" customHeight="1" x14ac:dyDescent="0.3">
      <c r="A6" s="267" t="s">
        <v>45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64">
        <v>0</v>
      </c>
      <c r="J6" s="108">
        <v>0</v>
      </c>
      <c r="K6" s="5">
        <v>0</v>
      </c>
      <c r="L6" s="5">
        <v>0</v>
      </c>
      <c r="M6" s="272">
        <v>0</v>
      </c>
      <c r="N6" s="108">
        <v>0</v>
      </c>
      <c r="O6" s="5">
        <v>0</v>
      </c>
      <c r="P6" s="5">
        <v>0</v>
      </c>
      <c r="Q6" s="264">
        <v>0</v>
      </c>
      <c r="R6" s="246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</row>
    <row r="7" spans="1:25" ht="15" customHeight="1" x14ac:dyDescent="0.3">
      <c r="A7" s="268" t="s">
        <v>46</v>
      </c>
      <c r="B7" s="270">
        <v>0</v>
      </c>
      <c r="C7" s="49">
        <v>0</v>
      </c>
      <c r="D7" s="49">
        <v>0</v>
      </c>
      <c r="E7" s="265">
        <v>2</v>
      </c>
      <c r="F7" s="269">
        <v>0</v>
      </c>
      <c r="G7" s="49">
        <v>0</v>
      </c>
      <c r="H7" s="49">
        <v>0</v>
      </c>
      <c r="I7" s="265">
        <v>0</v>
      </c>
      <c r="J7" s="270">
        <v>0</v>
      </c>
      <c r="K7" s="49">
        <v>0</v>
      </c>
      <c r="L7" s="49">
        <v>0</v>
      </c>
      <c r="M7" s="273">
        <v>0</v>
      </c>
      <c r="N7" s="270">
        <v>0</v>
      </c>
      <c r="O7" s="49">
        <v>0</v>
      </c>
      <c r="P7" s="49">
        <v>0</v>
      </c>
      <c r="Q7" s="265">
        <v>0</v>
      </c>
      <c r="R7" s="269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</row>
    <row r="8" spans="1:25" ht="15" customHeight="1" x14ac:dyDescent="0.3">
      <c r="A8" s="267" t="s">
        <v>47</v>
      </c>
      <c r="B8" s="108">
        <v>0</v>
      </c>
      <c r="C8" s="5">
        <v>1</v>
      </c>
      <c r="D8" s="5">
        <v>0</v>
      </c>
      <c r="E8" s="264">
        <v>5</v>
      </c>
      <c r="F8" s="246">
        <v>1</v>
      </c>
      <c r="G8" s="5">
        <v>4</v>
      </c>
      <c r="H8" s="5">
        <v>1</v>
      </c>
      <c r="I8" s="264">
        <v>0</v>
      </c>
      <c r="J8" s="108">
        <v>0</v>
      </c>
      <c r="K8" s="5">
        <v>0</v>
      </c>
      <c r="L8" s="5">
        <v>0</v>
      </c>
      <c r="M8" s="272">
        <v>1</v>
      </c>
      <c r="N8" s="108">
        <v>0</v>
      </c>
      <c r="O8" s="5">
        <v>0</v>
      </c>
      <c r="P8" s="5">
        <v>0</v>
      </c>
      <c r="Q8" s="264">
        <v>0</v>
      </c>
      <c r="R8" s="246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</row>
    <row r="9" spans="1:25" ht="15" customHeight="1" x14ac:dyDescent="0.3">
      <c r="A9" s="268" t="s">
        <v>48</v>
      </c>
      <c r="B9" s="270">
        <v>0</v>
      </c>
      <c r="C9" s="49">
        <v>6</v>
      </c>
      <c r="D9" s="49">
        <v>0</v>
      </c>
      <c r="E9" s="265">
        <v>21</v>
      </c>
      <c r="F9" s="269">
        <v>4</v>
      </c>
      <c r="G9" s="49">
        <v>26</v>
      </c>
      <c r="H9" s="49">
        <v>0</v>
      </c>
      <c r="I9" s="265">
        <v>1</v>
      </c>
      <c r="J9" s="270">
        <v>3</v>
      </c>
      <c r="K9" s="49">
        <v>0</v>
      </c>
      <c r="L9" s="49">
        <v>1</v>
      </c>
      <c r="M9" s="273">
        <v>2</v>
      </c>
      <c r="N9" s="270">
        <v>0</v>
      </c>
      <c r="O9" s="49">
        <v>0</v>
      </c>
      <c r="P9" s="49">
        <v>0</v>
      </c>
      <c r="Q9" s="265">
        <v>0</v>
      </c>
      <c r="R9" s="269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</row>
    <row r="10" spans="1:25" ht="15" customHeight="1" x14ac:dyDescent="0.3">
      <c r="A10" s="267" t="s">
        <v>49</v>
      </c>
      <c r="B10" s="108">
        <v>0</v>
      </c>
      <c r="C10" s="5">
        <v>13</v>
      </c>
      <c r="D10" s="5">
        <v>0</v>
      </c>
      <c r="E10" s="264">
        <v>46</v>
      </c>
      <c r="F10" s="246">
        <v>5</v>
      </c>
      <c r="G10" s="5">
        <v>28</v>
      </c>
      <c r="H10" s="5">
        <v>1</v>
      </c>
      <c r="I10" s="264">
        <v>3</v>
      </c>
      <c r="J10" s="108">
        <v>7</v>
      </c>
      <c r="K10" s="5">
        <v>1</v>
      </c>
      <c r="L10" s="5">
        <v>1</v>
      </c>
      <c r="M10" s="272">
        <v>2</v>
      </c>
      <c r="N10" s="108">
        <v>0</v>
      </c>
      <c r="O10" s="5">
        <v>0</v>
      </c>
      <c r="P10" s="5">
        <v>0</v>
      </c>
      <c r="Q10" s="264">
        <v>0</v>
      </c>
      <c r="R10" s="246">
        <v>0</v>
      </c>
      <c r="S10" s="5">
        <v>1</v>
      </c>
      <c r="T10" s="5">
        <v>0</v>
      </c>
      <c r="U10" s="264">
        <v>0</v>
      </c>
      <c r="V10" s="11"/>
      <c r="W10" s="11"/>
      <c r="X10" s="11"/>
      <c r="Y10" s="11"/>
    </row>
    <row r="11" spans="1:25" ht="15" customHeight="1" x14ac:dyDescent="0.3">
      <c r="A11" s="268" t="s">
        <v>50</v>
      </c>
      <c r="B11" s="270">
        <v>0</v>
      </c>
      <c r="C11" s="49">
        <v>0</v>
      </c>
      <c r="D11" s="49">
        <v>0</v>
      </c>
      <c r="E11" s="265">
        <v>11</v>
      </c>
      <c r="F11" s="269">
        <v>0</v>
      </c>
      <c r="G11" s="49">
        <v>0</v>
      </c>
      <c r="H11" s="49">
        <v>0</v>
      </c>
      <c r="I11" s="265">
        <v>0</v>
      </c>
      <c r="J11" s="270">
        <v>0</v>
      </c>
      <c r="K11" s="49">
        <v>0</v>
      </c>
      <c r="L11" s="49">
        <v>0</v>
      </c>
      <c r="M11" s="273">
        <v>2</v>
      </c>
      <c r="N11" s="270">
        <v>0</v>
      </c>
      <c r="O11" s="49">
        <v>0</v>
      </c>
      <c r="P11" s="49">
        <v>0</v>
      </c>
      <c r="Q11" s="265">
        <v>0</v>
      </c>
      <c r="R11" s="269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</row>
    <row r="12" spans="1:25" ht="15" customHeight="1" x14ac:dyDescent="0.3">
      <c r="A12" s="267" t="s">
        <v>18</v>
      </c>
      <c r="B12" s="108">
        <v>0</v>
      </c>
      <c r="C12" s="5">
        <v>0</v>
      </c>
      <c r="D12" s="5">
        <v>1</v>
      </c>
      <c r="E12" s="264">
        <v>25</v>
      </c>
      <c r="F12" s="246">
        <v>1</v>
      </c>
      <c r="G12" s="5">
        <v>2</v>
      </c>
      <c r="H12" s="5">
        <v>0</v>
      </c>
      <c r="I12" s="264">
        <v>1</v>
      </c>
      <c r="J12" s="108">
        <v>0</v>
      </c>
      <c r="K12" s="5">
        <v>0</v>
      </c>
      <c r="L12" s="5">
        <v>0</v>
      </c>
      <c r="M12" s="272">
        <v>2</v>
      </c>
      <c r="N12" s="108">
        <v>0</v>
      </c>
      <c r="O12" s="5">
        <v>0</v>
      </c>
      <c r="P12" s="5">
        <v>0</v>
      </c>
      <c r="Q12" s="264">
        <v>0</v>
      </c>
      <c r="R12" s="246">
        <v>0</v>
      </c>
      <c r="S12" s="5">
        <v>1</v>
      </c>
      <c r="T12" s="5">
        <v>0</v>
      </c>
      <c r="U12" s="264">
        <v>0</v>
      </c>
      <c r="V12" s="11"/>
      <c r="W12" s="11"/>
      <c r="X12" s="11"/>
      <c r="Y12" s="11"/>
    </row>
    <row r="13" spans="1:25" ht="15" customHeight="1" x14ac:dyDescent="0.3">
      <c r="A13" s="540" t="s">
        <v>27</v>
      </c>
      <c r="B13" s="271">
        <f t="shared" ref="B13:U13" si="0">SUM(B6:B12)</f>
        <v>0</v>
      </c>
      <c r="C13" s="52">
        <f t="shared" si="0"/>
        <v>20</v>
      </c>
      <c r="D13" s="52">
        <f t="shared" si="0"/>
        <v>1</v>
      </c>
      <c r="E13" s="266">
        <f t="shared" si="0"/>
        <v>110</v>
      </c>
      <c r="F13" s="255">
        <f t="shared" si="0"/>
        <v>11</v>
      </c>
      <c r="G13" s="52">
        <f t="shared" si="0"/>
        <v>60</v>
      </c>
      <c r="H13" s="52">
        <f t="shared" si="0"/>
        <v>2</v>
      </c>
      <c r="I13" s="266">
        <f t="shared" si="0"/>
        <v>5</v>
      </c>
      <c r="J13" s="271">
        <f t="shared" si="0"/>
        <v>10</v>
      </c>
      <c r="K13" s="52">
        <f t="shared" si="0"/>
        <v>1</v>
      </c>
      <c r="L13" s="52">
        <f t="shared" si="0"/>
        <v>2</v>
      </c>
      <c r="M13" s="274">
        <f t="shared" si="0"/>
        <v>9</v>
      </c>
      <c r="N13" s="271">
        <f t="shared" si="0"/>
        <v>0</v>
      </c>
      <c r="O13" s="52">
        <f t="shared" si="0"/>
        <v>0</v>
      </c>
      <c r="P13" s="52">
        <f t="shared" si="0"/>
        <v>0</v>
      </c>
      <c r="Q13" s="266">
        <f t="shared" si="0"/>
        <v>0</v>
      </c>
      <c r="R13" s="255">
        <f t="shared" si="0"/>
        <v>0</v>
      </c>
      <c r="S13" s="52">
        <f t="shared" si="0"/>
        <v>2</v>
      </c>
      <c r="T13" s="52">
        <f t="shared" si="0"/>
        <v>0</v>
      </c>
      <c r="U13" s="266">
        <f t="shared" si="0"/>
        <v>0</v>
      </c>
      <c r="V13" s="11"/>
      <c r="W13" s="11"/>
      <c r="X13" s="11"/>
      <c r="Y13" s="11"/>
    </row>
    <row r="14" spans="1:25" ht="15" customHeight="1" x14ac:dyDescent="0.3">
      <c r="A14" s="541"/>
      <c r="B14" s="542">
        <f>SUM(B13+C13)</f>
        <v>20</v>
      </c>
      <c r="C14" s="543"/>
      <c r="D14" s="554">
        <f>SUM(D13+E13)</f>
        <v>111</v>
      </c>
      <c r="E14" s="558"/>
      <c r="F14" s="544">
        <f>SUM(F13+G13)</f>
        <v>71</v>
      </c>
      <c r="G14" s="543"/>
      <c r="H14" s="554">
        <f>SUM(H13+I13)</f>
        <v>7</v>
      </c>
      <c r="I14" s="558"/>
      <c r="J14" s="542">
        <f>SUM(J13+K13)</f>
        <v>11</v>
      </c>
      <c r="K14" s="543"/>
      <c r="L14" s="554">
        <f>SUM(L13+M13)</f>
        <v>11</v>
      </c>
      <c r="M14" s="555"/>
      <c r="N14" s="542">
        <f>SUM(N13+O13)</f>
        <v>0</v>
      </c>
      <c r="O14" s="543"/>
      <c r="P14" s="554">
        <f>SUM(P13+Q13)</f>
        <v>0</v>
      </c>
      <c r="Q14" s="558"/>
      <c r="R14" s="544">
        <f>SUM(R13+S13)</f>
        <v>2</v>
      </c>
      <c r="S14" s="543"/>
      <c r="T14" s="554">
        <f>SUM(T13+U13)</f>
        <v>0</v>
      </c>
      <c r="U14" s="558"/>
      <c r="V14" s="11"/>
      <c r="W14" s="11"/>
      <c r="X14" s="11"/>
      <c r="Y14" s="11"/>
    </row>
    <row r="15" spans="1:25" ht="15" customHeight="1" x14ac:dyDescent="0.3">
      <c r="A15" s="44"/>
      <c r="B15" s="263"/>
      <c r="C15" s="63"/>
      <c r="D15" s="263"/>
      <c r="E15" s="63"/>
      <c r="F15" s="263"/>
      <c r="G15" s="63"/>
      <c r="H15" s="263"/>
      <c r="I15" s="63"/>
      <c r="J15" s="263"/>
      <c r="K15" s="63"/>
      <c r="L15" s="263"/>
      <c r="M15" s="63"/>
      <c r="N15" s="263"/>
      <c r="O15" s="63"/>
      <c r="P15" s="263"/>
      <c r="Q15" s="63"/>
      <c r="R15" s="263"/>
      <c r="S15" s="63"/>
      <c r="T15" s="263"/>
      <c r="U15" s="63"/>
      <c r="V15" s="11"/>
      <c r="W15" s="11"/>
      <c r="X15" s="11"/>
      <c r="Y15" s="11"/>
    </row>
    <row r="16" spans="1:25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</row>
    <row r="17" spans="1:25" ht="15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</row>
    <row r="18" spans="1:25" ht="15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</row>
    <row r="19" spans="1:25" ht="15" customHeight="1" x14ac:dyDescent="0.3">
      <c r="A19" s="547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</row>
    <row r="20" spans="1:25" ht="15" customHeight="1" x14ac:dyDescent="0.3">
      <c r="A20" s="267" t="s">
        <v>45</v>
      </c>
      <c r="B20" s="108">
        <v>0</v>
      </c>
      <c r="C20" s="5">
        <v>0</v>
      </c>
      <c r="D20" s="5">
        <v>0</v>
      </c>
      <c r="E20" s="264">
        <v>0</v>
      </c>
      <c r="F20" s="246">
        <v>0</v>
      </c>
      <c r="G20" s="5">
        <v>0</v>
      </c>
      <c r="H20" s="5">
        <v>0</v>
      </c>
      <c r="I20" s="272">
        <v>0</v>
      </c>
      <c r="J20" s="108">
        <v>0</v>
      </c>
      <c r="K20" s="5">
        <v>0</v>
      </c>
      <c r="L20" s="5">
        <v>0</v>
      </c>
      <c r="M20" s="264">
        <v>0</v>
      </c>
      <c r="N20" s="246">
        <v>0</v>
      </c>
      <c r="O20" s="5">
        <v>0</v>
      </c>
      <c r="P20" s="5">
        <v>0</v>
      </c>
      <c r="Q20" s="272">
        <v>0</v>
      </c>
      <c r="R20" s="108">
        <v>0</v>
      </c>
      <c r="S20" s="5">
        <v>0</v>
      </c>
      <c r="T20" s="5">
        <v>0</v>
      </c>
      <c r="U20" s="264">
        <v>0</v>
      </c>
      <c r="V20" s="11"/>
      <c r="W20" s="11"/>
      <c r="X20" s="11"/>
      <c r="Y20" s="11"/>
    </row>
    <row r="21" spans="1:25" ht="15" customHeight="1" x14ac:dyDescent="0.3">
      <c r="A21" s="268" t="s">
        <v>46</v>
      </c>
      <c r="B21" s="270">
        <v>0</v>
      </c>
      <c r="C21" s="49">
        <v>0</v>
      </c>
      <c r="D21" s="49">
        <v>0</v>
      </c>
      <c r="E21" s="265">
        <v>0</v>
      </c>
      <c r="F21" s="269">
        <v>0</v>
      </c>
      <c r="G21" s="49">
        <v>0</v>
      </c>
      <c r="H21" s="49">
        <v>0</v>
      </c>
      <c r="I21" s="273">
        <v>0</v>
      </c>
      <c r="J21" s="270">
        <v>0</v>
      </c>
      <c r="K21" s="49">
        <v>0</v>
      </c>
      <c r="L21" s="49">
        <v>0</v>
      </c>
      <c r="M21" s="265">
        <v>0</v>
      </c>
      <c r="N21" s="269">
        <v>0</v>
      </c>
      <c r="O21" s="49">
        <v>0</v>
      </c>
      <c r="P21" s="49">
        <v>0</v>
      </c>
      <c r="Q21" s="273">
        <v>0</v>
      </c>
      <c r="R21" s="270">
        <v>0</v>
      </c>
      <c r="S21" s="49">
        <v>0</v>
      </c>
      <c r="T21" s="49">
        <v>0</v>
      </c>
      <c r="U21" s="265">
        <v>0</v>
      </c>
      <c r="V21" s="11"/>
      <c r="W21" s="11"/>
      <c r="X21" s="11"/>
      <c r="Y21" s="11"/>
    </row>
    <row r="22" spans="1:25" ht="15" customHeight="1" x14ac:dyDescent="0.3">
      <c r="A22" s="267" t="s">
        <v>47</v>
      </c>
      <c r="B22" s="108">
        <v>0</v>
      </c>
      <c r="C22" s="5">
        <v>0</v>
      </c>
      <c r="D22" s="5">
        <v>0</v>
      </c>
      <c r="E22" s="264">
        <v>0</v>
      </c>
      <c r="F22" s="246">
        <v>0</v>
      </c>
      <c r="G22" s="5">
        <v>0</v>
      </c>
      <c r="H22" s="5">
        <v>0</v>
      </c>
      <c r="I22" s="272">
        <v>0</v>
      </c>
      <c r="J22" s="108">
        <v>0</v>
      </c>
      <c r="K22" s="5">
        <v>1</v>
      </c>
      <c r="L22" s="5">
        <v>0</v>
      </c>
      <c r="M22" s="264">
        <v>0</v>
      </c>
      <c r="N22" s="246">
        <v>0</v>
      </c>
      <c r="O22" s="5">
        <v>0</v>
      </c>
      <c r="P22" s="5">
        <v>0</v>
      </c>
      <c r="Q22" s="272">
        <v>0</v>
      </c>
      <c r="R22" s="108">
        <v>0</v>
      </c>
      <c r="S22" s="5">
        <v>0</v>
      </c>
      <c r="T22" s="5">
        <v>0</v>
      </c>
      <c r="U22" s="264">
        <v>0</v>
      </c>
      <c r="V22" s="11"/>
      <c r="W22" s="11"/>
      <c r="X22" s="11"/>
      <c r="Y22" s="11"/>
    </row>
    <row r="23" spans="1:25" ht="15" customHeight="1" x14ac:dyDescent="0.3">
      <c r="A23" s="268" t="s">
        <v>48</v>
      </c>
      <c r="B23" s="270">
        <v>0</v>
      </c>
      <c r="C23" s="49">
        <v>0</v>
      </c>
      <c r="D23" s="49">
        <v>0</v>
      </c>
      <c r="E23" s="265">
        <v>0</v>
      </c>
      <c r="F23" s="269">
        <v>0</v>
      </c>
      <c r="G23" s="49">
        <v>3</v>
      </c>
      <c r="H23" s="49">
        <v>0</v>
      </c>
      <c r="I23" s="273">
        <v>0</v>
      </c>
      <c r="J23" s="270">
        <v>4</v>
      </c>
      <c r="K23" s="49">
        <v>4</v>
      </c>
      <c r="L23" s="49">
        <v>0</v>
      </c>
      <c r="M23" s="265">
        <v>1</v>
      </c>
      <c r="N23" s="269">
        <v>0</v>
      </c>
      <c r="O23" s="49">
        <v>0</v>
      </c>
      <c r="P23" s="49">
        <v>0</v>
      </c>
      <c r="Q23" s="273">
        <v>0</v>
      </c>
      <c r="R23" s="270">
        <v>0</v>
      </c>
      <c r="S23" s="49">
        <v>0</v>
      </c>
      <c r="T23" s="49">
        <v>0</v>
      </c>
      <c r="U23" s="265">
        <v>0</v>
      </c>
      <c r="V23" s="11"/>
      <c r="W23" s="11"/>
      <c r="X23" s="11"/>
      <c r="Y23" s="11"/>
    </row>
    <row r="24" spans="1:25" ht="15" customHeight="1" x14ac:dyDescent="0.3">
      <c r="A24" s="267" t="s">
        <v>49</v>
      </c>
      <c r="B24" s="108">
        <v>0</v>
      </c>
      <c r="C24" s="5">
        <v>0</v>
      </c>
      <c r="D24" s="5">
        <v>0</v>
      </c>
      <c r="E24" s="264">
        <v>0</v>
      </c>
      <c r="F24" s="246">
        <v>0</v>
      </c>
      <c r="G24" s="5">
        <v>1</v>
      </c>
      <c r="H24" s="5">
        <v>0</v>
      </c>
      <c r="I24" s="272">
        <v>0</v>
      </c>
      <c r="J24" s="108">
        <v>2</v>
      </c>
      <c r="K24" s="5">
        <v>10</v>
      </c>
      <c r="L24" s="5">
        <v>0</v>
      </c>
      <c r="M24" s="264">
        <v>0</v>
      </c>
      <c r="N24" s="246">
        <v>0</v>
      </c>
      <c r="O24" s="5">
        <v>0</v>
      </c>
      <c r="P24" s="5">
        <v>0</v>
      </c>
      <c r="Q24" s="272">
        <v>0</v>
      </c>
      <c r="R24" s="108">
        <v>0</v>
      </c>
      <c r="S24" s="5">
        <v>0</v>
      </c>
      <c r="T24" s="5">
        <v>0</v>
      </c>
      <c r="U24" s="264">
        <v>0</v>
      </c>
      <c r="V24" s="11"/>
      <c r="W24" s="11"/>
      <c r="X24" s="11"/>
      <c r="Y24" s="11"/>
    </row>
    <row r="25" spans="1:25" ht="15" customHeight="1" x14ac:dyDescent="0.3">
      <c r="A25" s="268" t="s">
        <v>50</v>
      </c>
      <c r="B25" s="270">
        <v>0</v>
      </c>
      <c r="C25" s="49">
        <v>0</v>
      </c>
      <c r="D25" s="49">
        <v>0</v>
      </c>
      <c r="E25" s="265">
        <v>0</v>
      </c>
      <c r="F25" s="269">
        <v>0</v>
      </c>
      <c r="G25" s="49">
        <v>0</v>
      </c>
      <c r="H25" s="49">
        <v>0</v>
      </c>
      <c r="I25" s="273">
        <v>0</v>
      </c>
      <c r="J25" s="270">
        <v>0</v>
      </c>
      <c r="K25" s="49">
        <v>0</v>
      </c>
      <c r="L25" s="49">
        <v>0</v>
      </c>
      <c r="M25" s="265">
        <v>0</v>
      </c>
      <c r="N25" s="269">
        <v>0</v>
      </c>
      <c r="O25" s="49">
        <v>0</v>
      </c>
      <c r="P25" s="49">
        <v>0</v>
      </c>
      <c r="Q25" s="273">
        <v>0</v>
      </c>
      <c r="R25" s="270">
        <v>0</v>
      </c>
      <c r="S25" s="49">
        <v>0</v>
      </c>
      <c r="T25" s="49">
        <v>0</v>
      </c>
      <c r="U25" s="265">
        <v>0</v>
      </c>
      <c r="V25" s="11"/>
      <c r="W25" s="11"/>
      <c r="X25" s="11"/>
      <c r="Y25" s="11"/>
    </row>
    <row r="26" spans="1:25" ht="15" customHeight="1" x14ac:dyDescent="0.3">
      <c r="A26" s="267" t="s">
        <v>18</v>
      </c>
      <c r="B26" s="108">
        <v>0</v>
      </c>
      <c r="C26" s="5">
        <v>0</v>
      </c>
      <c r="D26" s="5">
        <v>0</v>
      </c>
      <c r="E26" s="264">
        <v>0</v>
      </c>
      <c r="F26" s="246">
        <v>0</v>
      </c>
      <c r="G26" s="5">
        <v>0</v>
      </c>
      <c r="H26" s="5">
        <v>0</v>
      </c>
      <c r="I26" s="272">
        <v>0</v>
      </c>
      <c r="J26" s="108">
        <v>0</v>
      </c>
      <c r="K26" s="5">
        <v>1</v>
      </c>
      <c r="L26" s="5">
        <v>0</v>
      </c>
      <c r="M26" s="264">
        <v>0</v>
      </c>
      <c r="N26" s="246">
        <v>0</v>
      </c>
      <c r="O26" s="5">
        <v>0</v>
      </c>
      <c r="P26" s="5">
        <v>0</v>
      </c>
      <c r="Q26" s="272">
        <v>0</v>
      </c>
      <c r="R26" s="108">
        <v>1</v>
      </c>
      <c r="S26" s="5">
        <v>0</v>
      </c>
      <c r="T26" s="5">
        <v>0</v>
      </c>
      <c r="U26" s="264">
        <v>0</v>
      </c>
      <c r="V26" s="11"/>
      <c r="W26" s="11"/>
      <c r="X26" s="11"/>
      <c r="Y26" s="11"/>
    </row>
    <row r="27" spans="1:25" ht="15" customHeight="1" x14ac:dyDescent="0.3">
      <c r="A27" s="540" t="s">
        <v>27</v>
      </c>
      <c r="B27" s="271">
        <f t="shared" ref="B27:U27" si="1">SUM(B20:B26)</f>
        <v>0</v>
      </c>
      <c r="C27" s="52">
        <f t="shared" si="1"/>
        <v>0</v>
      </c>
      <c r="D27" s="52">
        <f t="shared" si="1"/>
        <v>0</v>
      </c>
      <c r="E27" s="266">
        <f t="shared" si="1"/>
        <v>0</v>
      </c>
      <c r="F27" s="255">
        <f t="shared" si="1"/>
        <v>0</v>
      </c>
      <c r="G27" s="52">
        <f t="shared" si="1"/>
        <v>4</v>
      </c>
      <c r="H27" s="52">
        <f t="shared" si="1"/>
        <v>0</v>
      </c>
      <c r="I27" s="274">
        <f t="shared" si="1"/>
        <v>0</v>
      </c>
      <c r="J27" s="271">
        <f t="shared" si="1"/>
        <v>6</v>
      </c>
      <c r="K27" s="52">
        <f t="shared" si="1"/>
        <v>16</v>
      </c>
      <c r="L27" s="52">
        <f t="shared" si="1"/>
        <v>0</v>
      </c>
      <c r="M27" s="266">
        <f t="shared" si="1"/>
        <v>1</v>
      </c>
      <c r="N27" s="255">
        <f t="shared" si="1"/>
        <v>0</v>
      </c>
      <c r="O27" s="52">
        <f t="shared" si="1"/>
        <v>0</v>
      </c>
      <c r="P27" s="52">
        <f t="shared" si="1"/>
        <v>0</v>
      </c>
      <c r="Q27" s="274">
        <f t="shared" si="1"/>
        <v>0</v>
      </c>
      <c r="R27" s="271">
        <f t="shared" si="1"/>
        <v>1</v>
      </c>
      <c r="S27" s="52">
        <f t="shared" si="1"/>
        <v>0</v>
      </c>
      <c r="T27" s="52">
        <f t="shared" si="1"/>
        <v>0</v>
      </c>
      <c r="U27" s="266">
        <f t="shared" si="1"/>
        <v>0</v>
      </c>
      <c r="V27" s="11"/>
      <c r="W27" s="11"/>
      <c r="X27" s="11"/>
      <c r="Y27" s="11"/>
    </row>
    <row r="28" spans="1:25" ht="15.75" customHeight="1" x14ac:dyDescent="0.3">
      <c r="A28" s="541"/>
      <c r="B28" s="542">
        <f>SUM(B27+C27)</f>
        <v>0</v>
      </c>
      <c r="C28" s="543"/>
      <c r="D28" s="554">
        <f>SUM(D27+E27)</f>
        <v>0</v>
      </c>
      <c r="E28" s="558"/>
      <c r="F28" s="544">
        <f>SUM(F27+G27)</f>
        <v>4</v>
      </c>
      <c r="G28" s="543"/>
      <c r="H28" s="554">
        <f>SUM(H27+I27)</f>
        <v>0</v>
      </c>
      <c r="I28" s="555"/>
      <c r="J28" s="542">
        <f>SUM(J27+K27)</f>
        <v>22</v>
      </c>
      <c r="K28" s="543"/>
      <c r="L28" s="554">
        <f>SUM(L27+M27)</f>
        <v>1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1</v>
      </c>
      <c r="S28" s="543"/>
      <c r="T28" s="554">
        <f>SUM(T27+U27)</f>
        <v>0</v>
      </c>
      <c r="U28" s="558"/>
      <c r="V28" s="11"/>
      <c r="W28" s="11"/>
      <c r="X28" s="11"/>
      <c r="Y28" s="11"/>
    </row>
    <row r="29" spans="1:25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97" t="s">
        <v>42</v>
      </c>
      <c r="B31" s="596" t="s">
        <v>43</v>
      </c>
      <c r="C31" s="560"/>
      <c r="D31" s="560"/>
      <c r="E31" s="560"/>
      <c r="F31" s="575" t="s">
        <v>23</v>
      </c>
      <c r="G31" s="557"/>
      <c r="H31" s="557"/>
      <c r="I31" s="576"/>
      <c r="J31" s="572" t="s">
        <v>32</v>
      </c>
      <c r="K31" s="550"/>
      <c r="L31" s="550"/>
      <c r="M31" s="550"/>
      <c r="N31" s="573" t="s">
        <v>33</v>
      </c>
      <c r="O31" s="553"/>
      <c r="P31" s="553"/>
      <c r="Q31" s="574"/>
      <c r="R31" s="563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98"/>
      <c r="B32" s="548" t="s">
        <v>13</v>
      </c>
      <c r="C32" s="537"/>
      <c r="D32" s="538" t="s">
        <v>14</v>
      </c>
      <c r="E32" s="562"/>
      <c r="F32" s="536" t="s">
        <v>13</v>
      </c>
      <c r="G32" s="537"/>
      <c r="H32" s="538" t="s">
        <v>14</v>
      </c>
      <c r="I32" s="539"/>
      <c r="J32" s="548" t="s">
        <v>13</v>
      </c>
      <c r="K32" s="537"/>
      <c r="L32" s="538" t="s">
        <v>14</v>
      </c>
      <c r="M32" s="562"/>
      <c r="N32" s="536" t="s">
        <v>13</v>
      </c>
      <c r="O32" s="537"/>
      <c r="P32" s="538" t="s">
        <v>14</v>
      </c>
      <c r="Q32" s="539"/>
      <c r="R32" s="536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99"/>
      <c r="B33" s="278" t="s">
        <v>20</v>
      </c>
      <c r="C33" s="276" t="s">
        <v>21</v>
      </c>
      <c r="D33" s="276" t="s">
        <v>20</v>
      </c>
      <c r="E33" s="64" t="s">
        <v>21</v>
      </c>
      <c r="F33" s="275" t="s">
        <v>20</v>
      </c>
      <c r="G33" s="276" t="s">
        <v>21</v>
      </c>
      <c r="H33" s="276" t="s">
        <v>20</v>
      </c>
      <c r="I33" s="277" t="s">
        <v>21</v>
      </c>
      <c r="J33" s="278" t="s">
        <v>20</v>
      </c>
      <c r="K33" s="276" t="s">
        <v>21</v>
      </c>
      <c r="L33" s="276" t="s">
        <v>20</v>
      </c>
      <c r="M33" s="64" t="s">
        <v>21</v>
      </c>
      <c r="N33" s="275" t="s">
        <v>20</v>
      </c>
      <c r="O33" s="276" t="s">
        <v>21</v>
      </c>
      <c r="P33" s="276" t="s">
        <v>20</v>
      </c>
      <c r="Q33" s="277" t="s">
        <v>21</v>
      </c>
      <c r="R33" s="275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292" t="s">
        <v>45</v>
      </c>
      <c r="B34" s="246">
        <v>0</v>
      </c>
      <c r="C34" s="5">
        <v>2</v>
      </c>
      <c r="D34" s="5">
        <v>0</v>
      </c>
      <c r="E34" s="272">
        <v>4</v>
      </c>
      <c r="F34" s="108">
        <v>2</v>
      </c>
      <c r="G34" s="5">
        <v>7</v>
      </c>
      <c r="H34" s="5">
        <v>0</v>
      </c>
      <c r="I34" s="264">
        <v>0</v>
      </c>
      <c r="J34" s="246">
        <v>4</v>
      </c>
      <c r="K34" s="5">
        <v>1</v>
      </c>
      <c r="L34" s="5">
        <v>0</v>
      </c>
      <c r="M34" s="272">
        <v>0</v>
      </c>
      <c r="N34" s="108">
        <v>0</v>
      </c>
      <c r="O34" s="5">
        <v>0</v>
      </c>
      <c r="P34" s="5">
        <v>0</v>
      </c>
      <c r="Q34" s="264">
        <v>0</v>
      </c>
      <c r="R34" s="108">
        <v>0</v>
      </c>
      <c r="S34" s="5">
        <v>0</v>
      </c>
      <c r="T34" s="5">
        <v>0</v>
      </c>
      <c r="U34" s="264">
        <v>0</v>
      </c>
      <c r="V34" s="11"/>
      <c r="W34" s="11"/>
      <c r="X34" s="11"/>
      <c r="Y34" s="11"/>
    </row>
    <row r="35" spans="1:25" ht="15.75" customHeight="1" x14ac:dyDescent="0.3">
      <c r="A35" s="293" t="s">
        <v>46</v>
      </c>
      <c r="B35" s="269">
        <v>0</v>
      </c>
      <c r="C35" s="49">
        <v>10</v>
      </c>
      <c r="D35" s="49">
        <v>0</v>
      </c>
      <c r="E35" s="273">
        <v>70</v>
      </c>
      <c r="F35" s="270">
        <v>36</v>
      </c>
      <c r="G35" s="49">
        <v>153</v>
      </c>
      <c r="H35" s="49">
        <v>4</v>
      </c>
      <c r="I35" s="265">
        <v>20</v>
      </c>
      <c r="J35" s="269">
        <v>47</v>
      </c>
      <c r="K35" s="49">
        <v>109</v>
      </c>
      <c r="L35" s="49">
        <v>3</v>
      </c>
      <c r="M35" s="273">
        <v>8</v>
      </c>
      <c r="N35" s="270">
        <v>0</v>
      </c>
      <c r="O35" s="49">
        <v>0</v>
      </c>
      <c r="P35" s="49">
        <v>0</v>
      </c>
      <c r="Q35" s="265">
        <v>0</v>
      </c>
      <c r="R35" s="270">
        <v>1</v>
      </c>
      <c r="S35" s="49">
        <v>1</v>
      </c>
      <c r="T35" s="49">
        <v>0</v>
      </c>
      <c r="U35" s="265">
        <v>0</v>
      </c>
      <c r="V35" s="11"/>
      <c r="W35" s="11"/>
      <c r="X35" s="11"/>
      <c r="Y35" s="11"/>
    </row>
    <row r="36" spans="1:25" ht="15.75" customHeight="1" x14ac:dyDescent="0.3">
      <c r="A36" s="292" t="s">
        <v>47</v>
      </c>
      <c r="B36" s="246">
        <v>0</v>
      </c>
      <c r="C36" s="5">
        <v>10</v>
      </c>
      <c r="D36" s="5">
        <v>0</v>
      </c>
      <c r="E36" s="272">
        <v>79</v>
      </c>
      <c r="F36" s="108">
        <v>51</v>
      </c>
      <c r="G36" s="5">
        <v>274</v>
      </c>
      <c r="H36" s="5">
        <v>1</v>
      </c>
      <c r="I36" s="264">
        <v>13</v>
      </c>
      <c r="J36" s="246">
        <v>97</v>
      </c>
      <c r="K36" s="5">
        <v>267</v>
      </c>
      <c r="L36" s="5">
        <v>3</v>
      </c>
      <c r="M36" s="272">
        <v>3</v>
      </c>
      <c r="N36" s="108">
        <v>0</v>
      </c>
      <c r="O36" s="5">
        <v>0</v>
      </c>
      <c r="P36" s="5">
        <v>0</v>
      </c>
      <c r="Q36" s="264">
        <v>0</v>
      </c>
      <c r="R36" s="108">
        <v>1</v>
      </c>
      <c r="S36" s="5">
        <v>0</v>
      </c>
      <c r="T36" s="5">
        <v>0</v>
      </c>
      <c r="U36" s="264">
        <v>0</v>
      </c>
      <c r="V36" s="11"/>
      <c r="W36" s="11"/>
      <c r="X36" s="11"/>
      <c r="Y36" s="11"/>
    </row>
    <row r="37" spans="1:25" ht="15.75" customHeight="1" x14ac:dyDescent="0.3">
      <c r="A37" s="293" t="s">
        <v>48</v>
      </c>
      <c r="B37" s="269">
        <v>0</v>
      </c>
      <c r="C37" s="49">
        <v>20</v>
      </c>
      <c r="D37" s="49">
        <v>0</v>
      </c>
      <c r="E37" s="273">
        <v>73</v>
      </c>
      <c r="F37" s="270">
        <v>37</v>
      </c>
      <c r="G37" s="49">
        <v>305</v>
      </c>
      <c r="H37" s="49">
        <v>1</v>
      </c>
      <c r="I37" s="265">
        <v>19</v>
      </c>
      <c r="J37" s="269">
        <v>87</v>
      </c>
      <c r="K37" s="49">
        <v>215</v>
      </c>
      <c r="L37" s="49">
        <v>0</v>
      </c>
      <c r="M37" s="273">
        <v>4</v>
      </c>
      <c r="N37" s="270">
        <v>0</v>
      </c>
      <c r="O37" s="49">
        <v>0</v>
      </c>
      <c r="P37" s="49">
        <v>0</v>
      </c>
      <c r="Q37" s="265">
        <v>0</v>
      </c>
      <c r="R37" s="270">
        <v>3</v>
      </c>
      <c r="S37" s="49">
        <v>2</v>
      </c>
      <c r="T37" s="49">
        <v>0</v>
      </c>
      <c r="U37" s="265">
        <v>0</v>
      </c>
      <c r="V37" s="11"/>
      <c r="W37" s="11"/>
      <c r="X37" s="11"/>
      <c r="Y37" s="11"/>
    </row>
    <row r="38" spans="1:25" ht="15.75" customHeight="1" x14ac:dyDescent="0.3">
      <c r="A38" s="292" t="s">
        <v>49</v>
      </c>
      <c r="B38" s="246">
        <v>0</v>
      </c>
      <c r="C38" s="5">
        <v>22</v>
      </c>
      <c r="D38" s="5">
        <v>0</v>
      </c>
      <c r="E38" s="272">
        <v>54</v>
      </c>
      <c r="F38" s="108">
        <v>14</v>
      </c>
      <c r="G38" s="5">
        <v>127</v>
      </c>
      <c r="H38" s="5">
        <v>0</v>
      </c>
      <c r="I38" s="264">
        <v>11</v>
      </c>
      <c r="J38" s="246">
        <v>31</v>
      </c>
      <c r="K38" s="5">
        <v>114</v>
      </c>
      <c r="L38" s="5">
        <v>2</v>
      </c>
      <c r="M38" s="272">
        <v>4</v>
      </c>
      <c r="N38" s="108">
        <v>0</v>
      </c>
      <c r="O38" s="5">
        <v>0</v>
      </c>
      <c r="P38" s="5">
        <v>0</v>
      </c>
      <c r="Q38" s="264">
        <v>0</v>
      </c>
      <c r="R38" s="108">
        <v>0</v>
      </c>
      <c r="S38" s="5">
        <v>3</v>
      </c>
      <c r="T38" s="5">
        <v>0</v>
      </c>
      <c r="U38" s="264">
        <v>0</v>
      </c>
      <c r="V38" s="11"/>
      <c r="W38" s="11"/>
      <c r="X38" s="11"/>
      <c r="Y38" s="11"/>
    </row>
    <row r="39" spans="1:25" ht="15.75" customHeight="1" x14ac:dyDescent="0.3">
      <c r="A39" s="293" t="s">
        <v>50</v>
      </c>
      <c r="B39" s="269">
        <v>0</v>
      </c>
      <c r="C39" s="49">
        <v>1</v>
      </c>
      <c r="D39" s="49">
        <v>0</v>
      </c>
      <c r="E39" s="273">
        <v>2</v>
      </c>
      <c r="F39" s="270">
        <v>0</v>
      </c>
      <c r="G39" s="49">
        <v>0</v>
      </c>
      <c r="H39" s="49">
        <v>0</v>
      </c>
      <c r="I39" s="265">
        <v>1</v>
      </c>
      <c r="J39" s="269">
        <v>9</v>
      </c>
      <c r="K39" s="49">
        <v>9</v>
      </c>
      <c r="L39" s="49">
        <v>0</v>
      </c>
      <c r="M39" s="273">
        <v>0</v>
      </c>
      <c r="N39" s="270">
        <v>0</v>
      </c>
      <c r="O39" s="49">
        <v>0</v>
      </c>
      <c r="P39" s="49">
        <v>0</v>
      </c>
      <c r="Q39" s="265">
        <v>0</v>
      </c>
      <c r="R39" s="270">
        <v>0</v>
      </c>
      <c r="S39" s="49">
        <v>0</v>
      </c>
      <c r="T39" s="49">
        <v>0</v>
      </c>
      <c r="U39" s="265">
        <v>0</v>
      </c>
      <c r="V39" s="11"/>
      <c r="W39" s="11"/>
      <c r="X39" s="11"/>
      <c r="Y39" s="11"/>
    </row>
    <row r="40" spans="1:25" ht="15.75" customHeight="1" x14ac:dyDescent="0.3">
      <c r="A40" s="292" t="s">
        <v>18</v>
      </c>
      <c r="B40" s="246">
        <v>0</v>
      </c>
      <c r="C40" s="5">
        <v>0</v>
      </c>
      <c r="D40" s="5">
        <v>0</v>
      </c>
      <c r="E40" s="272">
        <v>31</v>
      </c>
      <c r="F40" s="108">
        <v>6</v>
      </c>
      <c r="G40" s="5">
        <v>8</v>
      </c>
      <c r="H40" s="5">
        <v>0</v>
      </c>
      <c r="I40" s="264">
        <v>0</v>
      </c>
      <c r="J40" s="246">
        <v>17</v>
      </c>
      <c r="K40" s="5">
        <v>11</v>
      </c>
      <c r="L40" s="5">
        <v>0</v>
      </c>
      <c r="M40" s="272">
        <v>0</v>
      </c>
      <c r="N40" s="108">
        <v>0</v>
      </c>
      <c r="O40" s="5">
        <v>0</v>
      </c>
      <c r="P40" s="5">
        <v>0</v>
      </c>
      <c r="Q40" s="264">
        <v>0</v>
      </c>
      <c r="R40" s="108">
        <v>78</v>
      </c>
      <c r="S40" s="5">
        <v>117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600" t="s">
        <v>27</v>
      </c>
      <c r="B41" s="255">
        <f t="shared" ref="B41:U41" si="2">SUM(B34:B40)</f>
        <v>0</v>
      </c>
      <c r="C41" s="52">
        <f t="shared" si="2"/>
        <v>65</v>
      </c>
      <c r="D41" s="52">
        <f t="shared" si="2"/>
        <v>0</v>
      </c>
      <c r="E41" s="274">
        <f t="shared" si="2"/>
        <v>313</v>
      </c>
      <c r="F41" s="271">
        <f t="shared" si="2"/>
        <v>146</v>
      </c>
      <c r="G41" s="52">
        <f t="shared" si="2"/>
        <v>874</v>
      </c>
      <c r="H41" s="52">
        <f t="shared" si="2"/>
        <v>6</v>
      </c>
      <c r="I41" s="266">
        <f t="shared" si="2"/>
        <v>64</v>
      </c>
      <c r="J41" s="255">
        <f t="shared" si="2"/>
        <v>292</v>
      </c>
      <c r="K41" s="52">
        <f t="shared" si="2"/>
        <v>726</v>
      </c>
      <c r="L41" s="52">
        <f t="shared" si="2"/>
        <v>8</v>
      </c>
      <c r="M41" s="274">
        <f t="shared" si="2"/>
        <v>19</v>
      </c>
      <c r="N41" s="271">
        <f t="shared" si="2"/>
        <v>0</v>
      </c>
      <c r="O41" s="52">
        <f t="shared" si="2"/>
        <v>0</v>
      </c>
      <c r="P41" s="52">
        <f t="shared" si="2"/>
        <v>0</v>
      </c>
      <c r="Q41" s="266">
        <f t="shared" si="2"/>
        <v>0</v>
      </c>
      <c r="R41" s="271">
        <f t="shared" si="2"/>
        <v>83</v>
      </c>
      <c r="S41" s="52">
        <f t="shared" si="2"/>
        <v>123</v>
      </c>
      <c r="T41" s="52">
        <f t="shared" si="2"/>
        <v>0</v>
      </c>
      <c r="U41" s="266">
        <f t="shared" si="2"/>
        <v>0</v>
      </c>
      <c r="V41" s="11"/>
      <c r="W41" s="11"/>
      <c r="X41" s="11"/>
      <c r="Y41" s="11"/>
    </row>
    <row r="42" spans="1:25" ht="15.75" customHeight="1" x14ac:dyDescent="0.3">
      <c r="A42" s="601"/>
      <c r="B42" s="544">
        <f>SUM(B41+C41)</f>
        <v>65</v>
      </c>
      <c r="C42" s="543"/>
      <c r="D42" s="554">
        <f>SUM(D41+E41)</f>
        <v>313</v>
      </c>
      <c r="E42" s="555"/>
      <c r="F42" s="542">
        <f>SUM(F41+G41)</f>
        <v>1020</v>
      </c>
      <c r="G42" s="543"/>
      <c r="H42" s="554">
        <f>SUM(H41+I41)</f>
        <v>70</v>
      </c>
      <c r="I42" s="558"/>
      <c r="J42" s="544">
        <f>SUM(J41+K41)</f>
        <v>1018</v>
      </c>
      <c r="K42" s="543"/>
      <c r="L42" s="554">
        <f>SUM(L41+M41)</f>
        <v>27</v>
      </c>
      <c r="M42" s="555"/>
      <c r="N42" s="542">
        <f>SUM(N41+O41)</f>
        <v>0</v>
      </c>
      <c r="O42" s="543"/>
      <c r="P42" s="554">
        <f>SUM(P41+Q41)</f>
        <v>0</v>
      </c>
      <c r="Q42" s="558"/>
      <c r="R42" s="542">
        <f>SUM(R41+S41)</f>
        <v>206</v>
      </c>
      <c r="S42" s="543"/>
      <c r="T42" s="554">
        <f>SUM(T41+U41)</f>
        <v>0</v>
      </c>
      <c r="U42" s="558"/>
      <c r="V42" s="11"/>
      <c r="W42" s="11"/>
      <c r="X42" s="11"/>
      <c r="Y42" s="11"/>
    </row>
    <row r="43" spans="1:25" ht="15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6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topLeftCell="A22" workbookViewId="0">
      <selection activeCell="A30" sqref="A30:U30"/>
    </sheetView>
  </sheetViews>
  <sheetFormatPr defaultColWidth="14.44140625" defaultRowHeight="15" customHeight="1" x14ac:dyDescent="0.3"/>
  <cols>
    <col min="1" max="1" width="10.6640625" customWidth="1"/>
    <col min="2" max="4" width="4.6640625" customWidth="1"/>
    <col min="5" max="5" width="5.6640625" customWidth="1"/>
    <col min="6" max="6" width="5.109375" customWidth="1"/>
    <col min="7" max="7" width="6" customWidth="1"/>
    <col min="8" max="9" width="4.6640625" customWidth="1"/>
    <col min="10" max="10" width="7" customWidth="1"/>
    <col min="11" max="11" width="6.33203125" customWidth="1"/>
    <col min="12" max="12" width="4.6640625" customWidth="1"/>
    <col min="13" max="13" width="5.44140625" customWidth="1"/>
    <col min="14" max="17" width="4.6640625" customWidth="1"/>
    <col min="18" max="25" width="8.6640625" customWidth="1"/>
  </cols>
  <sheetData>
    <row r="1" spans="1:25" ht="14.4" x14ac:dyDescent="0.3">
      <c r="A1" s="569" t="s">
        <v>55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11"/>
      <c r="S1" s="11"/>
      <c r="T1" s="11"/>
      <c r="U1" s="11"/>
      <c r="V1" s="11"/>
      <c r="W1" s="11"/>
      <c r="X1" s="11"/>
      <c r="Y1" s="11"/>
    </row>
    <row r="2" spans="1:25" ht="14.4" x14ac:dyDescent="0.3">
      <c r="A2" s="570" t="s">
        <v>74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11"/>
      <c r="W2" s="11"/>
      <c r="X2" s="11"/>
      <c r="Y2" s="11"/>
    </row>
    <row r="3" spans="1:25" ht="15" customHeight="1" x14ac:dyDescent="0.3">
      <c r="A3" s="545" t="s">
        <v>42</v>
      </c>
      <c r="B3" s="559" t="s">
        <v>43</v>
      </c>
      <c r="C3" s="560"/>
      <c r="D3" s="560"/>
      <c r="E3" s="561"/>
      <c r="F3" s="556" t="s">
        <v>23</v>
      </c>
      <c r="G3" s="557"/>
      <c r="H3" s="557"/>
      <c r="I3" s="557"/>
      <c r="J3" s="549" t="s">
        <v>32</v>
      </c>
      <c r="K3" s="550"/>
      <c r="L3" s="550"/>
      <c r="M3" s="551"/>
      <c r="N3" s="552" t="s">
        <v>33</v>
      </c>
      <c r="O3" s="553"/>
      <c r="P3" s="553"/>
      <c r="Q3" s="553"/>
      <c r="R3" s="563" t="s">
        <v>44</v>
      </c>
      <c r="S3" s="564"/>
      <c r="T3" s="564"/>
      <c r="U3" s="565"/>
      <c r="V3" s="11"/>
      <c r="W3" s="11"/>
      <c r="X3" s="11"/>
      <c r="Y3" s="11"/>
    </row>
    <row r="4" spans="1:25" ht="15" customHeight="1" x14ac:dyDescent="0.3">
      <c r="A4" s="546"/>
      <c r="B4" s="536" t="s">
        <v>13</v>
      </c>
      <c r="C4" s="537"/>
      <c r="D4" s="538" t="s">
        <v>14</v>
      </c>
      <c r="E4" s="539"/>
      <c r="F4" s="548" t="s">
        <v>13</v>
      </c>
      <c r="G4" s="537"/>
      <c r="H4" s="538" t="s">
        <v>14</v>
      </c>
      <c r="I4" s="562"/>
      <c r="J4" s="536" t="s">
        <v>13</v>
      </c>
      <c r="K4" s="537"/>
      <c r="L4" s="538" t="s">
        <v>14</v>
      </c>
      <c r="M4" s="539"/>
      <c r="N4" s="548" t="s">
        <v>13</v>
      </c>
      <c r="O4" s="537"/>
      <c r="P4" s="538" t="s">
        <v>14</v>
      </c>
      <c r="Q4" s="562"/>
      <c r="R4" s="536" t="s">
        <v>13</v>
      </c>
      <c r="S4" s="537"/>
      <c r="T4" s="538" t="s">
        <v>14</v>
      </c>
      <c r="U4" s="539"/>
      <c r="V4" s="11"/>
      <c r="W4" s="11"/>
      <c r="X4" s="11"/>
      <c r="Y4" s="11"/>
    </row>
    <row r="5" spans="1:25" ht="14.4" x14ac:dyDescent="0.3">
      <c r="A5" s="547"/>
      <c r="B5" s="275" t="s">
        <v>20</v>
      </c>
      <c r="C5" s="276" t="s">
        <v>21</v>
      </c>
      <c r="D5" s="276" t="s">
        <v>20</v>
      </c>
      <c r="E5" s="277" t="s">
        <v>21</v>
      </c>
      <c r="F5" s="278" t="s">
        <v>20</v>
      </c>
      <c r="G5" s="276" t="s">
        <v>21</v>
      </c>
      <c r="H5" s="276" t="s">
        <v>20</v>
      </c>
      <c r="I5" s="64" t="s">
        <v>21</v>
      </c>
      <c r="J5" s="275" t="s">
        <v>20</v>
      </c>
      <c r="K5" s="276" t="s">
        <v>21</v>
      </c>
      <c r="L5" s="276" t="s">
        <v>20</v>
      </c>
      <c r="M5" s="277" t="s">
        <v>21</v>
      </c>
      <c r="N5" s="278" t="s">
        <v>20</v>
      </c>
      <c r="O5" s="276" t="s">
        <v>21</v>
      </c>
      <c r="P5" s="276" t="s">
        <v>20</v>
      </c>
      <c r="Q5" s="64" t="s">
        <v>21</v>
      </c>
      <c r="R5" s="275" t="s">
        <v>20</v>
      </c>
      <c r="S5" s="276" t="s">
        <v>21</v>
      </c>
      <c r="T5" s="276" t="s">
        <v>20</v>
      </c>
      <c r="U5" s="277" t="s">
        <v>21</v>
      </c>
      <c r="V5" s="11"/>
      <c r="W5" s="11"/>
      <c r="X5" s="11"/>
      <c r="Y5" s="11"/>
    </row>
    <row r="6" spans="1:25" ht="14.4" x14ac:dyDescent="0.3">
      <c r="A6" s="267" t="s">
        <v>45</v>
      </c>
      <c r="B6" s="108">
        <v>0</v>
      </c>
      <c r="C6" s="5">
        <v>0</v>
      </c>
      <c r="D6" s="5">
        <v>0</v>
      </c>
      <c r="E6" s="264">
        <v>0</v>
      </c>
      <c r="F6" s="246">
        <v>0</v>
      </c>
      <c r="G6" s="5">
        <v>0</v>
      </c>
      <c r="H6" s="5">
        <v>0</v>
      </c>
      <c r="I6" s="272">
        <v>0</v>
      </c>
      <c r="J6" s="108">
        <v>0</v>
      </c>
      <c r="K6" s="5">
        <v>0</v>
      </c>
      <c r="L6" s="5">
        <v>0</v>
      </c>
      <c r="M6" s="264">
        <v>0</v>
      </c>
      <c r="N6" s="246">
        <v>0</v>
      </c>
      <c r="O6" s="5">
        <v>0</v>
      </c>
      <c r="P6" s="5">
        <v>0</v>
      </c>
      <c r="Q6" s="272">
        <v>0</v>
      </c>
      <c r="R6" s="108">
        <v>0</v>
      </c>
      <c r="S6" s="5">
        <v>0</v>
      </c>
      <c r="T6" s="5">
        <v>0</v>
      </c>
      <c r="U6" s="264">
        <v>0</v>
      </c>
      <c r="V6" s="11"/>
      <c r="W6" s="11"/>
      <c r="X6" s="11"/>
      <c r="Y6" s="11"/>
    </row>
    <row r="7" spans="1:25" ht="14.4" x14ac:dyDescent="0.3">
      <c r="A7" s="268" t="s">
        <v>46</v>
      </c>
      <c r="B7" s="270">
        <v>0</v>
      </c>
      <c r="C7" s="49">
        <v>0</v>
      </c>
      <c r="D7" s="49">
        <v>0</v>
      </c>
      <c r="E7" s="265">
        <v>0</v>
      </c>
      <c r="F7" s="269">
        <v>0</v>
      </c>
      <c r="G7" s="49">
        <v>0</v>
      </c>
      <c r="H7" s="49">
        <v>0</v>
      </c>
      <c r="I7" s="273">
        <v>0</v>
      </c>
      <c r="J7" s="270">
        <v>0</v>
      </c>
      <c r="K7" s="49">
        <v>0</v>
      </c>
      <c r="L7" s="49">
        <v>0</v>
      </c>
      <c r="M7" s="265">
        <v>0</v>
      </c>
      <c r="N7" s="269">
        <v>0</v>
      </c>
      <c r="O7" s="49">
        <v>0</v>
      </c>
      <c r="P7" s="49">
        <v>0</v>
      </c>
      <c r="Q7" s="273">
        <v>0</v>
      </c>
      <c r="R7" s="270">
        <v>0</v>
      </c>
      <c r="S7" s="49">
        <v>0</v>
      </c>
      <c r="T7" s="49">
        <v>0</v>
      </c>
      <c r="U7" s="265">
        <v>0</v>
      </c>
      <c r="V7" s="11"/>
      <c r="W7" s="11"/>
      <c r="X7" s="11"/>
      <c r="Y7" s="11"/>
    </row>
    <row r="8" spans="1:25" ht="14.4" x14ac:dyDescent="0.3">
      <c r="A8" s="267" t="s">
        <v>47</v>
      </c>
      <c r="B8" s="108">
        <v>0</v>
      </c>
      <c r="C8" s="5">
        <v>0</v>
      </c>
      <c r="D8" s="5">
        <v>0</v>
      </c>
      <c r="E8" s="264">
        <v>0</v>
      </c>
      <c r="F8" s="246">
        <v>0</v>
      </c>
      <c r="G8" s="5">
        <v>0</v>
      </c>
      <c r="H8" s="5">
        <v>0</v>
      </c>
      <c r="I8" s="272"/>
      <c r="J8" s="108">
        <v>0</v>
      </c>
      <c r="K8" s="5">
        <v>0</v>
      </c>
      <c r="L8" s="5">
        <v>0</v>
      </c>
      <c r="M8" s="264">
        <v>0</v>
      </c>
      <c r="N8" s="246">
        <v>0</v>
      </c>
      <c r="O8" s="5">
        <v>0</v>
      </c>
      <c r="P8" s="5">
        <v>0</v>
      </c>
      <c r="Q8" s="272">
        <v>0</v>
      </c>
      <c r="R8" s="108">
        <v>0</v>
      </c>
      <c r="S8" s="5">
        <v>0</v>
      </c>
      <c r="T8" s="5">
        <v>0</v>
      </c>
      <c r="U8" s="264">
        <v>0</v>
      </c>
      <c r="V8" s="11"/>
      <c r="W8" s="11"/>
      <c r="X8" s="11"/>
      <c r="Y8" s="11"/>
    </row>
    <row r="9" spans="1:25" ht="14.4" x14ac:dyDescent="0.3">
      <c r="A9" s="268" t="s">
        <v>48</v>
      </c>
      <c r="B9" s="270">
        <v>0</v>
      </c>
      <c r="C9" s="49">
        <v>0</v>
      </c>
      <c r="D9" s="49">
        <v>0</v>
      </c>
      <c r="E9" s="265">
        <v>0</v>
      </c>
      <c r="F9" s="269">
        <v>0</v>
      </c>
      <c r="G9" s="49">
        <v>0</v>
      </c>
      <c r="H9" s="49"/>
      <c r="I9" s="273"/>
      <c r="J9" s="270">
        <v>0</v>
      </c>
      <c r="K9" s="49">
        <v>0</v>
      </c>
      <c r="L9" s="49">
        <v>0</v>
      </c>
      <c r="M9" s="265">
        <v>0</v>
      </c>
      <c r="N9" s="269">
        <v>0</v>
      </c>
      <c r="O9" s="49">
        <v>0</v>
      </c>
      <c r="P9" s="49">
        <v>0</v>
      </c>
      <c r="Q9" s="273">
        <v>0</v>
      </c>
      <c r="R9" s="270">
        <v>0</v>
      </c>
      <c r="S9" s="49">
        <v>0</v>
      </c>
      <c r="T9" s="49">
        <v>0</v>
      </c>
      <c r="U9" s="265">
        <v>0</v>
      </c>
      <c r="V9" s="11"/>
      <c r="W9" s="11"/>
      <c r="X9" s="11"/>
      <c r="Y9" s="11"/>
    </row>
    <row r="10" spans="1:25" ht="14.4" x14ac:dyDescent="0.3">
      <c r="A10" s="267" t="s">
        <v>49</v>
      </c>
      <c r="B10" s="108">
        <v>0</v>
      </c>
      <c r="C10" s="5">
        <v>0</v>
      </c>
      <c r="D10" s="5">
        <v>0</v>
      </c>
      <c r="E10" s="264">
        <v>0</v>
      </c>
      <c r="F10" s="246">
        <v>0</v>
      </c>
      <c r="G10" s="5">
        <v>0</v>
      </c>
      <c r="H10" s="5"/>
      <c r="I10" s="272"/>
      <c r="J10" s="108">
        <v>0</v>
      </c>
      <c r="K10" s="5">
        <v>0</v>
      </c>
      <c r="L10" s="5">
        <v>0</v>
      </c>
      <c r="M10" s="264">
        <v>0</v>
      </c>
      <c r="N10" s="246">
        <v>0</v>
      </c>
      <c r="O10" s="5">
        <v>0</v>
      </c>
      <c r="P10" s="5">
        <v>0</v>
      </c>
      <c r="Q10" s="272">
        <v>0</v>
      </c>
      <c r="R10" s="108">
        <v>0</v>
      </c>
      <c r="S10" s="5">
        <v>0</v>
      </c>
      <c r="T10" s="5">
        <v>0</v>
      </c>
      <c r="U10" s="264">
        <v>0</v>
      </c>
      <c r="V10" s="11"/>
      <c r="W10" s="11"/>
      <c r="X10" s="11"/>
      <c r="Y10" s="11"/>
    </row>
    <row r="11" spans="1:25" ht="14.4" x14ac:dyDescent="0.3">
      <c r="A11" s="268" t="s">
        <v>50</v>
      </c>
      <c r="B11" s="270">
        <v>0</v>
      </c>
      <c r="C11" s="49">
        <v>0</v>
      </c>
      <c r="D11" s="49">
        <v>0</v>
      </c>
      <c r="E11" s="265">
        <v>0</v>
      </c>
      <c r="F11" s="269">
        <v>0</v>
      </c>
      <c r="G11" s="49">
        <v>0</v>
      </c>
      <c r="H11" s="49"/>
      <c r="I11" s="273">
        <v>0</v>
      </c>
      <c r="J11" s="270">
        <v>0</v>
      </c>
      <c r="K11" s="49">
        <v>0</v>
      </c>
      <c r="L11" s="49">
        <v>0</v>
      </c>
      <c r="M11" s="265">
        <v>0</v>
      </c>
      <c r="N11" s="269">
        <v>0</v>
      </c>
      <c r="O11" s="49">
        <v>0</v>
      </c>
      <c r="P11" s="49">
        <v>0</v>
      </c>
      <c r="Q11" s="273">
        <v>0</v>
      </c>
      <c r="R11" s="270">
        <v>0</v>
      </c>
      <c r="S11" s="49">
        <v>0</v>
      </c>
      <c r="T11" s="49">
        <v>0</v>
      </c>
      <c r="U11" s="265">
        <v>0</v>
      </c>
      <c r="V11" s="11"/>
      <c r="W11" s="11"/>
      <c r="X11" s="11"/>
      <c r="Y11" s="11"/>
    </row>
    <row r="12" spans="1:25" ht="14.4" x14ac:dyDescent="0.3">
      <c r="A12" s="267" t="s">
        <v>18</v>
      </c>
      <c r="B12" s="108">
        <v>0</v>
      </c>
      <c r="C12" s="5">
        <v>15</v>
      </c>
      <c r="D12" s="5">
        <v>0</v>
      </c>
      <c r="E12" s="264">
        <v>95</v>
      </c>
      <c r="F12" s="246">
        <v>6</v>
      </c>
      <c r="G12" s="5">
        <v>51</v>
      </c>
      <c r="H12" s="5">
        <v>1</v>
      </c>
      <c r="I12" s="272">
        <v>9</v>
      </c>
      <c r="J12" s="108">
        <v>12</v>
      </c>
      <c r="K12" s="5">
        <v>9</v>
      </c>
      <c r="L12" s="5">
        <v>4</v>
      </c>
      <c r="M12" s="264">
        <v>4</v>
      </c>
      <c r="N12" s="246">
        <v>3</v>
      </c>
      <c r="O12" s="5">
        <v>1</v>
      </c>
      <c r="P12" s="5">
        <v>0</v>
      </c>
      <c r="Q12" s="272">
        <v>0</v>
      </c>
      <c r="R12" s="108">
        <v>1</v>
      </c>
      <c r="S12" s="5">
        <v>0</v>
      </c>
      <c r="T12" s="5">
        <v>0</v>
      </c>
      <c r="U12" s="264">
        <v>0</v>
      </c>
      <c r="V12" s="11"/>
      <c r="W12" s="11"/>
      <c r="X12" s="11"/>
      <c r="Y12" s="11"/>
    </row>
    <row r="13" spans="1:25" ht="14.4" x14ac:dyDescent="0.3">
      <c r="A13" s="540" t="s">
        <v>27</v>
      </c>
      <c r="B13" s="271">
        <f t="shared" ref="B13:U13" si="0">SUM(B6:B12)</f>
        <v>0</v>
      </c>
      <c r="C13" s="52">
        <f t="shared" si="0"/>
        <v>15</v>
      </c>
      <c r="D13" s="52">
        <f t="shared" si="0"/>
        <v>0</v>
      </c>
      <c r="E13" s="266">
        <f t="shared" si="0"/>
        <v>95</v>
      </c>
      <c r="F13" s="255">
        <f t="shared" si="0"/>
        <v>6</v>
      </c>
      <c r="G13" s="52">
        <f t="shared" si="0"/>
        <v>51</v>
      </c>
      <c r="H13" s="52">
        <f t="shared" si="0"/>
        <v>1</v>
      </c>
      <c r="I13" s="274">
        <f t="shared" si="0"/>
        <v>9</v>
      </c>
      <c r="J13" s="271">
        <f t="shared" si="0"/>
        <v>12</v>
      </c>
      <c r="K13" s="52">
        <f t="shared" si="0"/>
        <v>9</v>
      </c>
      <c r="L13" s="52">
        <f t="shared" si="0"/>
        <v>4</v>
      </c>
      <c r="M13" s="266">
        <f t="shared" si="0"/>
        <v>4</v>
      </c>
      <c r="N13" s="255">
        <f t="shared" si="0"/>
        <v>3</v>
      </c>
      <c r="O13" s="52">
        <f t="shared" si="0"/>
        <v>1</v>
      </c>
      <c r="P13" s="52">
        <f t="shared" si="0"/>
        <v>0</v>
      </c>
      <c r="Q13" s="274">
        <f t="shared" si="0"/>
        <v>0</v>
      </c>
      <c r="R13" s="271">
        <f t="shared" si="0"/>
        <v>1</v>
      </c>
      <c r="S13" s="52">
        <f t="shared" si="0"/>
        <v>0</v>
      </c>
      <c r="T13" s="52">
        <f t="shared" si="0"/>
        <v>0</v>
      </c>
      <c r="U13" s="266">
        <f t="shared" si="0"/>
        <v>0</v>
      </c>
      <c r="V13" s="11"/>
      <c r="W13" s="11"/>
      <c r="X13" s="11"/>
      <c r="Y13" s="11"/>
    </row>
    <row r="14" spans="1:25" ht="15.75" customHeight="1" x14ac:dyDescent="0.3">
      <c r="A14" s="541"/>
      <c r="B14" s="542">
        <f>SUM(B13+C13)</f>
        <v>15</v>
      </c>
      <c r="C14" s="543"/>
      <c r="D14" s="554">
        <f>SUM(D13+E13)</f>
        <v>95</v>
      </c>
      <c r="E14" s="558"/>
      <c r="F14" s="544">
        <f>SUM(F13+G13)</f>
        <v>57</v>
      </c>
      <c r="G14" s="543"/>
      <c r="H14" s="554">
        <f>SUM(H13+I13)</f>
        <v>10</v>
      </c>
      <c r="I14" s="555"/>
      <c r="J14" s="542">
        <f>SUM(J13+K13)</f>
        <v>21</v>
      </c>
      <c r="K14" s="543"/>
      <c r="L14" s="554">
        <f>SUM(L13+M13)</f>
        <v>8</v>
      </c>
      <c r="M14" s="558"/>
      <c r="N14" s="544">
        <f>SUM(N13+O13)</f>
        <v>4</v>
      </c>
      <c r="O14" s="543"/>
      <c r="P14" s="554">
        <f>SUM(P13+Q13)</f>
        <v>0</v>
      </c>
      <c r="Q14" s="555"/>
      <c r="R14" s="542">
        <f>SUM(R13+S13)</f>
        <v>1</v>
      </c>
      <c r="S14" s="543"/>
      <c r="T14" s="554">
        <f>SUM(T13+U13)</f>
        <v>0</v>
      </c>
      <c r="U14" s="558"/>
      <c r="V14" s="11"/>
      <c r="W14" s="11"/>
      <c r="X14" s="11"/>
      <c r="Y14" s="11"/>
    </row>
    <row r="15" spans="1:25" ht="15" customHeight="1" x14ac:dyDescent="0.3">
      <c r="A15" s="51"/>
      <c r="B15" s="294"/>
      <c r="C15" s="295"/>
      <c r="D15" s="294"/>
      <c r="E15" s="295"/>
      <c r="F15" s="294"/>
      <c r="G15" s="295"/>
      <c r="H15" s="294"/>
      <c r="I15" s="295"/>
      <c r="J15" s="294"/>
      <c r="K15" s="295"/>
      <c r="L15" s="294"/>
      <c r="M15" s="295"/>
      <c r="N15" s="294"/>
      <c r="O15" s="295"/>
      <c r="P15" s="294"/>
      <c r="Q15" s="295"/>
      <c r="R15" s="294"/>
      <c r="S15" s="295"/>
      <c r="T15" s="294"/>
      <c r="U15" s="295"/>
      <c r="V15" s="11"/>
      <c r="W15" s="11"/>
      <c r="X15" s="11"/>
      <c r="Y15" s="11"/>
    </row>
    <row r="16" spans="1:25" ht="15" customHeight="1" x14ac:dyDescent="0.3">
      <c r="A16" s="566" t="s">
        <v>76</v>
      </c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11"/>
      <c r="W16" s="11"/>
      <c r="X16" s="11"/>
      <c r="Y16" s="11"/>
    </row>
    <row r="17" spans="1:25" ht="15" customHeight="1" x14ac:dyDescent="0.3">
      <c r="A17" s="545" t="s">
        <v>42</v>
      </c>
      <c r="B17" s="559" t="s">
        <v>43</v>
      </c>
      <c r="C17" s="560"/>
      <c r="D17" s="560"/>
      <c r="E17" s="561"/>
      <c r="F17" s="556" t="s">
        <v>23</v>
      </c>
      <c r="G17" s="557"/>
      <c r="H17" s="557"/>
      <c r="I17" s="557"/>
      <c r="J17" s="549" t="s">
        <v>32</v>
      </c>
      <c r="K17" s="550"/>
      <c r="L17" s="550"/>
      <c r="M17" s="551"/>
      <c r="N17" s="552" t="s">
        <v>33</v>
      </c>
      <c r="O17" s="553"/>
      <c r="P17" s="553"/>
      <c r="Q17" s="553"/>
      <c r="R17" s="563" t="s">
        <v>44</v>
      </c>
      <c r="S17" s="564"/>
      <c r="T17" s="564"/>
      <c r="U17" s="565"/>
      <c r="V17" s="11"/>
      <c r="W17" s="11"/>
      <c r="X17" s="11"/>
      <c r="Y17" s="11"/>
    </row>
    <row r="18" spans="1:25" ht="14.4" customHeight="1" x14ac:dyDescent="0.3">
      <c r="A18" s="546"/>
      <c r="B18" s="536" t="s">
        <v>13</v>
      </c>
      <c r="C18" s="537"/>
      <c r="D18" s="538" t="s">
        <v>14</v>
      </c>
      <c r="E18" s="539"/>
      <c r="F18" s="548" t="s">
        <v>13</v>
      </c>
      <c r="G18" s="537"/>
      <c r="H18" s="538" t="s">
        <v>14</v>
      </c>
      <c r="I18" s="562"/>
      <c r="J18" s="536" t="s">
        <v>13</v>
      </c>
      <c r="K18" s="537"/>
      <c r="L18" s="538" t="s">
        <v>14</v>
      </c>
      <c r="M18" s="539"/>
      <c r="N18" s="548" t="s">
        <v>13</v>
      </c>
      <c r="O18" s="537"/>
      <c r="P18" s="538" t="s">
        <v>14</v>
      </c>
      <c r="Q18" s="562"/>
      <c r="R18" s="536" t="s">
        <v>13</v>
      </c>
      <c r="S18" s="537"/>
      <c r="T18" s="538" t="s">
        <v>14</v>
      </c>
      <c r="U18" s="539"/>
      <c r="V18" s="11"/>
      <c r="W18" s="11"/>
      <c r="X18" s="11"/>
      <c r="Y18" s="11"/>
    </row>
    <row r="19" spans="1:25" ht="14.4" x14ac:dyDescent="0.3">
      <c r="A19" s="547"/>
      <c r="B19" s="275" t="s">
        <v>20</v>
      </c>
      <c r="C19" s="276" t="s">
        <v>21</v>
      </c>
      <c r="D19" s="276" t="s">
        <v>20</v>
      </c>
      <c r="E19" s="277" t="s">
        <v>21</v>
      </c>
      <c r="F19" s="278" t="s">
        <v>20</v>
      </c>
      <c r="G19" s="276" t="s">
        <v>21</v>
      </c>
      <c r="H19" s="276" t="s">
        <v>20</v>
      </c>
      <c r="I19" s="64" t="s">
        <v>21</v>
      </c>
      <c r="J19" s="275" t="s">
        <v>20</v>
      </c>
      <c r="K19" s="276" t="s">
        <v>21</v>
      </c>
      <c r="L19" s="276" t="s">
        <v>20</v>
      </c>
      <c r="M19" s="277" t="s">
        <v>21</v>
      </c>
      <c r="N19" s="278" t="s">
        <v>20</v>
      </c>
      <c r="O19" s="276" t="s">
        <v>21</v>
      </c>
      <c r="P19" s="276" t="s">
        <v>20</v>
      </c>
      <c r="Q19" s="64" t="s">
        <v>21</v>
      </c>
      <c r="R19" s="275" t="s">
        <v>20</v>
      </c>
      <c r="S19" s="276" t="s">
        <v>21</v>
      </c>
      <c r="T19" s="276" t="s">
        <v>20</v>
      </c>
      <c r="U19" s="277" t="s">
        <v>21</v>
      </c>
      <c r="V19" s="11"/>
      <c r="W19" s="11"/>
      <c r="X19" s="11"/>
      <c r="Y19" s="11"/>
    </row>
    <row r="20" spans="1:25" ht="15.75" customHeight="1" x14ac:dyDescent="0.3">
      <c r="A20" s="267" t="s">
        <v>45</v>
      </c>
      <c r="B20" s="108">
        <v>0</v>
      </c>
      <c r="C20" s="5">
        <v>0</v>
      </c>
      <c r="D20" s="5">
        <v>0</v>
      </c>
      <c r="E20" s="264">
        <v>0</v>
      </c>
      <c r="F20" s="246">
        <v>0</v>
      </c>
      <c r="G20" s="5">
        <v>0</v>
      </c>
      <c r="H20" s="5">
        <v>0</v>
      </c>
      <c r="I20" s="272">
        <v>0</v>
      </c>
      <c r="J20" s="108">
        <v>0</v>
      </c>
      <c r="K20" s="5">
        <v>0</v>
      </c>
      <c r="L20" s="5">
        <v>0</v>
      </c>
      <c r="M20" s="264">
        <v>0</v>
      </c>
      <c r="N20" s="246">
        <v>0</v>
      </c>
      <c r="O20" s="5">
        <v>0</v>
      </c>
      <c r="P20" s="5">
        <v>0</v>
      </c>
      <c r="Q20" s="272">
        <v>0</v>
      </c>
      <c r="R20" s="108">
        <v>0</v>
      </c>
      <c r="S20" s="5">
        <v>0</v>
      </c>
      <c r="T20" s="5">
        <v>0</v>
      </c>
      <c r="U20" s="264">
        <v>0</v>
      </c>
      <c r="V20" s="11"/>
      <c r="W20" s="11"/>
      <c r="X20" s="11"/>
      <c r="Y20" s="11"/>
    </row>
    <row r="21" spans="1:25" ht="15.75" customHeight="1" x14ac:dyDescent="0.3">
      <c r="A21" s="268" t="s">
        <v>46</v>
      </c>
      <c r="B21" s="270">
        <v>0</v>
      </c>
      <c r="C21" s="49">
        <v>0</v>
      </c>
      <c r="D21" s="49">
        <v>0</v>
      </c>
      <c r="E21" s="265">
        <v>0</v>
      </c>
      <c r="F21" s="269">
        <v>0</v>
      </c>
      <c r="G21" s="49">
        <v>0</v>
      </c>
      <c r="H21" s="49">
        <v>0</v>
      </c>
      <c r="I21" s="273">
        <v>0</v>
      </c>
      <c r="J21" s="270">
        <v>0</v>
      </c>
      <c r="K21" s="49">
        <v>0</v>
      </c>
      <c r="L21" s="49">
        <v>0</v>
      </c>
      <c r="M21" s="265">
        <v>0</v>
      </c>
      <c r="N21" s="269">
        <v>0</v>
      </c>
      <c r="O21" s="49">
        <v>0</v>
      </c>
      <c r="P21" s="49">
        <v>0</v>
      </c>
      <c r="Q21" s="273">
        <v>0</v>
      </c>
      <c r="R21" s="270">
        <v>0</v>
      </c>
      <c r="S21" s="49">
        <v>0</v>
      </c>
      <c r="T21" s="49">
        <v>0</v>
      </c>
      <c r="U21" s="265">
        <v>0</v>
      </c>
      <c r="V21" s="11"/>
      <c r="W21" s="11"/>
      <c r="X21" s="11"/>
      <c r="Y21" s="11"/>
    </row>
    <row r="22" spans="1:25" ht="15.75" customHeight="1" x14ac:dyDescent="0.3">
      <c r="A22" s="267" t="s">
        <v>47</v>
      </c>
      <c r="B22" s="108">
        <v>0</v>
      </c>
      <c r="C22" s="5">
        <v>0</v>
      </c>
      <c r="D22" s="5">
        <v>0</v>
      </c>
      <c r="E22" s="264">
        <v>0</v>
      </c>
      <c r="F22" s="246">
        <v>0</v>
      </c>
      <c r="G22" s="5">
        <v>0</v>
      </c>
      <c r="H22" s="5">
        <v>0</v>
      </c>
      <c r="I22" s="272">
        <v>0</v>
      </c>
      <c r="J22" s="108">
        <v>0</v>
      </c>
      <c r="K22" s="5">
        <v>0</v>
      </c>
      <c r="L22" s="5">
        <v>0</v>
      </c>
      <c r="M22" s="264">
        <v>0</v>
      </c>
      <c r="N22" s="246">
        <v>0</v>
      </c>
      <c r="O22" s="5">
        <v>0</v>
      </c>
      <c r="P22" s="5">
        <v>0</v>
      </c>
      <c r="Q22" s="272">
        <v>0</v>
      </c>
      <c r="R22" s="108">
        <v>0</v>
      </c>
      <c r="S22" s="5">
        <v>0</v>
      </c>
      <c r="T22" s="5">
        <v>0</v>
      </c>
      <c r="U22" s="264">
        <v>0</v>
      </c>
      <c r="V22" s="11"/>
      <c r="W22" s="11"/>
      <c r="X22" s="11"/>
      <c r="Y22" s="11"/>
    </row>
    <row r="23" spans="1:25" ht="15.75" customHeight="1" x14ac:dyDescent="0.3">
      <c r="A23" s="268" t="s">
        <v>48</v>
      </c>
      <c r="B23" s="270">
        <v>0</v>
      </c>
      <c r="C23" s="49">
        <v>0</v>
      </c>
      <c r="D23" s="49">
        <v>0</v>
      </c>
      <c r="E23" s="265">
        <v>0</v>
      </c>
      <c r="F23" s="269">
        <v>0</v>
      </c>
      <c r="G23" s="49">
        <v>0</v>
      </c>
      <c r="H23" s="49">
        <v>0</v>
      </c>
      <c r="I23" s="273">
        <v>0</v>
      </c>
      <c r="J23" s="270">
        <v>0</v>
      </c>
      <c r="K23" s="49">
        <v>0</v>
      </c>
      <c r="L23" s="49">
        <v>0</v>
      </c>
      <c r="M23" s="265">
        <v>0</v>
      </c>
      <c r="N23" s="269">
        <v>0</v>
      </c>
      <c r="O23" s="49">
        <v>0</v>
      </c>
      <c r="P23" s="49">
        <v>0</v>
      </c>
      <c r="Q23" s="273">
        <v>0</v>
      </c>
      <c r="R23" s="270">
        <v>0</v>
      </c>
      <c r="S23" s="49">
        <v>0</v>
      </c>
      <c r="T23" s="49">
        <v>0</v>
      </c>
      <c r="U23" s="265">
        <v>0</v>
      </c>
      <c r="V23" s="11"/>
      <c r="W23" s="11"/>
      <c r="X23" s="11"/>
      <c r="Y23" s="11"/>
    </row>
    <row r="24" spans="1:25" ht="15.75" customHeight="1" x14ac:dyDescent="0.3">
      <c r="A24" s="267" t="s">
        <v>49</v>
      </c>
      <c r="B24" s="108">
        <v>0</v>
      </c>
      <c r="C24" s="5">
        <v>0</v>
      </c>
      <c r="D24" s="5">
        <v>0</v>
      </c>
      <c r="E24" s="264">
        <v>0</v>
      </c>
      <c r="F24" s="246">
        <v>0</v>
      </c>
      <c r="G24" s="5">
        <v>0</v>
      </c>
      <c r="H24" s="5">
        <v>0</v>
      </c>
      <c r="I24" s="272">
        <v>0</v>
      </c>
      <c r="J24" s="108">
        <v>0</v>
      </c>
      <c r="K24" s="5">
        <v>0</v>
      </c>
      <c r="L24" s="5">
        <v>0</v>
      </c>
      <c r="M24" s="264">
        <v>0</v>
      </c>
      <c r="N24" s="246">
        <v>0</v>
      </c>
      <c r="O24" s="5">
        <v>0</v>
      </c>
      <c r="P24" s="5">
        <v>0</v>
      </c>
      <c r="Q24" s="272">
        <v>0</v>
      </c>
      <c r="R24" s="108">
        <v>0</v>
      </c>
      <c r="S24" s="5">
        <v>0</v>
      </c>
      <c r="T24" s="5">
        <v>0</v>
      </c>
      <c r="U24" s="264">
        <v>0</v>
      </c>
      <c r="V24" s="11"/>
      <c r="W24" s="11"/>
      <c r="X24" s="11"/>
      <c r="Y24" s="11"/>
    </row>
    <row r="25" spans="1:25" ht="15.75" customHeight="1" x14ac:dyDescent="0.3">
      <c r="A25" s="268" t="s">
        <v>50</v>
      </c>
      <c r="B25" s="270">
        <v>0</v>
      </c>
      <c r="C25" s="49">
        <v>0</v>
      </c>
      <c r="D25" s="49">
        <v>0</v>
      </c>
      <c r="E25" s="265">
        <v>0</v>
      </c>
      <c r="F25" s="269">
        <v>0</v>
      </c>
      <c r="G25" s="49">
        <v>0</v>
      </c>
      <c r="H25" s="49">
        <v>0</v>
      </c>
      <c r="I25" s="273">
        <v>0</v>
      </c>
      <c r="J25" s="270">
        <v>0</v>
      </c>
      <c r="K25" s="49">
        <v>0</v>
      </c>
      <c r="L25" s="49">
        <v>0</v>
      </c>
      <c r="M25" s="265">
        <v>0</v>
      </c>
      <c r="N25" s="269">
        <v>0</v>
      </c>
      <c r="O25" s="49">
        <v>0</v>
      </c>
      <c r="P25" s="49">
        <v>0</v>
      </c>
      <c r="Q25" s="273">
        <v>0</v>
      </c>
      <c r="R25" s="270">
        <v>0</v>
      </c>
      <c r="S25" s="49">
        <v>0</v>
      </c>
      <c r="T25" s="49">
        <v>0</v>
      </c>
      <c r="U25" s="265">
        <v>0</v>
      </c>
      <c r="V25" s="11"/>
      <c r="W25" s="11"/>
      <c r="X25" s="11"/>
      <c r="Y25" s="11"/>
    </row>
    <row r="26" spans="1:25" ht="15.75" customHeight="1" x14ac:dyDescent="0.3">
      <c r="A26" s="267" t="s">
        <v>18</v>
      </c>
      <c r="B26" s="108">
        <v>0</v>
      </c>
      <c r="C26" s="5">
        <v>0</v>
      </c>
      <c r="D26" s="5">
        <v>0</v>
      </c>
      <c r="E26" s="264">
        <v>0</v>
      </c>
      <c r="F26" s="246">
        <v>0</v>
      </c>
      <c r="G26" s="5">
        <v>0</v>
      </c>
      <c r="H26" s="5">
        <v>0</v>
      </c>
      <c r="I26" s="272">
        <v>0</v>
      </c>
      <c r="J26" s="108">
        <v>0</v>
      </c>
      <c r="K26" s="5">
        <v>0</v>
      </c>
      <c r="L26" s="5">
        <v>0</v>
      </c>
      <c r="M26" s="264">
        <v>0</v>
      </c>
      <c r="N26" s="246">
        <v>0</v>
      </c>
      <c r="O26" s="5">
        <v>0</v>
      </c>
      <c r="P26" s="5">
        <v>0</v>
      </c>
      <c r="Q26" s="272">
        <v>0</v>
      </c>
      <c r="R26" s="108">
        <v>0</v>
      </c>
      <c r="S26" s="5">
        <v>0</v>
      </c>
      <c r="T26" s="5">
        <v>0</v>
      </c>
      <c r="U26" s="264">
        <v>0</v>
      </c>
      <c r="V26" s="11"/>
      <c r="W26" s="11"/>
      <c r="X26" s="11"/>
      <c r="Y26" s="11"/>
    </row>
    <row r="27" spans="1:25" ht="15.75" customHeight="1" x14ac:dyDescent="0.3">
      <c r="A27" s="540" t="s">
        <v>27</v>
      </c>
      <c r="B27" s="271">
        <f t="shared" ref="B27:U27" si="1">SUM(B20:B26)</f>
        <v>0</v>
      </c>
      <c r="C27" s="52">
        <f t="shared" si="1"/>
        <v>0</v>
      </c>
      <c r="D27" s="52">
        <f t="shared" si="1"/>
        <v>0</v>
      </c>
      <c r="E27" s="266">
        <f t="shared" si="1"/>
        <v>0</v>
      </c>
      <c r="F27" s="255">
        <f t="shared" si="1"/>
        <v>0</v>
      </c>
      <c r="G27" s="52">
        <f t="shared" si="1"/>
        <v>0</v>
      </c>
      <c r="H27" s="52">
        <f t="shared" si="1"/>
        <v>0</v>
      </c>
      <c r="I27" s="274">
        <f t="shared" si="1"/>
        <v>0</v>
      </c>
      <c r="J27" s="271">
        <f t="shared" si="1"/>
        <v>0</v>
      </c>
      <c r="K27" s="52">
        <f t="shared" si="1"/>
        <v>0</v>
      </c>
      <c r="L27" s="52">
        <f t="shared" si="1"/>
        <v>0</v>
      </c>
      <c r="M27" s="266">
        <f t="shared" si="1"/>
        <v>0</v>
      </c>
      <c r="N27" s="255">
        <f t="shared" si="1"/>
        <v>0</v>
      </c>
      <c r="O27" s="52">
        <f t="shared" si="1"/>
        <v>0</v>
      </c>
      <c r="P27" s="52">
        <f t="shared" si="1"/>
        <v>0</v>
      </c>
      <c r="Q27" s="274">
        <f t="shared" si="1"/>
        <v>0</v>
      </c>
      <c r="R27" s="271">
        <f t="shared" si="1"/>
        <v>0</v>
      </c>
      <c r="S27" s="52">
        <f t="shared" si="1"/>
        <v>0</v>
      </c>
      <c r="T27" s="52">
        <f t="shared" si="1"/>
        <v>0</v>
      </c>
      <c r="U27" s="266">
        <f t="shared" si="1"/>
        <v>0</v>
      </c>
      <c r="V27" s="11"/>
      <c r="W27" s="11"/>
      <c r="X27" s="11"/>
      <c r="Y27" s="11"/>
    </row>
    <row r="28" spans="1:25" ht="15.75" customHeight="1" x14ac:dyDescent="0.3">
      <c r="A28" s="541"/>
      <c r="B28" s="542">
        <f>SUM(B27+C27)</f>
        <v>0</v>
      </c>
      <c r="C28" s="543"/>
      <c r="D28" s="554">
        <f>SUM(D27+E27)</f>
        <v>0</v>
      </c>
      <c r="E28" s="558"/>
      <c r="F28" s="544">
        <f>SUM(F27+G27)</f>
        <v>0</v>
      </c>
      <c r="G28" s="543"/>
      <c r="H28" s="554">
        <f>SUM(H27+I27)</f>
        <v>0</v>
      </c>
      <c r="I28" s="555"/>
      <c r="J28" s="542">
        <f>SUM(J27+K27)</f>
        <v>0</v>
      </c>
      <c r="K28" s="543"/>
      <c r="L28" s="554">
        <f>SUM(L27+M27)</f>
        <v>0</v>
      </c>
      <c r="M28" s="558"/>
      <c r="N28" s="544">
        <f>SUM(N27+O27)</f>
        <v>0</v>
      </c>
      <c r="O28" s="543"/>
      <c r="P28" s="554">
        <f>SUM(P27+Q27)</f>
        <v>0</v>
      </c>
      <c r="Q28" s="555"/>
      <c r="R28" s="542">
        <f>SUM(R27+S27)</f>
        <v>0</v>
      </c>
      <c r="S28" s="543"/>
      <c r="T28" s="554">
        <f>SUM(T27+U27)</f>
        <v>0</v>
      </c>
      <c r="U28" s="558"/>
      <c r="V28" s="11"/>
      <c r="W28" s="11"/>
      <c r="X28" s="11"/>
      <c r="Y28" s="11"/>
    </row>
    <row r="29" spans="1:25" ht="15.75" customHeight="1" x14ac:dyDescent="0.3">
      <c r="A29" s="46"/>
      <c r="B29" s="279"/>
      <c r="C29" s="65"/>
      <c r="D29" s="279"/>
      <c r="E29" s="65"/>
      <c r="F29" s="279"/>
      <c r="G29" s="65"/>
      <c r="H29" s="279"/>
      <c r="I29" s="65"/>
      <c r="J29" s="279"/>
      <c r="K29" s="65"/>
      <c r="L29" s="279"/>
      <c r="M29" s="65"/>
      <c r="N29" s="279"/>
      <c r="O29" s="65"/>
      <c r="P29" s="279"/>
      <c r="Q29" s="65"/>
      <c r="R29" s="279"/>
      <c r="S29" s="65"/>
      <c r="T29" s="279"/>
      <c r="U29" s="65"/>
      <c r="V29" s="11"/>
      <c r="W29" s="11"/>
      <c r="X29" s="11"/>
      <c r="Y29" s="11"/>
    </row>
    <row r="30" spans="1:25" ht="15.75" customHeight="1" x14ac:dyDescent="0.3">
      <c r="A30" s="566" t="s">
        <v>77</v>
      </c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8"/>
      <c r="V30" s="11"/>
      <c r="W30" s="11"/>
      <c r="X30" s="11"/>
      <c r="Y30" s="11"/>
    </row>
    <row r="31" spans="1:25" ht="15.75" customHeight="1" x14ac:dyDescent="0.3">
      <c r="A31" s="597" t="s">
        <v>42</v>
      </c>
      <c r="B31" s="596" t="s">
        <v>43</v>
      </c>
      <c r="C31" s="560"/>
      <c r="D31" s="560"/>
      <c r="E31" s="560"/>
      <c r="F31" s="575" t="s">
        <v>23</v>
      </c>
      <c r="G31" s="557"/>
      <c r="H31" s="557"/>
      <c r="I31" s="576"/>
      <c r="J31" s="572" t="s">
        <v>32</v>
      </c>
      <c r="K31" s="550"/>
      <c r="L31" s="550"/>
      <c r="M31" s="550"/>
      <c r="N31" s="573" t="s">
        <v>33</v>
      </c>
      <c r="O31" s="553"/>
      <c r="P31" s="553"/>
      <c r="Q31" s="574"/>
      <c r="R31" s="577" t="s">
        <v>44</v>
      </c>
      <c r="S31" s="564"/>
      <c r="T31" s="564"/>
      <c r="U31" s="565"/>
      <c r="V31" s="11"/>
      <c r="W31" s="11"/>
      <c r="X31" s="11"/>
      <c r="Y31" s="11"/>
    </row>
    <row r="32" spans="1:25" ht="15.75" customHeight="1" x14ac:dyDescent="0.3">
      <c r="A32" s="598"/>
      <c r="B32" s="548" t="s">
        <v>13</v>
      </c>
      <c r="C32" s="537"/>
      <c r="D32" s="538" t="s">
        <v>14</v>
      </c>
      <c r="E32" s="562"/>
      <c r="F32" s="536" t="s">
        <v>13</v>
      </c>
      <c r="G32" s="537"/>
      <c r="H32" s="538" t="s">
        <v>14</v>
      </c>
      <c r="I32" s="539"/>
      <c r="J32" s="548" t="s">
        <v>13</v>
      </c>
      <c r="K32" s="537"/>
      <c r="L32" s="538" t="s">
        <v>14</v>
      </c>
      <c r="M32" s="562"/>
      <c r="N32" s="536" t="s">
        <v>13</v>
      </c>
      <c r="O32" s="537"/>
      <c r="P32" s="538" t="s">
        <v>14</v>
      </c>
      <c r="Q32" s="539"/>
      <c r="R32" s="548" t="s">
        <v>13</v>
      </c>
      <c r="S32" s="537"/>
      <c r="T32" s="538" t="s">
        <v>14</v>
      </c>
      <c r="U32" s="539"/>
      <c r="V32" s="11"/>
      <c r="W32" s="11"/>
      <c r="X32" s="11"/>
      <c r="Y32" s="11"/>
    </row>
    <row r="33" spans="1:25" ht="15.75" customHeight="1" x14ac:dyDescent="0.3">
      <c r="A33" s="599"/>
      <c r="B33" s="278" t="s">
        <v>20</v>
      </c>
      <c r="C33" s="276" t="s">
        <v>21</v>
      </c>
      <c r="D33" s="276" t="s">
        <v>20</v>
      </c>
      <c r="E33" s="64" t="s">
        <v>21</v>
      </c>
      <c r="F33" s="275" t="s">
        <v>20</v>
      </c>
      <c r="G33" s="276" t="s">
        <v>21</v>
      </c>
      <c r="H33" s="276" t="s">
        <v>20</v>
      </c>
      <c r="I33" s="277" t="s">
        <v>21</v>
      </c>
      <c r="J33" s="278" t="s">
        <v>20</v>
      </c>
      <c r="K33" s="276" t="s">
        <v>21</v>
      </c>
      <c r="L33" s="276" t="s">
        <v>20</v>
      </c>
      <c r="M33" s="64" t="s">
        <v>21</v>
      </c>
      <c r="N33" s="275" t="s">
        <v>20</v>
      </c>
      <c r="O33" s="276" t="s">
        <v>21</v>
      </c>
      <c r="P33" s="276" t="s">
        <v>20</v>
      </c>
      <c r="Q33" s="277" t="s">
        <v>21</v>
      </c>
      <c r="R33" s="278" t="s">
        <v>20</v>
      </c>
      <c r="S33" s="276" t="s">
        <v>21</v>
      </c>
      <c r="T33" s="276" t="s">
        <v>20</v>
      </c>
      <c r="U33" s="277" t="s">
        <v>21</v>
      </c>
      <c r="V33" s="11"/>
      <c r="W33" s="11"/>
      <c r="X33" s="11"/>
      <c r="Y33" s="11"/>
    </row>
    <row r="34" spans="1:25" ht="15.75" customHeight="1" x14ac:dyDescent="0.3">
      <c r="A34" s="292" t="s">
        <v>45</v>
      </c>
      <c r="B34" s="246">
        <v>0</v>
      </c>
      <c r="C34" s="5">
        <v>0</v>
      </c>
      <c r="D34" s="5">
        <v>0</v>
      </c>
      <c r="E34" s="272">
        <v>0</v>
      </c>
      <c r="F34" s="108">
        <v>0</v>
      </c>
      <c r="G34" s="5">
        <v>0</v>
      </c>
      <c r="H34" s="5">
        <v>0</v>
      </c>
      <c r="I34" s="264">
        <v>0</v>
      </c>
      <c r="J34" s="246">
        <v>0</v>
      </c>
      <c r="K34" s="5">
        <v>0</v>
      </c>
      <c r="L34" s="5">
        <v>0</v>
      </c>
      <c r="M34" s="272">
        <v>0</v>
      </c>
      <c r="N34" s="108">
        <v>0</v>
      </c>
      <c r="O34" s="5">
        <v>0</v>
      </c>
      <c r="P34" s="5">
        <v>0</v>
      </c>
      <c r="Q34" s="264">
        <v>0</v>
      </c>
      <c r="R34" s="246">
        <v>0</v>
      </c>
      <c r="S34" s="5">
        <v>0</v>
      </c>
      <c r="T34" s="5">
        <v>0</v>
      </c>
      <c r="U34" s="264">
        <v>0</v>
      </c>
      <c r="V34" s="11"/>
      <c r="W34" s="11"/>
      <c r="X34" s="11"/>
      <c r="Y34" s="11"/>
    </row>
    <row r="35" spans="1:25" ht="15.75" customHeight="1" x14ac:dyDescent="0.3">
      <c r="A35" s="293" t="s">
        <v>46</v>
      </c>
      <c r="B35" s="269">
        <v>0</v>
      </c>
      <c r="C35" s="49">
        <v>0</v>
      </c>
      <c r="D35" s="49">
        <v>0</v>
      </c>
      <c r="E35" s="273">
        <v>0</v>
      </c>
      <c r="F35" s="270">
        <v>0</v>
      </c>
      <c r="G35" s="49">
        <v>0</v>
      </c>
      <c r="H35" s="49">
        <v>0</v>
      </c>
      <c r="I35" s="265">
        <v>0</v>
      </c>
      <c r="J35" s="269">
        <v>0</v>
      </c>
      <c r="K35" s="49">
        <v>0</v>
      </c>
      <c r="L35" s="49">
        <v>0</v>
      </c>
      <c r="M35" s="273">
        <v>0</v>
      </c>
      <c r="N35" s="270">
        <v>0</v>
      </c>
      <c r="O35" s="49">
        <v>0</v>
      </c>
      <c r="P35" s="49">
        <v>0</v>
      </c>
      <c r="Q35" s="265">
        <v>0</v>
      </c>
      <c r="R35" s="269">
        <v>0</v>
      </c>
      <c r="S35" s="49">
        <v>0</v>
      </c>
      <c r="T35" s="49">
        <v>0</v>
      </c>
      <c r="U35" s="265">
        <v>0</v>
      </c>
      <c r="V35" s="11"/>
      <c r="W35" s="11"/>
      <c r="X35" s="11"/>
      <c r="Y35" s="11"/>
    </row>
    <row r="36" spans="1:25" ht="15.75" customHeight="1" x14ac:dyDescent="0.3">
      <c r="A36" s="292" t="s">
        <v>47</v>
      </c>
      <c r="B36" s="246">
        <v>0</v>
      </c>
      <c r="C36" s="5">
        <v>0</v>
      </c>
      <c r="D36" s="5">
        <v>0</v>
      </c>
      <c r="E36" s="272">
        <v>0</v>
      </c>
      <c r="F36" s="108">
        <v>0</v>
      </c>
      <c r="G36" s="5">
        <v>0</v>
      </c>
      <c r="H36" s="5">
        <v>0</v>
      </c>
      <c r="I36" s="264">
        <v>0</v>
      </c>
      <c r="J36" s="246">
        <v>0</v>
      </c>
      <c r="K36" s="5">
        <v>0</v>
      </c>
      <c r="L36" s="5">
        <v>0</v>
      </c>
      <c r="M36" s="272">
        <v>0</v>
      </c>
      <c r="N36" s="108">
        <v>0</v>
      </c>
      <c r="O36" s="5">
        <v>0</v>
      </c>
      <c r="P36" s="5">
        <v>0</v>
      </c>
      <c r="Q36" s="264">
        <v>0</v>
      </c>
      <c r="R36" s="246">
        <v>0</v>
      </c>
      <c r="S36" s="5">
        <v>0</v>
      </c>
      <c r="T36" s="5">
        <v>0</v>
      </c>
      <c r="U36" s="264">
        <v>0</v>
      </c>
      <c r="V36" s="11"/>
      <c r="W36" s="11"/>
      <c r="X36" s="11"/>
      <c r="Y36" s="11"/>
    </row>
    <row r="37" spans="1:25" ht="15.75" customHeight="1" x14ac:dyDescent="0.3">
      <c r="A37" s="293" t="s">
        <v>48</v>
      </c>
      <c r="B37" s="269">
        <v>0</v>
      </c>
      <c r="C37" s="49">
        <v>0</v>
      </c>
      <c r="D37" s="49">
        <v>0</v>
      </c>
      <c r="E37" s="273">
        <v>0</v>
      </c>
      <c r="F37" s="270">
        <v>0</v>
      </c>
      <c r="G37" s="49">
        <v>0</v>
      </c>
      <c r="H37" s="49">
        <v>0</v>
      </c>
      <c r="I37" s="265">
        <v>0</v>
      </c>
      <c r="J37" s="269">
        <v>0</v>
      </c>
      <c r="K37" s="49">
        <v>0</v>
      </c>
      <c r="L37" s="49">
        <v>0</v>
      </c>
      <c r="M37" s="273">
        <v>0</v>
      </c>
      <c r="N37" s="270">
        <v>0</v>
      </c>
      <c r="O37" s="49">
        <v>0</v>
      </c>
      <c r="P37" s="49">
        <v>0</v>
      </c>
      <c r="Q37" s="265">
        <v>0</v>
      </c>
      <c r="R37" s="269">
        <v>0</v>
      </c>
      <c r="S37" s="49">
        <v>0</v>
      </c>
      <c r="T37" s="49">
        <v>0</v>
      </c>
      <c r="U37" s="265">
        <v>0</v>
      </c>
      <c r="V37" s="11"/>
      <c r="W37" s="11"/>
      <c r="X37" s="11"/>
      <c r="Y37" s="11"/>
    </row>
    <row r="38" spans="1:25" ht="15.75" customHeight="1" x14ac:dyDescent="0.3">
      <c r="A38" s="292" t="s">
        <v>49</v>
      </c>
      <c r="B38" s="246">
        <v>0</v>
      </c>
      <c r="C38" s="5">
        <v>0</v>
      </c>
      <c r="D38" s="5">
        <v>0</v>
      </c>
      <c r="E38" s="272">
        <v>0</v>
      </c>
      <c r="F38" s="108">
        <v>0</v>
      </c>
      <c r="G38" s="5">
        <v>0</v>
      </c>
      <c r="H38" s="5">
        <v>0</v>
      </c>
      <c r="I38" s="264">
        <v>0</v>
      </c>
      <c r="J38" s="246">
        <v>0</v>
      </c>
      <c r="K38" s="5">
        <v>0</v>
      </c>
      <c r="L38" s="5">
        <v>0</v>
      </c>
      <c r="M38" s="272">
        <v>0</v>
      </c>
      <c r="N38" s="108">
        <v>0</v>
      </c>
      <c r="O38" s="5">
        <v>0</v>
      </c>
      <c r="P38" s="5">
        <v>0</v>
      </c>
      <c r="Q38" s="264">
        <v>0</v>
      </c>
      <c r="R38" s="246">
        <v>0</v>
      </c>
      <c r="S38" s="5">
        <v>0</v>
      </c>
      <c r="T38" s="5">
        <v>0</v>
      </c>
      <c r="U38" s="264">
        <v>0</v>
      </c>
      <c r="V38" s="11"/>
      <c r="W38" s="11"/>
      <c r="X38" s="11"/>
      <c r="Y38" s="11"/>
    </row>
    <row r="39" spans="1:25" ht="15.75" customHeight="1" x14ac:dyDescent="0.3">
      <c r="A39" s="293" t="s">
        <v>50</v>
      </c>
      <c r="B39" s="269">
        <v>0</v>
      </c>
      <c r="C39" s="49">
        <v>0</v>
      </c>
      <c r="D39" s="49">
        <v>0</v>
      </c>
      <c r="E39" s="273">
        <v>0</v>
      </c>
      <c r="F39" s="270">
        <v>0</v>
      </c>
      <c r="G39" s="49">
        <v>0</v>
      </c>
      <c r="H39" s="49">
        <v>0</v>
      </c>
      <c r="I39" s="265">
        <v>0</v>
      </c>
      <c r="J39" s="269">
        <v>0</v>
      </c>
      <c r="K39" s="49">
        <v>0</v>
      </c>
      <c r="L39" s="49">
        <v>0</v>
      </c>
      <c r="M39" s="273">
        <v>0</v>
      </c>
      <c r="N39" s="270">
        <v>0</v>
      </c>
      <c r="O39" s="49">
        <v>0</v>
      </c>
      <c r="P39" s="49">
        <v>0</v>
      </c>
      <c r="Q39" s="265">
        <v>0</v>
      </c>
      <c r="R39" s="269">
        <v>0</v>
      </c>
      <c r="S39" s="49">
        <v>0</v>
      </c>
      <c r="T39" s="49">
        <v>0</v>
      </c>
      <c r="U39" s="265">
        <v>0</v>
      </c>
      <c r="V39" s="11"/>
      <c r="W39" s="11"/>
      <c r="X39" s="11"/>
      <c r="Y39" s="11"/>
    </row>
    <row r="40" spans="1:25" ht="15.75" customHeight="1" x14ac:dyDescent="0.3">
      <c r="A40" s="292" t="s">
        <v>18</v>
      </c>
      <c r="B40" s="246">
        <v>0</v>
      </c>
      <c r="C40" s="5">
        <v>52</v>
      </c>
      <c r="D40" s="5">
        <v>1</v>
      </c>
      <c r="E40" s="272">
        <v>318</v>
      </c>
      <c r="F40" s="108">
        <v>111</v>
      </c>
      <c r="G40" s="5">
        <v>784</v>
      </c>
      <c r="H40" s="5">
        <v>13</v>
      </c>
      <c r="I40" s="264">
        <v>85</v>
      </c>
      <c r="J40" s="246">
        <v>204</v>
      </c>
      <c r="K40" s="5">
        <v>422</v>
      </c>
      <c r="L40" s="5">
        <v>58</v>
      </c>
      <c r="M40" s="272">
        <v>138</v>
      </c>
      <c r="N40" s="108">
        <v>28</v>
      </c>
      <c r="O40" s="5">
        <v>33</v>
      </c>
      <c r="P40" s="5">
        <v>0</v>
      </c>
      <c r="Q40" s="264">
        <v>0</v>
      </c>
      <c r="R40" s="246">
        <v>0</v>
      </c>
      <c r="S40" s="5">
        <v>0</v>
      </c>
      <c r="T40" s="5">
        <v>0</v>
      </c>
      <c r="U40" s="264">
        <v>0</v>
      </c>
      <c r="V40" s="11"/>
      <c r="W40" s="11"/>
      <c r="X40" s="11"/>
      <c r="Y40" s="11"/>
    </row>
    <row r="41" spans="1:25" ht="15.75" customHeight="1" x14ac:dyDescent="0.3">
      <c r="A41" s="600" t="s">
        <v>27</v>
      </c>
      <c r="B41" s="255">
        <f t="shared" ref="B41:U41" si="2">SUM(B34:B40)</f>
        <v>0</v>
      </c>
      <c r="C41" s="52">
        <f t="shared" si="2"/>
        <v>52</v>
      </c>
      <c r="D41" s="52">
        <f t="shared" si="2"/>
        <v>1</v>
      </c>
      <c r="E41" s="274">
        <f t="shared" si="2"/>
        <v>318</v>
      </c>
      <c r="F41" s="271">
        <f t="shared" si="2"/>
        <v>111</v>
      </c>
      <c r="G41" s="52">
        <f t="shared" si="2"/>
        <v>784</v>
      </c>
      <c r="H41" s="52">
        <f t="shared" si="2"/>
        <v>13</v>
      </c>
      <c r="I41" s="266">
        <f t="shared" si="2"/>
        <v>85</v>
      </c>
      <c r="J41" s="255">
        <f t="shared" si="2"/>
        <v>204</v>
      </c>
      <c r="K41" s="52">
        <f t="shared" si="2"/>
        <v>422</v>
      </c>
      <c r="L41" s="52">
        <f t="shared" si="2"/>
        <v>58</v>
      </c>
      <c r="M41" s="274">
        <f t="shared" si="2"/>
        <v>138</v>
      </c>
      <c r="N41" s="271">
        <f t="shared" si="2"/>
        <v>28</v>
      </c>
      <c r="O41" s="52">
        <f t="shared" si="2"/>
        <v>33</v>
      </c>
      <c r="P41" s="52">
        <f t="shared" si="2"/>
        <v>0</v>
      </c>
      <c r="Q41" s="266">
        <f t="shared" si="2"/>
        <v>0</v>
      </c>
      <c r="R41" s="255">
        <f t="shared" si="2"/>
        <v>0</v>
      </c>
      <c r="S41" s="52">
        <f t="shared" si="2"/>
        <v>0</v>
      </c>
      <c r="T41" s="52">
        <f t="shared" si="2"/>
        <v>0</v>
      </c>
      <c r="U41" s="266">
        <f t="shared" si="2"/>
        <v>0</v>
      </c>
      <c r="V41" s="11"/>
      <c r="W41" s="11"/>
      <c r="X41" s="11"/>
      <c r="Y41" s="11"/>
    </row>
    <row r="42" spans="1:25" ht="15.75" customHeight="1" x14ac:dyDescent="0.3">
      <c r="A42" s="601"/>
      <c r="B42" s="544">
        <f>SUM(B41+C41)</f>
        <v>52</v>
      </c>
      <c r="C42" s="543"/>
      <c r="D42" s="554">
        <f>SUM(D41+E41)</f>
        <v>319</v>
      </c>
      <c r="E42" s="555"/>
      <c r="F42" s="542">
        <f>SUM(F41+G41)</f>
        <v>895</v>
      </c>
      <c r="G42" s="543"/>
      <c r="H42" s="554">
        <f>SUM(H41+I41)</f>
        <v>98</v>
      </c>
      <c r="I42" s="558"/>
      <c r="J42" s="544">
        <f>SUM(J41+K41)</f>
        <v>626</v>
      </c>
      <c r="K42" s="543"/>
      <c r="L42" s="554">
        <f>SUM(L41+M41)</f>
        <v>196</v>
      </c>
      <c r="M42" s="555"/>
      <c r="N42" s="542">
        <f>SUM(N41+O41)</f>
        <v>61</v>
      </c>
      <c r="O42" s="543"/>
      <c r="P42" s="554">
        <f>SUM(P41+Q41)</f>
        <v>0</v>
      </c>
      <c r="Q42" s="558"/>
      <c r="R42" s="544">
        <f>SUM(R41+S41)</f>
        <v>0</v>
      </c>
      <c r="S42" s="543"/>
      <c r="T42" s="554">
        <f>SUM(T41+U41)</f>
        <v>0</v>
      </c>
      <c r="U42" s="558"/>
      <c r="V42" s="11"/>
      <c r="W42" s="11"/>
      <c r="X42" s="11"/>
      <c r="Y42" s="11"/>
    </row>
    <row r="43" spans="1:25" ht="15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5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5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25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25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25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25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25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25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25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25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25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25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.75" customHeight="1" x14ac:dyDescent="0.3"/>
    <row r="244" spans="1:17" ht="15.75" customHeight="1" x14ac:dyDescent="0.3"/>
    <row r="245" spans="1:17" ht="15.75" customHeight="1" x14ac:dyDescent="0.3"/>
    <row r="246" spans="1:17" ht="15.75" customHeight="1" x14ac:dyDescent="0.3"/>
    <row r="247" spans="1:17" ht="15.75" customHeight="1" x14ac:dyDescent="0.3"/>
    <row r="248" spans="1:17" ht="15.75" customHeight="1" x14ac:dyDescent="0.3"/>
    <row r="249" spans="1:17" ht="15.75" customHeight="1" x14ac:dyDescent="0.3"/>
    <row r="250" spans="1:17" ht="15.75" customHeight="1" x14ac:dyDescent="0.3"/>
    <row r="251" spans="1:17" ht="15.75" customHeight="1" x14ac:dyDescent="0.3"/>
    <row r="252" spans="1:17" ht="15.75" customHeight="1" x14ac:dyDescent="0.3"/>
    <row r="253" spans="1:17" ht="15.75" customHeight="1" x14ac:dyDescent="0.3"/>
    <row r="254" spans="1:17" ht="15.75" customHeight="1" x14ac:dyDescent="0.3"/>
    <row r="255" spans="1:17" ht="15.75" customHeight="1" x14ac:dyDescent="0.3"/>
    <row r="256" spans="1:1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5">
    <mergeCell ref="P4:Q4"/>
    <mergeCell ref="R4:S4"/>
    <mergeCell ref="T4:U4"/>
    <mergeCell ref="A1:Q1"/>
    <mergeCell ref="A2:U2"/>
    <mergeCell ref="A3:A5"/>
    <mergeCell ref="F3:I3"/>
    <mergeCell ref="J3:M3"/>
    <mergeCell ref="N3:Q3"/>
    <mergeCell ref="R3:U3"/>
    <mergeCell ref="F4:G4"/>
    <mergeCell ref="H4:I4"/>
    <mergeCell ref="J4:K4"/>
    <mergeCell ref="L4:M4"/>
    <mergeCell ref="N4:O4"/>
    <mergeCell ref="B3:E3"/>
    <mergeCell ref="R14:S14"/>
    <mergeCell ref="T14:U14"/>
    <mergeCell ref="A16:U16"/>
    <mergeCell ref="R18:S18"/>
    <mergeCell ref="T18:U18"/>
    <mergeCell ref="D14:E14"/>
    <mergeCell ref="B17:E17"/>
    <mergeCell ref="F17:I17"/>
    <mergeCell ref="J17:M17"/>
    <mergeCell ref="N17:Q17"/>
    <mergeCell ref="R17:U17"/>
    <mergeCell ref="H18:I18"/>
    <mergeCell ref="J18:K18"/>
    <mergeCell ref="L18:M18"/>
    <mergeCell ref="N18:O18"/>
    <mergeCell ref="P18:Q18"/>
    <mergeCell ref="T42:U42"/>
    <mergeCell ref="A31:A33"/>
    <mergeCell ref="B32:C32"/>
    <mergeCell ref="A41:A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N32:O32"/>
    <mergeCell ref="P32:Q32"/>
    <mergeCell ref="R32:S32"/>
    <mergeCell ref="T32:U32"/>
    <mergeCell ref="D28:E28"/>
    <mergeCell ref="B31:E31"/>
    <mergeCell ref="D32:E32"/>
    <mergeCell ref="F32:G32"/>
    <mergeCell ref="H32:I32"/>
    <mergeCell ref="J32:K32"/>
    <mergeCell ref="L32:M32"/>
    <mergeCell ref="R31:U31"/>
    <mergeCell ref="J28:K28"/>
    <mergeCell ref="L28:M28"/>
    <mergeCell ref="N28:O28"/>
    <mergeCell ref="P28:Q28"/>
    <mergeCell ref="R28:S28"/>
    <mergeCell ref="T28:U28"/>
    <mergeCell ref="A30:U30"/>
    <mergeCell ref="H14:I14"/>
    <mergeCell ref="J14:K14"/>
    <mergeCell ref="L14:M14"/>
    <mergeCell ref="N14:O14"/>
    <mergeCell ref="P14:Q14"/>
    <mergeCell ref="A17:A19"/>
    <mergeCell ref="F18:G18"/>
    <mergeCell ref="J31:M31"/>
    <mergeCell ref="N31:Q31"/>
    <mergeCell ref="B18:C18"/>
    <mergeCell ref="D18:E18"/>
    <mergeCell ref="A27:A28"/>
    <mergeCell ref="B28:C28"/>
    <mergeCell ref="F28:G28"/>
    <mergeCell ref="H28:I28"/>
    <mergeCell ref="F31:I31"/>
    <mergeCell ref="B4:C4"/>
    <mergeCell ref="D4:E4"/>
    <mergeCell ref="A13:A14"/>
    <mergeCell ref="B14:C14"/>
    <mergeCell ref="F14:G14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26</vt:i4>
      </vt:variant>
    </vt:vector>
  </HeadingPairs>
  <TitlesOfParts>
    <vt:vector size="46" baseType="lpstr">
      <vt:lpstr>Master sheet</vt:lpstr>
      <vt:lpstr>Table 2.1</vt:lpstr>
      <vt:lpstr>Table 2.2</vt:lpstr>
      <vt:lpstr>Table 2.3</vt:lpstr>
      <vt:lpstr>Table 2.4</vt:lpstr>
      <vt:lpstr>Table 2.5</vt:lpstr>
      <vt:lpstr>Table 2.6</vt:lpstr>
      <vt:lpstr>Table 2.7</vt:lpstr>
      <vt:lpstr>Table 2.8</vt:lpstr>
      <vt:lpstr>Table 2.9</vt:lpstr>
      <vt:lpstr>Table 2.10</vt:lpstr>
      <vt:lpstr>Table 2.11</vt:lpstr>
      <vt:lpstr>Table 2.12</vt:lpstr>
      <vt:lpstr>Table 2.13</vt:lpstr>
      <vt:lpstr>Table 2.14</vt:lpstr>
      <vt:lpstr>Table 2.15</vt:lpstr>
      <vt:lpstr>Table 2.16</vt:lpstr>
      <vt:lpstr>Table 2.17</vt:lpstr>
      <vt:lpstr>Table 2.18</vt:lpstr>
      <vt:lpstr>Table 2.19</vt:lpstr>
      <vt:lpstr>'Table 2.1'!_Toc487610518</vt:lpstr>
      <vt:lpstr>'Table 2.1'!_Toc487610519</vt:lpstr>
      <vt:lpstr>'Table 2.7'!_Toc487610542</vt:lpstr>
      <vt:lpstr>'Table 2.7'!_Toc487610543</vt:lpstr>
      <vt:lpstr>'Table 2.7'!_Toc487610544</vt:lpstr>
      <vt:lpstr>'Table 2.8'!_Toc487610545</vt:lpstr>
      <vt:lpstr>'Table 2.8'!_Toc487610546</vt:lpstr>
      <vt:lpstr>'Table 2.8'!_Toc487610547</vt:lpstr>
      <vt:lpstr>'Table 2.11'!_Toc487610555</vt:lpstr>
      <vt:lpstr>'Table 2.12'!_Toc487610555</vt:lpstr>
      <vt:lpstr>'Table 2.11'!_Toc487610556</vt:lpstr>
      <vt:lpstr>'Table 2.12'!_Toc487610556</vt:lpstr>
      <vt:lpstr>'Table 2.11'!_Toc487610557</vt:lpstr>
      <vt:lpstr>'Table 2.12'!_Toc487610557</vt:lpstr>
      <vt:lpstr>'Table 2.15'!_Toc487610560</vt:lpstr>
      <vt:lpstr>'Table 2.15'!_Toc487610561</vt:lpstr>
      <vt:lpstr>'Table 2.15'!_Toc487610562</vt:lpstr>
      <vt:lpstr>'Table 2.16'!_Toc487610563</vt:lpstr>
      <vt:lpstr>'Table 2.17'!_Toc487610563</vt:lpstr>
      <vt:lpstr>'Table 2.16'!_Toc487610564</vt:lpstr>
      <vt:lpstr>'Table 2.17'!_Toc487610564</vt:lpstr>
      <vt:lpstr>'Table 2.16'!_Toc487610565</vt:lpstr>
      <vt:lpstr>'Table 2.17'!_Toc487610565</vt:lpstr>
      <vt:lpstr>'Table 2.19'!_Toc487610572</vt:lpstr>
      <vt:lpstr>'Table 2.19'!_Toc487610573</vt:lpstr>
      <vt:lpstr>'Table 2.19'!_Toc487610574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Sandiford</dc:creator>
  <cp:lastModifiedBy>Keith Thomas</cp:lastModifiedBy>
  <cp:lastPrinted>2024-12-01T03:45:43Z</cp:lastPrinted>
  <dcterms:created xsi:type="dcterms:W3CDTF">2017-11-03T18:47:31Z</dcterms:created>
  <dcterms:modified xsi:type="dcterms:W3CDTF">2025-06-30T01:04:35Z</dcterms:modified>
</cp:coreProperties>
</file>