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N:\EPMU_Keith\MoE\OECS\Extracted Chapters\Chp 4\"/>
    </mc:Choice>
  </mc:AlternateContent>
  <xr:revisionPtr revIDLastSave="0" documentId="8_{7663E99B-FA97-43CD-BDBE-E88A0D9097E5}" xr6:coauthVersionLast="47" xr6:coauthVersionMax="47" xr10:uidLastSave="{00000000-0000-0000-0000-000000000000}"/>
  <bookViews>
    <workbookView xWindow="19090" yWindow="-110" windowWidth="19420" windowHeight="10300" xr2:uid="{00000000-000D-0000-FFFF-FFFF00000000}"/>
  </bookViews>
  <sheets>
    <sheet name="Master Sheet" sheetId="1" r:id="rId1"/>
    <sheet name="Table 4.1" sheetId="2" r:id="rId2"/>
    <sheet name="Table 4.2" sheetId="3" r:id="rId3"/>
    <sheet name="Table 4.3" sheetId="4" r:id="rId4"/>
    <sheet name="Table 4.4" sheetId="5" r:id="rId5"/>
    <sheet name="Table 4.5" sheetId="6" r:id="rId6"/>
    <sheet name="Table 4.6" sheetId="7" r:id="rId7"/>
    <sheet name="Table 4.7" sheetId="8" r:id="rId8"/>
    <sheet name="Table 4.8" sheetId="9" r:id="rId9"/>
    <sheet name="Table 4.9" sheetId="10" r:id="rId10"/>
    <sheet name="Table 4.10" sheetId="11" r:id="rId11"/>
    <sheet name="Table 4.11" sheetId="12" r:id="rId12"/>
    <sheet name="Table 4.12" sheetId="13" r:id="rId13"/>
    <sheet name="Table 4.13" sheetId="14" r:id="rId14"/>
    <sheet name="Table 4.14" sheetId="15" r:id="rId15"/>
    <sheet name="Table 4.15" sheetId="16" r:id="rId16"/>
    <sheet name="Table 4.16" sheetId="17" r:id="rId17"/>
    <sheet name="Table 4.17" sheetId="18" r:id="rId18"/>
    <sheet name="Table 4.18" sheetId="19" r:id="rId19"/>
    <sheet name="Table 4.19" sheetId="20" r:id="rId20"/>
  </sheets>
  <definedNames>
    <definedName name="_Toc512525618" localSheetId="2">'Table 4.2'!$B$2</definedName>
    <definedName name="_Toc512525619" localSheetId="3">'Table 4.3'!$B$2</definedName>
    <definedName name="_Toc512525620" localSheetId="4">'Table 4.4'!$B$2</definedName>
    <definedName name="_Toc512525621" localSheetId="5">'Table 4.5'!$B$2</definedName>
    <definedName name="_Toc512525622" localSheetId="6">'Table 4.6'!$B$2</definedName>
    <definedName name="_Toc512525624" localSheetId="8">'Table 4.8'!$B$2</definedName>
    <definedName name="_Toc512525625" localSheetId="9">'Table 4.9'!$B$2</definedName>
    <definedName name="_Toc512525626" localSheetId="10">'Table 4.10'!$B$2</definedName>
    <definedName name="_Toc512525627" localSheetId="11">'Table 4.11'!$B$2</definedName>
    <definedName name="_Toc512525629" localSheetId="13">'Table 4.13'!$B$2</definedName>
    <definedName name="_Toc512525631" localSheetId="15">'Table 4.15'!$B$2</definedName>
    <definedName name="_Toc512525632" localSheetId="16">'Table 4.16'!$B$2</definedName>
    <definedName name="_Toc512525634" localSheetId="17">'Table 4.17'!$B$2</definedName>
    <definedName name="_Toc512525635" localSheetId="18">'Table 4.18'!$B$2</definedName>
    <definedName name="_Toc512525636" localSheetId="19">'Table 4.19'!$B$2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4" roundtripDataChecksum="PD/67gMl+PynQIMtnToUvPR9ML9jbad1arXrHzjTBZg="/>
    </ext>
  </extLst>
</workbook>
</file>

<file path=xl/calcChain.xml><?xml version="1.0" encoding="utf-8"?>
<calcChain xmlns="http://schemas.openxmlformats.org/spreadsheetml/2006/main">
  <c r="L3" i="20" l="1"/>
  <c r="K3" i="20"/>
  <c r="J3" i="20"/>
  <c r="I3" i="20"/>
  <c r="H3" i="20"/>
  <c r="G3" i="20"/>
  <c r="F3" i="20"/>
  <c r="E3" i="20"/>
  <c r="D3" i="20"/>
  <c r="C3" i="20"/>
  <c r="B14" i="19"/>
  <c r="B13" i="19"/>
  <c r="B12" i="19"/>
  <c r="B11" i="19"/>
  <c r="B10" i="19"/>
  <c r="B9" i="19"/>
  <c r="B8" i="19"/>
  <c r="B7" i="19"/>
  <c r="B6" i="19"/>
  <c r="B5" i="19"/>
  <c r="B14" i="18"/>
  <c r="B13" i="18"/>
  <c r="B12" i="18"/>
  <c r="B11" i="18"/>
  <c r="B10" i="18"/>
  <c r="B9" i="18"/>
  <c r="B8" i="18"/>
  <c r="B7" i="18"/>
  <c r="B6" i="18"/>
  <c r="B5" i="18"/>
  <c r="B15" i="17"/>
  <c r="B14" i="17"/>
  <c r="B13" i="17"/>
  <c r="B12" i="17"/>
  <c r="B11" i="17"/>
  <c r="B10" i="17"/>
  <c r="B9" i="17"/>
  <c r="B8" i="17"/>
  <c r="B7" i="17"/>
  <c r="B6" i="17"/>
  <c r="L3" i="16"/>
  <c r="K3" i="16"/>
  <c r="J3" i="16"/>
  <c r="I3" i="16"/>
  <c r="H3" i="16"/>
  <c r="G3" i="16"/>
  <c r="F3" i="16"/>
  <c r="E3" i="16"/>
  <c r="D3" i="16"/>
  <c r="L3" i="15"/>
  <c r="K3" i="15"/>
  <c r="J3" i="15"/>
  <c r="I3" i="15"/>
  <c r="H3" i="15"/>
  <c r="G3" i="15"/>
  <c r="F3" i="15"/>
  <c r="E3" i="15"/>
  <c r="D3" i="15"/>
  <c r="Q3" i="14"/>
  <c r="K3" i="14"/>
  <c r="G3" i="14"/>
  <c r="S3" i="13"/>
  <c r="M3" i="13"/>
  <c r="I3" i="13"/>
  <c r="C3" i="13"/>
  <c r="O16" i="12"/>
  <c r="M16" i="12"/>
  <c r="T15" i="12"/>
  <c r="S15" i="12"/>
  <c r="S16" i="12" s="1"/>
  <c r="R15" i="12"/>
  <c r="Q15" i="12"/>
  <c r="Q16" i="12" s="1"/>
  <c r="P15" i="12"/>
  <c r="O15" i="12"/>
  <c r="N15" i="12"/>
  <c r="V15" i="12" s="1"/>
  <c r="M15" i="12"/>
  <c r="J15" i="12"/>
  <c r="I15" i="12"/>
  <c r="I16" i="12" s="1"/>
  <c r="H15" i="12"/>
  <c r="G15" i="12"/>
  <c r="G16" i="12" s="1"/>
  <c r="U16" i="12" s="1"/>
  <c r="S14" i="12"/>
  <c r="Q14" i="12"/>
  <c r="O14" i="12"/>
  <c r="M14" i="12"/>
  <c r="I14" i="12"/>
  <c r="G14" i="12"/>
  <c r="U14" i="12" s="1"/>
  <c r="V13" i="12"/>
  <c r="U13" i="12"/>
  <c r="S12" i="12"/>
  <c r="Q12" i="12"/>
  <c r="O12" i="12"/>
  <c r="M12" i="12"/>
  <c r="I12" i="12"/>
  <c r="G12" i="12"/>
  <c r="U12" i="12" s="1"/>
  <c r="V11" i="12"/>
  <c r="U11" i="12"/>
  <c r="S10" i="12"/>
  <c r="Q10" i="12"/>
  <c r="O10" i="12"/>
  <c r="M10" i="12"/>
  <c r="I10" i="12"/>
  <c r="U10" i="12" s="1"/>
  <c r="G10" i="12"/>
  <c r="V9" i="12"/>
  <c r="U9" i="12"/>
  <c r="S8" i="12"/>
  <c r="Q8" i="12"/>
  <c r="O8" i="12"/>
  <c r="M8" i="12"/>
  <c r="U8" i="12" s="1"/>
  <c r="I8" i="12"/>
  <c r="G8" i="12"/>
  <c r="V7" i="12"/>
  <c r="U7" i="12"/>
  <c r="Q6" i="12"/>
  <c r="O6" i="12"/>
  <c r="M6" i="12"/>
  <c r="I6" i="12"/>
  <c r="G6" i="12"/>
  <c r="U6" i="12" s="1"/>
  <c r="V5" i="12"/>
  <c r="U5" i="12"/>
  <c r="O20" i="11"/>
  <c r="G20" i="11"/>
  <c r="U20" i="11" s="1"/>
  <c r="S19" i="11"/>
  <c r="S20" i="11" s="1"/>
  <c r="R19" i="11"/>
  <c r="Q19" i="11"/>
  <c r="Q20" i="11" s="1"/>
  <c r="P19" i="11"/>
  <c r="O19" i="11"/>
  <c r="N19" i="11"/>
  <c r="V19" i="11" s="1"/>
  <c r="M19" i="11"/>
  <c r="M20" i="11" s="1"/>
  <c r="J19" i="11"/>
  <c r="I19" i="11"/>
  <c r="I20" i="11" s="1"/>
  <c r="G19" i="11"/>
  <c r="U19" i="11" s="1"/>
  <c r="U18" i="11"/>
  <c r="Q18" i="11"/>
  <c r="O18" i="11"/>
  <c r="I18" i="11"/>
  <c r="G18" i="11"/>
  <c r="V17" i="11"/>
  <c r="U17" i="11"/>
  <c r="Q16" i="11"/>
  <c r="U16" i="11" s="1"/>
  <c r="O16" i="11"/>
  <c r="M16" i="11"/>
  <c r="V15" i="11"/>
  <c r="U15" i="11"/>
  <c r="Q14" i="11"/>
  <c r="O14" i="11"/>
  <c r="M14" i="11"/>
  <c r="U14" i="11" s="1"/>
  <c r="I14" i="11"/>
  <c r="V13" i="11"/>
  <c r="U13" i="11"/>
  <c r="Q12" i="11"/>
  <c r="O12" i="11"/>
  <c r="U12" i="11" s="1"/>
  <c r="V11" i="11"/>
  <c r="U11" i="11"/>
  <c r="S10" i="11"/>
  <c r="Q10" i="11"/>
  <c r="O10" i="11"/>
  <c r="M10" i="11"/>
  <c r="U10" i="11" s="1"/>
  <c r="S3" i="11"/>
  <c r="C3" i="11"/>
  <c r="B14" i="10"/>
  <c r="B13" i="10"/>
  <c r="B12" i="10"/>
  <c r="B11" i="10"/>
  <c r="B10" i="10"/>
  <c r="B9" i="10"/>
  <c r="B7" i="10"/>
  <c r="B6" i="10"/>
  <c r="B5" i="10"/>
  <c r="L3" i="9"/>
  <c r="K3" i="9"/>
  <c r="J3" i="9"/>
  <c r="I3" i="9"/>
  <c r="H3" i="9"/>
  <c r="G3" i="9"/>
  <c r="F3" i="9"/>
  <c r="E3" i="9"/>
  <c r="D3" i="9"/>
  <c r="L3" i="8"/>
  <c r="K3" i="8"/>
  <c r="J3" i="8"/>
  <c r="I3" i="8"/>
  <c r="H3" i="8"/>
  <c r="G3" i="8"/>
  <c r="F3" i="8"/>
  <c r="E3" i="8"/>
  <c r="D3" i="8"/>
  <c r="Q3" i="7"/>
  <c r="K3" i="7"/>
  <c r="G3" i="7"/>
  <c r="S3" i="6"/>
  <c r="M3" i="6"/>
  <c r="K3" i="6"/>
  <c r="I3" i="6"/>
  <c r="C3" i="6"/>
  <c r="O16" i="5"/>
  <c r="M16" i="5"/>
  <c r="T15" i="5"/>
  <c r="S15" i="5"/>
  <c r="S16" i="5" s="1"/>
  <c r="R15" i="5"/>
  <c r="Q15" i="5"/>
  <c r="Q16" i="5" s="1"/>
  <c r="P15" i="5"/>
  <c r="O15" i="5"/>
  <c r="N15" i="5"/>
  <c r="V15" i="5" s="1"/>
  <c r="M15" i="5"/>
  <c r="J15" i="5"/>
  <c r="I15" i="5"/>
  <c r="I16" i="5" s="1"/>
  <c r="H15" i="5"/>
  <c r="G15" i="5"/>
  <c r="G16" i="5" s="1"/>
  <c r="U16" i="5" s="1"/>
  <c r="S14" i="5"/>
  <c r="Q14" i="5"/>
  <c r="O14" i="5"/>
  <c r="M14" i="5"/>
  <c r="I14" i="5"/>
  <c r="G14" i="5"/>
  <c r="U14" i="5" s="1"/>
  <c r="V13" i="5"/>
  <c r="U13" i="5"/>
  <c r="S12" i="5"/>
  <c r="Q12" i="5"/>
  <c r="O12" i="5"/>
  <c r="M12" i="5"/>
  <c r="I12" i="5"/>
  <c r="G12" i="5"/>
  <c r="U12" i="5" s="1"/>
  <c r="V11" i="5"/>
  <c r="U11" i="5"/>
  <c r="S10" i="5"/>
  <c r="Q10" i="5"/>
  <c r="O10" i="5"/>
  <c r="M10" i="5"/>
  <c r="I10" i="5"/>
  <c r="U10" i="5" s="1"/>
  <c r="G10" i="5"/>
  <c r="V9" i="5"/>
  <c r="U9" i="5"/>
  <c r="S8" i="5"/>
  <c r="Q8" i="5"/>
  <c r="O8" i="5"/>
  <c r="M8" i="5"/>
  <c r="I8" i="5"/>
  <c r="G8" i="5"/>
  <c r="U8" i="5" s="1"/>
  <c r="V7" i="5"/>
  <c r="U7" i="5"/>
  <c r="S6" i="5"/>
  <c r="Q6" i="5"/>
  <c r="O6" i="5"/>
  <c r="M6" i="5"/>
  <c r="I6" i="5"/>
  <c r="G6" i="5"/>
  <c r="U6" i="5" s="1"/>
  <c r="V5" i="5"/>
  <c r="U5" i="5"/>
  <c r="S3" i="5"/>
  <c r="Q3" i="5"/>
  <c r="K3" i="5"/>
  <c r="C3" i="5"/>
  <c r="U3" i="4"/>
  <c r="U3" i="5" s="1"/>
  <c r="S3" i="4"/>
  <c r="S3" i="14" s="1"/>
  <c r="Q3" i="4"/>
  <c r="Q3" i="13" s="1"/>
  <c r="O3" i="4"/>
  <c r="O3" i="5" s="1"/>
  <c r="M3" i="4"/>
  <c r="M3" i="11" s="1"/>
  <c r="K3" i="4"/>
  <c r="K3" i="11" s="1"/>
  <c r="I3" i="4"/>
  <c r="I3" i="11" s="1"/>
  <c r="G3" i="4"/>
  <c r="G3" i="13" s="1"/>
  <c r="E3" i="4"/>
  <c r="E3" i="14" s="1"/>
  <c r="C3" i="4"/>
  <c r="C3" i="14" s="1"/>
  <c r="B13" i="3"/>
  <c r="B12" i="3"/>
  <c r="B11" i="3"/>
  <c r="B10" i="3"/>
  <c r="B9" i="3"/>
  <c r="B8" i="3"/>
  <c r="B7" i="3"/>
  <c r="B6" i="3"/>
  <c r="B5" i="3"/>
  <c r="B13" i="2"/>
  <c r="B12" i="2"/>
  <c r="B11" i="2"/>
  <c r="B10" i="2"/>
  <c r="B9" i="2"/>
  <c r="B8" i="2"/>
  <c r="B7" i="2"/>
  <c r="B6" i="2"/>
  <c r="B5" i="2"/>
  <c r="I3" i="7" l="1"/>
  <c r="Q3" i="11"/>
  <c r="K3" i="13"/>
  <c r="I3" i="14"/>
  <c r="O3" i="11"/>
  <c r="E3" i="5"/>
  <c r="G3" i="5"/>
  <c r="O3" i="6"/>
  <c r="M3" i="7"/>
  <c r="E3" i="11"/>
  <c r="O3" i="13"/>
  <c r="M3" i="14"/>
  <c r="I3" i="5"/>
  <c r="U15" i="5"/>
  <c r="Q3" i="6"/>
  <c r="O3" i="7"/>
  <c r="G3" i="11"/>
  <c r="U15" i="12"/>
  <c r="O3" i="14"/>
  <c r="M3" i="5"/>
  <c r="E3" i="6"/>
  <c r="C3" i="7"/>
  <c r="S3" i="7"/>
  <c r="E3" i="13"/>
  <c r="G3" i="6"/>
  <c r="E3" i="7"/>
</calcChain>
</file>

<file path=xl/sharedStrings.xml><?xml version="1.0" encoding="utf-8"?>
<sst xmlns="http://schemas.openxmlformats.org/spreadsheetml/2006/main" count="1566" uniqueCount="88">
  <si>
    <t>Country Names</t>
  </si>
  <si>
    <t>ANG</t>
  </si>
  <si>
    <t>A&amp;B</t>
  </si>
  <si>
    <t>DOM</t>
  </si>
  <si>
    <t>GRD</t>
  </si>
  <si>
    <t>MON</t>
  </si>
  <si>
    <t>SKN</t>
  </si>
  <si>
    <t>SLU</t>
  </si>
  <si>
    <t>SVG</t>
  </si>
  <si>
    <t>VI</t>
  </si>
  <si>
    <t>OECS</t>
  </si>
  <si>
    <t>Table 4.1: Number of Repeaters by Education Level and Sex</t>
  </si>
  <si>
    <t>Country</t>
  </si>
  <si>
    <t>Primary</t>
  </si>
  <si>
    <t>Secondary</t>
  </si>
  <si>
    <t>Male</t>
  </si>
  <si>
    <t>Female</t>
  </si>
  <si>
    <t>Total</t>
  </si>
  <si>
    <t>…</t>
  </si>
  <si>
    <t>Note: Montserrat has an automatic promotion policy.</t>
  </si>
  <si>
    <t>Table 4.2: Member States’ Percentage Contribution to Repeaters by Education Level and Sex</t>
  </si>
  <si>
    <t>Table 4.3: Number of Primary School Repeaters by Grade and Sex</t>
  </si>
  <si>
    <t>M</t>
  </si>
  <si>
    <t>F</t>
  </si>
  <si>
    <t>K</t>
  </si>
  <si>
    <t>G1</t>
  </si>
  <si>
    <t>G2</t>
  </si>
  <si>
    <t>..</t>
  </si>
  <si>
    <t>G3</t>
  </si>
  <si>
    <t>G4</t>
  </si>
  <si>
    <t>G5</t>
  </si>
  <si>
    <t>G6</t>
  </si>
  <si>
    <t xml:space="preserve"> -</t>
  </si>
  <si>
    <t>All Grades</t>
  </si>
  <si>
    <t>Table 4.4: Number of Secondary School Repeaters by Form and Sex</t>
  </si>
  <si>
    <t>Form</t>
  </si>
  <si>
    <t>F1</t>
  </si>
  <si>
    <t>F2</t>
  </si>
  <si>
    <t>F3</t>
  </si>
  <si>
    <t>F4</t>
  </si>
  <si>
    <t>F5</t>
  </si>
  <si>
    <t>All Forms</t>
  </si>
  <si>
    <t>Table 4.5: Primary School Repetition Rates</t>
  </si>
  <si>
    <t>Grade</t>
  </si>
  <si>
    <t>All</t>
  </si>
  <si>
    <t xml:space="preserve">Table 4.6: Secondary School Repetition Rates </t>
  </si>
  <si>
    <t>`</t>
  </si>
  <si>
    <t>Table 4.7: Trends in Repetition Rates - Primary Level</t>
  </si>
  <si>
    <t>Sex</t>
  </si>
  <si>
    <t>2019-20</t>
  </si>
  <si>
    <t>2018-19</t>
  </si>
  <si>
    <t>2017-18</t>
  </si>
  <si>
    <t>2016-17</t>
  </si>
  <si>
    <t>2015-16</t>
  </si>
  <si>
    <t>Table 4.8: Trends in Repetition Rates - Secondary Level</t>
  </si>
  <si>
    <t>Year</t>
  </si>
  <si>
    <t>Table 4.9: Number of Drop-outs (Primary and Secondary)</t>
  </si>
  <si>
    <t>Table 4.10: Number of Primary School Drop-outs by Grade</t>
  </si>
  <si>
    <t>Table 4.11: Number of Secondary School Dropouts by Grade</t>
  </si>
  <si>
    <t>Table 4.12: Primary School Drop-out Rates 2019-20</t>
  </si>
  <si>
    <t>Table 4:13: Secondary School Drop-out Rates 2019-20</t>
  </si>
  <si>
    <t>Table 4.14: Trends in Drop-out Rates - Primary</t>
  </si>
  <si>
    <t>m</t>
  </si>
  <si>
    <t>Table 4.15: Trends in Drop-out Rates - Secondary</t>
  </si>
  <si>
    <r>
      <rPr>
        <sz val="11"/>
        <color rgb="FF000000"/>
        <rFont val="Calibri"/>
      </rPr>
      <t xml:space="preserve">Table 4.16: Class Sizes and Student/Teacher Ratios - </t>
    </r>
    <r>
      <rPr>
        <b/>
        <sz val="11"/>
        <color rgb="FF000000"/>
        <rFont val="Calibri Light"/>
      </rPr>
      <t xml:space="preserve">Public </t>
    </r>
    <r>
      <rPr>
        <sz val="11"/>
        <color rgb="FF000000"/>
        <rFont val="Calibri Light"/>
      </rPr>
      <t>Schools</t>
    </r>
  </si>
  <si>
    <t>Pre-Primary</t>
  </si>
  <si>
    <t>No. Children</t>
  </si>
  <si>
    <t>No. Teachers</t>
  </si>
  <si>
    <t>Pupil-Teacher Ratio</t>
  </si>
  <si>
    <t>No. Students</t>
  </si>
  <si>
    <t>No. Classes</t>
  </si>
  <si>
    <t>Average Class Size</t>
  </si>
  <si>
    <t>Table 4.17: Class Sizes and Student/Teacher Ratios - Private Schools</t>
  </si>
  <si>
    <t>Table 4.18: Class Sizes and Student/Teacher Ratios - Public and Private Schools</t>
  </si>
  <si>
    <t>Early Childhood Education</t>
  </si>
  <si>
    <t>No. of Children</t>
  </si>
  <si>
    <t>No. of Teachers</t>
  </si>
  <si>
    <t>No. of Students</t>
  </si>
  <si>
    <t>No. of Classes</t>
  </si>
  <si>
    <t>Table 4.19: Percentage of Schools Operating with School Boards, Development Plans and Disaster Management Plans</t>
  </si>
  <si>
    <t> Indicator</t>
  </si>
  <si>
    <r>
      <rPr>
        <sz val="11"/>
        <color theme="1"/>
        <rFont val="Calibri"/>
      </rPr>
      <t xml:space="preserve">Percentage. of </t>
    </r>
    <r>
      <rPr>
        <b/>
        <sz val="11"/>
        <color theme="1"/>
        <rFont val="Calibri Light"/>
      </rPr>
      <t>Primary</t>
    </r>
    <r>
      <rPr>
        <sz val="11"/>
        <color theme="1"/>
        <rFont val="Calibri Light"/>
      </rPr>
      <t xml:space="preserve"> schools managed by a school board</t>
    </r>
  </si>
  <si>
    <r>
      <rPr>
        <sz val="11"/>
        <color theme="1"/>
        <rFont val="Calibri"/>
      </rPr>
      <t>No. of</t>
    </r>
    <r>
      <rPr>
        <b/>
        <sz val="11"/>
        <color theme="1"/>
        <rFont val="Calibri Light"/>
      </rPr>
      <t xml:space="preserve"> Secondary</t>
    </r>
    <r>
      <rPr>
        <sz val="11"/>
        <color theme="1"/>
        <rFont val="Calibri Light"/>
      </rPr>
      <t xml:space="preserve"> schools managed by a school board</t>
    </r>
  </si>
  <si>
    <r>
      <rPr>
        <sz val="11"/>
        <color theme="1"/>
        <rFont val="Calibri"/>
      </rPr>
      <t xml:space="preserve">No. of </t>
    </r>
    <r>
      <rPr>
        <b/>
        <sz val="11"/>
        <color theme="1"/>
        <rFont val="Calibri Light"/>
      </rPr>
      <t>Primary</t>
    </r>
    <r>
      <rPr>
        <sz val="11"/>
        <color theme="1"/>
        <rFont val="Calibri Light"/>
      </rPr>
      <t xml:space="preserve"> schools with a School Development Plan (SDP)</t>
    </r>
  </si>
  <si>
    <r>
      <rPr>
        <sz val="11"/>
        <color theme="1"/>
        <rFont val="Calibri"/>
      </rPr>
      <t>No. of</t>
    </r>
    <r>
      <rPr>
        <b/>
        <sz val="11"/>
        <color theme="1"/>
        <rFont val="Calibri Light"/>
      </rPr>
      <t xml:space="preserve"> Secondary</t>
    </r>
    <r>
      <rPr>
        <sz val="11"/>
        <color theme="1"/>
        <rFont val="Calibri Light"/>
      </rPr>
      <t xml:space="preserve"> schools with a School Development Plan (SDP)</t>
    </r>
  </si>
  <si>
    <r>
      <rPr>
        <sz val="11"/>
        <color theme="1"/>
        <rFont val="Calibri"/>
      </rPr>
      <t xml:space="preserve">No. of </t>
    </r>
    <r>
      <rPr>
        <b/>
        <sz val="11"/>
        <color theme="1"/>
        <rFont val="Calibri Light"/>
      </rPr>
      <t>Primary</t>
    </r>
    <r>
      <rPr>
        <sz val="11"/>
        <color theme="1"/>
        <rFont val="Calibri Light"/>
      </rPr>
      <t xml:space="preserve"> schools with a disaster management plan</t>
    </r>
  </si>
  <si>
    <r>
      <rPr>
        <sz val="11"/>
        <color theme="1"/>
        <rFont val="Calibri"/>
      </rPr>
      <t>No. of</t>
    </r>
    <r>
      <rPr>
        <b/>
        <sz val="11"/>
        <color theme="1"/>
        <rFont val="Calibri Light"/>
      </rPr>
      <t xml:space="preserve"> Secondary</t>
    </r>
    <r>
      <rPr>
        <sz val="11"/>
        <color theme="1"/>
        <rFont val="Calibri Light"/>
      </rPr>
      <t xml:space="preserve"> schools with a disaster management plan</t>
    </r>
  </si>
  <si>
    <t>Note: While the reported schools may have plans, some of these may not have been tested and approved.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</si>
</sst>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0.0"/>
    <numFmt numFmtId="166" formatCode="\-"/>
    <numFmt numFmtId="167" formatCode="#,##0.0_);\(#,##0.0\)"/>
    <numFmt numFmtId="168" formatCode="_(* #,##0.0_);_(* \(#,##0.0\);_(* &quot;-&quot;?_);_(@_)"/>
    <numFmt numFmtId="169" formatCode="#,##0.0"/>
  </numFmts>
  <fonts count="15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rgb="FF000000"/>
      <name val="Calibri"/>
    </font>
    <font>
      <sz val="11"/>
      <name val="Calibri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rgb="FFFF0000"/>
      <name val="Calibri"/>
    </font>
    <font>
      <sz val="12"/>
      <color theme="1"/>
      <name val="Calibri"/>
    </font>
    <font>
      <b/>
      <sz val="12"/>
      <color theme="1"/>
      <name val="Calibri"/>
    </font>
    <font>
      <b/>
      <sz val="11"/>
      <color rgb="FFFF0000"/>
      <name val="Calibri"/>
    </font>
    <font>
      <b/>
      <sz val="11"/>
      <color rgb="FF000000"/>
      <name val="Calibri Light"/>
    </font>
    <font>
      <sz val="11"/>
      <color rgb="FF000000"/>
      <name val="Calibri Light"/>
    </font>
    <font>
      <b/>
      <sz val="11"/>
      <color theme="1"/>
      <name val="Calibri Light"/>
    </font>
    <font>
      <sz val="11"/>
      <color theme="1"/>
      <name val="Calibri Light"/>
    </font>
  </fonts>
  <fills count="5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C5E0B3"/>
        <bgColor rgb="FFC5E0B3"/>
      </patternFill>
    </fill>
    <fill>
      <patternFill patternType="solid">
        <fgColor rgb="FFFFFFFF"/>
        <bgColor rgb="FFFFFFFF"/>
      </patternFill>
    </fill>
  </fills>
  <borders count="71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72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5" fillId="2" borderId="8" xfId="0" applyFont="1" applyFill="1" applyBorder="1" applyAlignment="1">
      <alignment horizontal="right" wrapText="1"/>
    </xf>
    <xf numFmtId="0" fontId="5" fillId="2" borderId="9" xfId="0" applyFont="1" applyFill="1" applyBorder="1" applyAlignment="1">
      <alignment horizontal="right" wrapText="1"/>
    </xf>
    <xf numFmtId="0" fontId="3" fillId="0" borderId="10" xfId="0" applyFont="1" applyBorder="1" applyAlignment="1">
      <alignment horizontal="left" vertical="center" wrapText="1"/>
    </xf>
    <xf numFmtId="1" fontId="2" fillId="0" borderId="11" xfId="0" applyNumberFormat="1" applyFont="1" applyBorder="1" applyAlignment="1">
      <alignment horizontal="right" vertical="center" wrapText="1"/>
    </xf>
    <xf numFmtId="1" fontId="2" fillId="0" borderId="12" xfId="0" applyNumberFormat="1" applyFont="1" applyBorder="1" applyAlignment="1">
      <alignment horizontal="right" vertical="center" wrapText="1"/>
    </xf>
    <xf numFmtId="0" fontId="3" fillId="0" borderId="13" xfId="0" applyFont="1" applyBorder="1" applyAlignment="1">
      <alignment horizontal="left" vertical="center" wrapText="1"/>
    </xf>
    <xf numFmtId="164" fontId="2" fillId="0" borderId="14" xfId="0" applyNumberFormat="1" applyFont="1" applyBorder="1" applyAlignment="1">
      <alignment horizontal="right" vertical="center" wrapText="1"/>
    </xf>
    <xf numFmtId="164" fontId="2" fillId="0" borderId="15" xfId="0" applyNumberFormat="1" applyFont="1" applyBorder="1" applyAlignment="1">
      <alignment horizontal="right" vertical="center" wrapText="1"/>
    </xf>
    <xf numFmtId="164" fontId="3" fillId="0" borderId="14" xfId="0" applyNumberFormat="1" applyFont="1" applyBorder="1" applyAlignment="1">
      <alignment horizontal="right" vertical="center" wrapText="1"/>
    </xf>
    <xf numFmtId="0" fontId="5" fillId="0" borderId="16" xfId="0" applyFont="1" applyBorder="1" applyAlignment="1">
      <alignment horizontal="left" vertical="center" wrapText="1"/>
    </xf>
    <xf numFmtId="164" fontId="6" fillId="0" borderId="17" xfId="0" applyNumberFormat="1" applyFont="1" applyBorder="1" applyAlignment="1">
      <alignment horizontal="right" vertical="center" wrapText="1"/>
    </xf>
    <xf numFmtId="164" fontId="6" fillId="0" borderId="18" xfId="0" applyNumberFormat="1" applyFont="1" applyBorder="1" applyAlignment="1">
      <alignment horizontal="right" vertical="center" wrapText="1"/>
    </xf>
    <xf numFmtId="0" fontId="5" fillId="2" borderId="9" xfId="0" applyFont="1" applyFill="1" applyBorder="1" applyAlignment="1">
      <alignment horizontal="center" wrapText="1"/>
    </xf>
    <xf numFmtId="165" fontId="2" fillId="0" borderId="14" xfId="0" applyNumberFormat="1" applyFont="1" applyBorder="1" applyAlignment="1">
      <alignment horizontal="right" vertical="center" wrapText="1"/>
    </xf>
    <xf numFmtId="165" fontId="2" fillId="0" borderId="15" xfId="0" applyNumberFormat="1" applyFont="1" applyBorder="1" applyAlignment="1">
      <alignment horizontal="right" vertical="center" wrapText="1"/>
    </xf>
    <xf numFmtId="165" fontId="6" fillId="0" borderId="17" xfId="0" applyNumberFormat="1" applyFont="1" applyBorder="1" applyAlignment="1">
      <alignment horizontal="right" vertical="center" wrapText="1"/>
    </xf>
    <xf numFmtId="165" fontId="6" fillId="0" borderId="18" xfId="0" applyNumberFormat="1" applyFont="1" applyBorder="1" applyAlignment="1">
      <alignment horizontal="right" vertical="center" wrapText="1"/>
    </xf>
    <xf numFmtId="0" fontId="7" fillId="0" borderId="0" xfId="0" applyFont="1"/>
    <xf numFmtId="0" fontId="2" fillId="0" borderId="8" xfId="0" applyFont="1" applyBorder="1" applyAlignment="1">
      <alignment horizontal="right" vertical="center" wrapText="1"/>
    </xf>
    <xf numFmtId="3" fontId="2" fillId="0" borderId="20" xfId="0" applyNumberFormat="1" applyFont="1" applyBorder="1" applyAlignment="1">
      <alignment horizontal="right" vertical="top" wrapText="1"/>
    </xf>
    <xf numFmtId="3" fontId="2" fillId="0" borderId="8" xfId="0" applyNumberFormat="1" applyFont="1" applyBorder="1" applyAlignment="1">
      <alignment horizontal="right" vertical="top" wrapText="1"/>
    </xf>
    <xf numFmtId="3" fontId="2" fillId="0" borderId="8" xfId="0" applyNumberFormat="1" applyFont="1" applyBorder="1" applyAlignment="1">
      <alignment horizontal="right"/>
    </xf>
    <xf numFmtId="164" fontId="2" fillId="0" borderId="8" xfId="0" applyNumberFormat="1" applyFont="1" applyBorder="1" applyAlignment="1">
      <alignment horizontal="right" vertical="top" wrapText="1"/>
    </xf>
    <xf numFmtId="2" fontId="2" fillId="0" borderId="8" xfId="0" applyNumberFormat="1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165" fontId="3" fillId="0" borderId="8" xfId="0" applyNumberFormat="1" applyFont="1" applyBorder="1" applyAlignment="1">
      <alignment horizontal="right" vertical="center" wrapText="1"/>
    </xf>
    <xf numFmtId="165" fontId="3" fillId="0" borderId="9" xfId="0" applyNumberFormat="1" applyFont="1" applyBorder="1" applyAlignment="1">
      <alignment horizontal="right" vertical="center" wrapText="1"/>
    </xf>
    <xf numFmtId="166" fontId="3" fillId="0" borderId="9" xfId="0" applyNumberFormat="1" applyFont="1" applyBorder="1" applyAlignment="1">
      <alignment horizontal="right" vertical="center" wrapText="1"/>
    </xf>
    <xf numFmtId="166" fontId="2" fillId="0" borderId="0" xfId="0" applyNumberFormat="1" applyFont="1" applyAlignment="1">
      <alignment horizontal="right"/>
    </xf>
    <xf numFmtId="166" fontId="2" fillId="0" borderId="22" xfId="0" applyNumberFormat="1" applyFont="1" applyBorder="1" applyAlignment="1">
      <alignment horizontal="right"/>
    </xf>
    <xf numFmtId="10" fontId="2" fillId="0" borderId="0" xfId="0" applyNumberFormat="1" applyFont="1"/>
    <xf numFmtId="0" fontId="2" fillId="0" borderId="9" xfId="0" applyFont="1" applyBorder="1" applyAlignment="1">
      <alignment horizontal="right" vertical="center" wrapText="1"/>
    </xf>
    <xf numFmtId="166" fontId="3" fillId="0" borderId="8" xfId="0" applyNumberFormat="1" applyFont="1" applyBorder="1" applyAlignment="1">
      <alignment horizontal="right" vertical="center" wrapText="1"/>
    </xf>
    <xf numFmtId="0" fontId="6" fillId="3" borderId="27" xfId="0" applyFont="1" applyFill="1" applyBorder="1" applyAlignment="1">
      <alignment horizontal="center" vertical="center"/>
    </xf>
    <xf numFmtId="0" fontId="6" fillId="3" borderId="28" xfId="0" applyFont="1" applyFill="1" applyBorder="1" applyAlignment="1">
      <alignment horizontal="center" vertical="center"/>
    </xf>
    <xf numFmtId="0" fontId="5" fillId="3" borderId="28" xfId="0" applyFont="1" applyFill="1" applyBorder="1" applyAlignment="1">
      <alignment horizontal="right" vertical="center" wrapText="1"/>
    </xf>
    <xf numFmtId="0" fontId="6" fillId="3" borderId="28" xfId="0" applyFont="1" applyFill="1" applyBorder="1" applyAlignment="1">
      <alignment horizontal="right" vertical="center" wrapText="1"/>
    </xf>
    <xf numFmtId="0" fontId="6" fillId="3" borderId="29" xfId="0" applyFont="1" applyFill="1" applyBorder="1" applyAlignment="1">
      <alignment horizontal="right" vertical="center" wrapText="1"/>
    </xf>
    <xf numFmtId="0" fontId="2" fillId="0" borderId="11" xfId="0" applyFont="1" applyBorder="1" applyAlignment="1">
      <alignment horizontal="center" vertical="center"/>
    </xf>
    <xf numFmtId="165" fontId="2" fillId="0" borderId="11" xfId="0" applyNumberFormat="1" applyFont="1" applyBorder="1" applyAlignment="1">
      <alignment horizontal="right" vertical="center" wrapText="1"/>
    </xf>
    <xf numFmtId="167" fontId="2" fillId="0" borderId="11" xfId="0" applyNumberFormat="1" applyFont="1" applyBorder="1" applyAlignment="1">
      <alignment horizontal="right" vertical="center" wrapText="1"/>
    </xf>
    <xf numFmtId="164" fontId="2" fillId="0" borderId="11" xfId="0" applyNumberFormat="1" applyFont="1" applyBorder="1" applyAlignment="1">
      <alignment horizontal="right" vertical="center"/>
    </xf>
    <xf numFmtId="165" fontId="2" fillId="0" borderId="30" xfId="0" applyNumberFormat="1" applyFont="1" applyBorder="1" applyAlignment="1">
      <alignment horizontal="right" vertical="center" wrapText="1"/>
    </xf>
    <xf numFmtId="0" fontId="2" fillId="0" borderId="14" xfId="0" applyFont="1" applyBorder="1" applyAlignment="1">
      <alignment horizontal="center" vertical="center"/>
    </xf>
    <xf numFmtId="167" fontId="2" fillId="0" borderId="14" xfId="0" applyNumberFormat="1" applyFont="1" applyBorder="1" applyAlignment="1">
      <alignment horizontal="right" vertical="center" wrapText="1"/>
    </xf>
    <xf numFmtId="164" fontId="2" fillId="0" borderId="14" xfId="0" applyNumberFormat="1" applyFont="1" applyBorder="1" applyAlignment="1">
      <alignment horizontal="right" vertical="center"/>
    </xf>
    <xf numFmtId="165" fontId="2" fillId="0" borderId="31" xfId="0" applyNumberFormat="1" applyFont="1" applyBorder="1" applyAlignment="1">
      <alignment horizontal="right" vertical="center" wrapText="1"/>
    </xf>
    <xf numFmtId="0" fontId="6" fillId="0" borderId="21" xfId="0" applyFont="1" applyBorder="1" applyAlignment="1">
      <alignment horizontal="center" vertical="center"/>
    </xf>
    <xf numFmtId="165" fontId="6" fillId="0" borderId="21" xfId="0" applyNumberFormat="1" applyFont="1" applyBorder="1" applyAlignment="1">
      <alignment horizontal="right" vertical="center" wrapText="1"/>
    </xf>
    <xf numFmtId="167" fontId="6" fillId="0" borderId="21" xfId="0" applyNumberFormat="1" applyFont="1" applyBorder="1" applyAlignment="1">
      <alignment horizontal="right" vertical="center" wrapText="1"/>
    </xf>
    <xf numFmtId="165" fontId="6" fillId="0" borderId="32" xfId="0" applyNumberFormat="1" applyFont="1" applyBorder="1" applyAlignment="1">
      <alignment horizontal="right" vertical="center" wrapText="1"/>
    </xf>
    <xf numFmtId="165" fontId="2" fillId="0" borderId="11" xfId="0" applyNumberFormat="1" applyFont="1" applyBorder="1" applyAlignment="1">
      <alignment horizontal="right" vertical="center"/>
    </xf>
    <xf numFmtId="165" fontId="2" fillId="0" borderId="30" xfId="0" applyNumberFormat="1" applyFont="1" applyBorder="1" applyAlignment="1">
      <alignment horizontal="right" vertical="center"/>
    </xf>
    <xf numFmtId="165" fontId="2" fillId="0" borderId="14" xfId="0" applyNumberFormat="1" applyFont="1" applyBorder="1" applyAlignment="1">
      <alignment horizontal="right" vertical="center"/>
    </xf>
    <xf numFmtId="165" fontId="2" fillId="0" borderId="31" xfId="0" applyNumberFormat="1" applyFont="1" applyBorder="1" applyAlignment="1">
      <alignment horizontal="right" vertical="center"/>
    </xf>
    <xf numFmtId="165" fontId="6" fillId="0" borderId="21" xfId="0" applyNumberFormat="1" applyFont="1" applyBorder="1" applyAlignment="1">
      <alignment horizontal="right" vertical="center"/>
    </xf>
    <xf numFmtId="165" fontId="6" fillId="0" borderId="32" xfId="0" applyNumberFormat="1" applyFont="1" applyBorder="1" applyAlignment="1">
      <alignment horizontal="right" vertical="center"/>
    </xf>
    <xf numFmtId="164" fontId="2" fillId="0" borderId="21" xfId="0" applyNumberFormat="1" applyFont="1" applyBorder="1" applyAlignment="1">
      <alignment horizontal="right" vertical="center"/>
    </xf>
    <xf numFmtId="165" fontId="2" fillId="0" borderId="12" xfId="0" applyNumberFormat="1" applyFont="1" applyBorder="1" applyAlignment="1">
      <alignment horizontal="right" vertical="center" wrapText="1"/>
    </xf>
    <xf numFmtId="0" fontId="6" fillId="0" borderId="33" xfId="0" applyFont="1" applyBorder="1" applyAlignment="1">
      <alignment horizontal="center" vertical="center"/>
    </xf>
    <xf numFmtId="165" fontId="6" fillId="0" borderId="33" xfId="0" applyNumberFormat="1" applyFont="1" applyBorder="1" applyAlignment="1">
      <alignment horizontal="right" vertical="center" wrapText="1"/>
    </xf>
    <xf numFmtId="165" fontId="6" fillId="0" borderId="33" xfId="0" applyNumberFormat="1" applyFont="1" applyBorder="1" applyAlignment="1">
      <alignment horizontal="right" vertical="center"/>
    </xf>
    <xf numFmtId="164" fontId="2" fillId="0" borderId="33" xfId="0" applyNumberFormat="1" applyFont="1" applyBorder="1" applyAlignment="1">
      <alignment horizontal="right" vertical="center"/>
    </xf>
    <xf numFmtId="165" fontId="6" fillId="0" borderId="34" xfId="0" applyNumberFormat="1" applyFont="1" applyBorder="1" applyAlignment="1">
      <alignment horizontal="right" vertical="center" wrapText="1"/>
    </xf>
    <xf numFmtId="0" fontId="6" fillId="3" borderId="35" xfId="0" applyFont="1" applyFill="1" applyBorder="1" applyAlignment="1">
      <alignment horizontal="center" vertical="center"/>
    </xf>
    <xf numFmtId="0" fontId="6" fillId="3" borderId="28" xfId="0" applyFont="1" applyFill="1" applyBorder="1" applyAlignment="1">
      <alignment horizontal="right" vertical="center"/>
    </xf>
    <xf numFmtId="0" fontId="6" fillId="3" borderId="29" xfId="0" applyFont="1" applyFill="1" applyBorder="1" applyAlignment="1">
      <alignment horizontal="right" vertical="center"/>
    </xf>
    <xf numFmtId="165" fontId="8" fillId="0" borderId="11" xfId="0" applyNumberFormat="1" applyFont="1" applyBorder="1" applyAlignment="1">
      <alignment horizontal="right" vertical="center"/>
    </xf>
    <xf numFmtId="165" fontId="8" fillId="0" borderId="14" xfId="0" applyNumberFormat="1" applyFont="1" applyBorder="1" applyAlignment="1">
      <alignment horizontal="right" vertical="center"/>
    </xf>
    <xf numFmtId="165" fontId="9" fillId="0" borderId="21" xfId="0" applyNumberFormat="1" applyFont="1" applyBorder="1" applyAlignment="1">
      <alignment horizontal="right" vertical="center"/>
    </xf>
    <xf numFmtId="165" fontId="3" fillId="0" borderId="11" xfId="0" applyNumberFormat="1" applyFont="1" applyBorder="1" applyAlignment="1">
      <alignment horizontal="right" vertical="center"/>
    </xf>
    <xf numFmtId="165" fontId="3" fillId="0" borderId="30" xfId="0" applyNumberFormat="1" applyFont="1" applyBorder="1" applyAlignment="1">
      <alignment horizontal="right" vertical="center"/>
    </xf>
    <xf numFmtId="165" fontId="3" fillId="0" borderId="14" xfId="0" applyNumberFormat="1" applyFont="1" applyBorder="1" applyAlignment="1">
      <alignment horizontal="right" vertical="center"/>
    </xf>
    <xf numFmtId="165" fontId="3" fillId="0" borderId="31" xfId="0" applyNumberFormat="1" applyFont="1" applyBorder="1" applyAlignment="1">
      <alignment horizontal="right" vertical="center"/>
    </xf>
    <xf numFmtId="165" fontId="5" fillId="0" borderId="21" xfId="0" applyNumberFormat="1" applyFont="1" applyBorder="1" applyAlignment="1">
      <alignment horizontal="right" vertical="center"/>
    </xf>
    <xf numFmtId="165" fontId="5" fillId="0" borderId="32" xfId="0" applyNumberFormat="1" applyFont="1" applyBorder="1" applyAlignment="1">
      <alignment horizontal="right" vertical="center"/>
    </xf>
    <xf numFmtId="165" fontId="5" fillId="0" borderId="33" xfId="0" applyNumberFormat="1" applyFont="1" applyBorder="1" applyAlignment="1">
      <alignment horizontal="right" vertical="center"/>
    </xf>
    <xf numFmtId="165" fontId="5" fillId="0" borderId="36" xfId="0" applyNumberFormat="1" applyFont="1" applyBorder="1" applyAlignment="1">
      <alignment horizontal="right" vertical="center"/>
    </xf>
    <xf numFmtId="0" fontId="6" fillId="3" borderId="42" xfId="0" applyFont="1" applyFill="1" applyBorder="1" applyAlignment="1">
      <alignment horizontal="right" vertical="center"/>
    </xf>
    <xf numFmtId="0" fontId="6" fillId="3" borderId="43" xfId="0" applyFont="1" applyFill="1" applyBorder="1" applyAlignment="1">
      <alignment horizontal="right" vertical="center"/>
    </xf>
    <xf numFmtId="0" fontId="6" fillId="3" borderId="44" xfId="0" applyFont="1" applyFill="1" applyBorder="1" applyAlignment="1">
      <alignment horizontal="right" vertical="center"/>
    </xf>
    <xf numFmtId="0" fontId="3" fillId="0" borderId="45" xfId="0" applyFont="1" applyBorder="1" applyAlignment="1">
      <alignment horizontal="right" vertical="center" wrapText="1"/>
    </xf>
    <xf numFmtId="0" fontId="3" fillId="0" borderId="46" xfId="0" applyFont="1" applyBorder="1" applyAlignment="1">
      <alignment horizontal="right" vertical="center" wrapText="1"/>
    </xf>
    <xf numFmtId="0" fontId="3" fillId="0" borderId="47" xfId="0" applyFont="1" applyBorder="1" applyAlignment="1">
      <alignment horizontal="right" vertical="center" wrapText="1"/>
    </xf>
    <xf numFmtId="0" fontId="3" fillId="0" borderId="30" xfId="0" applyFont="1" applyBorder="1" applyAlignment="1">
      <alignment horizontal="right" vertical="center" wrapText="1"/>
    </xf>
    <xf numFmtId="0" fontId="2" fillId="0" borderId="0" xfId="0" applyFont="1" applyAlignment="1">
      <alignment horizontal="right" vertical="center" wrapText="1"/>
    </xf>
    <xf numFmtId="0" fontId="2" fillId="0" borderId="48" xfId="0" applyFont="1" applyBorder="1" applyAlignment="1">
      <alignment horizontal="right" vertical="center" wrapText="1"/>
    </xf>
    <xf numFmtId="0" fontId="2" fillId="0" borderId="49" xfId="0" applyFont="1" applyBorder="1" applyAlignment="1">
      <alignment horizontal="right" vertical="center" wrapText="1"/>
    </xf>
    <xf numFmtId="0" fontId="2" fillId="0" borderId="31" xfId="0" applyFont="1" applyBorder="1" applyAlignment="1">
      <alignment horizontal="right" vertical="center" wrapText="1"/>
    </xf>
    <xf numFmtId="164" fontId="2" fillId="0" borderId="0" xfId="0" applyNumberFormat="1" applyFont="1" applyAlignment="1">
      <alignment horizontal="right" vertical="center" wrapText="1"/>
    </xf>
    <xf numFmtId="164" fontId="2" fillId="0" borderId="48" xfId="0" applyNumberFormat="1" applyFont="1" applyBorder="1" applyAlignment="1">
      <alignment horizontal="right" vertical="center" wrapText="1"/>
    </xf>
    <xf numFmtId="164" fontId="2" fillId="0" borderId="49" xfId="0" applyNumberFormat="1" applyFont="1" applyBorder="1" applyAlignment="1">
      <alignment horizontal="right" vertical="center" wrapText="1"/>
    </xf>
    <xf numFmtId="164" fontId="2" fillId="0" borderId="31" xfId="0" applyNumberFormat="1" applyFont="1" applyBorder="1" applyAlignment="1">
      <alignment horizontal="right" vertical="center" wrapText="1"/>
    </xf>
    <xf numFmtId="0" fontId="3" fillId="0" borderId="50" xfId="0" applyFont="1" applyBorder="1" applyAlignment="1">
      <alignment horizontal="right" vertical="center" wrapText="1"/>
    </xf>
    <xf numFmtId="0" fontId="3" fillId="0" borderId="25" xfId="0" applyFont="1" applyBorder="1" applyAlignment="1">
      <alignment horizontal="right" vertical="center" wrapText="1"/>
    </xf>
    <xf numFmtId="0" fontId="3" fillId="0" borderId="24" xfId="0" applyFont="1" applyBorder="1" applyAlignment="1">
      <alignment horizontal="right" vertical="center" wrapText="1"/>
    </xf>
    <xf numFmtId="0" fontId="3" fillId="0" borderId="26" xfId="0" applyFont="1" applyBorder="1" applyAlignment="1">
      <alignment horizontal="right" vertical="center" wrapText="1"/>
    </xf>
    <xf numFmtId="0" fontId="10" fillId="0" borderId="0" xfId="0" applyFont="1"/>
    <xf numFmtId="0" fontId="2" fillId="0" borderId="8" xfId="0" applyFont="1" applyBorder="1" applyAlignment="1">
      <alignment horizontal="center" vertical="top" wrapText="1"/>
    </xf>
    <xf numFmtId="0" fontId="2" fillId="0" borderId="9" xfId="0" applyFont="1" applyBorder="1" applyAlignment="1">
      <alignment horizontal="center" vertical="top" wrapText="1"/>
    </xf>
    <xf numFmtId="0" fontId="3" fillId="0" borderId="8" xfId="0" applyFont="1" applyBorder="1" applyAlignment="1">
      <alignment horizontal="right" vertical="center" wrapText="1"/>
    </xf>
    <xf numFmtId="0" fontId="3" fillId="0" borderId="20" xfId="0" applyFont="1" applyBorder="1" applyAlignment="1">
      <alignment horizontal="right" vertical="center" wrapText="1"/>
    </xf>
    <xf numFmtId="0" fontId="3" fillId="0" borderId="9" xfId="0" applyFont="1" applyBorder="1" applyAlignment="1">
      <alignment horizontal="right" vertical="center" wrapText="1"/>
    </xf>
    <xf numFmtId="0" fontId="2" fillId="0" borderId="0" xfId="0" applyFont="1" applyAlignment="1">
      <alignment horizontal="right"/>
    </xf>
    <xf numFmtId="0" fontId="2" fillId="0" borderId="8" xfId="0" applyFont="1" applyBorder="1" applyAlignment="1">
      <alignment horizontal="right" vertical="top" wrapText="1"/>
    </xf>
    <xf numFmtId="0" fontId="2" fillId="0" borderId="8" xfId="0" applyFont="1" applyBorder="1" applyAlignment="1">
      <alignment horizontal="right"/>
    </xf>
    <xf numFmtId="0" fontId="2" fillId="0" borderId="9" xfId="0" applyFont="1" applyBorder="1" applyAlignment="1">
      <alignment horizontal="right" vertical="top" wrapText="1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2" fontId="3" fillId="0" borderId="8" xfId="0" applyNumberFormat="1" applyFont="1" applyBorder="1" applyAlignment="1">
      <alignment horizontal="right" vertical="center" wrapText="1"/>
    </xf>
    <xf numFmtId="2" fontId="2" fillId="0" borderId="8" xfId="0" applyNumberFormat="1" applyFont="1" applyBorder="1" applyAlignment="1">
      <alignment horizontal="right" vertical="top" wrapText="1"/>
    </xf>
    <xf numFmtId="2" fontId="2" fillId="0" borderId="8" xfId="0" applyNumberFormat="1" applyFont="1" applyBorder="1" applyAlignment="1">
      <alignment horizontal="right" vertical="center" wrapText="1"/>
    </xf>
    <xf numFmtId="0" fontId="6" fillId="0" borderId="0" xfId="0" applyFont="1" applyAlignment="1">
      <alignment horizontal="left" vertical="center"/>
    </xf>
    <xf numFmtId="2" fontId="3" fillId="0" borderId="9" xfId="0" applyNumberFormat="1" applyFont="1" applyBorder="1" applyAlignment="1">
      <alignment horizontal="right" vertical="center" wrapText="1"/>
    </xf>
    <xf numFmtId="0" fontId="3" fillId="0" borderId="0" xfId="0" applyFont="1" applyAlignment="1">
      <alignment horizontal="left" vertical="center"/>
    </xf>
    <xf numFmtId="0" fontId="6" fillId="0" borderId="27" xfId="0" applyFont="1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0" fontId="5" fillId="0" borderId="28" xfId="0" applyFont="1" applyBorder="1" applyAlignment="1">
      <alignment horizontal="right" vertical="center" wrapText="1"/>
    </xf>
    <xf numFmtId="2" fontId="6" fillId="0" borderId="28" xfId="0" applyNumberFormat="1" applyFont="1" applyBorder="1" applyAlignment="1">
      <alignment horizontal="right" vertical="center" wrapText="1"/>
    </xf>
    <xf numFmtId="0" fontId="6" fillId="0" borderId="6" xfId="0" applyFont="1" applyBorder="1" applyAlignment="1">
      <alignment horizontal="right" vertical="center" wrapText="1"/>
    </xf>
    <xf numFmtId="0" fontId="3" fillId="0" borderId="11" xfId="0" applyFont="1" applyBorder="1" applyAlignment="1">
      <alignment horizontal="center" vertical="center"/>
    </xf>
    <xf numFmtId="165" fontId="3" fillId="0" borderId="11" xfId="0" applyNumberFormat="1" applyFont="1" applyBorder="1" applyAlignment="1">
      <alignment horizontal="right" vertical="center" wrapText="1"/>
    </xf>
    <xf numFmtId="166" fontId="2" fillId="0" borderId="11" xfId="0" applyNumberFormat="1" applyFont="1" applyBorder="1" applyAlignment="1">
      <alignment horizontal="right" vertical="center" wrapText="1"/>
    </xf>
    <xf numFmtId="166" fontId="3" fillId="0" borderId="11" xfId="0" applyNumberFormat="1" applyFont="1" applyBorder="1" applyAlignment="1">
      <alignment horizontal="right" vertical="center"/>
    </xf>
    <xf numFmtId="0" fontId="3" fillId="0" borderId="14" xfId="0" applyFont="1" applyBorder="1" applyAlignment="1">
      <alignment horizontal="center" vertical="center"/>
    </xf>
    <xf numFmtId="165" fontId="3" fillId="0" borderId="14" xfId="0" applyNumberFormat="1" applyFont="1" applyBorder="1" applyAlignment="1">
      <alignment horizontal="right" vertical="center" wrapText="1"/>
    </xf>
    <xf numFmtId="166" fontId="3" fillId="4" borderId="52" xfId="0" applyNumberFormat="1" applyFont="1" applyFill="1" applyBorder="1" applyAlignment="1">
      <alignment horizontal="right" vertical="center"/>
    </xf>
    <xf numFmtId="166" fontId="2" fillId="0" borderId="14" xfId="0" applyNumberFormat="1" applyFont="1" applyBorder="1" applyAlignment="1">
      <alignment horizontal="right" vertical="center" wrapText="1"/>
    </xf>
    <xf numFmtId="0" fontId="5" fillId="3" borderId="53" xfId="0" applyFont="1" applyFill="1" applyBorder="1" applyAlignment="1">
      <alignment horizontal="center" vertical="center"/>
    </xf>
    <xf numFmtId="165" fontId="5" fillId="3" borderId="53" xfId="0" applyNumberFormat="1" applyFont="1" applyFill="1" applyBorder="1" applyAlignment="1">
      <alignment horizontal="right" vertical="center" wrapText="1"/>
    </xf>
    <xf numFmtId="165" fontId="2" fillId="3" borderId="53" xfId="0" applyNumberFormat="1" applyFont="1" applyFill="1" applyBorder="1" applyAlignment="1">
      <alignment horizontal="right" vertical="center" wrapText="1"/>
    </xf>
    <xf numFmtId="166" fontId="2" fillId="3" borderId="53" xfId="0" applyNumberFormat="1" applyFont="1" applyFill="1" applyBorder="1" applyAlignment="1">
      <alignment horizontal="right" vertical="center" wrapText="1"/>
    </xf>
    <xf numFmtId="165" fontId="2" fillId="3" borderId="54" xfId="0" applyNumberFormat="1" applyFont="1" applyFill="1" applyBorder="1" applyAlignment="1">
      <alignment horizontal="right" vertical="center" wrapText="1"/>
    </xf>
    <xf numFmtId="0" fontId="3" fillId="4" borderId="52" xfId="0" applyFont="1" applyFill="1" applyBorder="1" applyAlignment="1">
      <alignment horizontal="center" vertical="center"/>
    </xf>
    <xf numFmtId="165" fontId="3" fillId="4" borderId="52" xfId="0" applyNumberFormat="1" applyFont="1" applyFill="1" applyBorder="1" applyAlignment="1">
      <alignment horizontal="right" vertical="center"/>
    </xf>
    <xf numFmtId="165" fontId="3" fillId="4" borderId="55" xfId="0" applyNumberFormat="1" applyFont="1" applyFill="1" applyBorder="1" applyAlignment="1">
      <alignment horizontal="right" vertical="center"/>
    </xf>
    <xf numFmtId="0" fontId="5" fillId="3" borderId="56" xfId="0" applyFont="1" applyFill="1" applyBorder="1" applyAlignment="1">
      <alignment horizontal="center" vertical="center"/>
    </xf>
    <xf numFmtId="165" fontId="5" fillId="3" borderId="56" xfId="0" applyNumberFormat="1" applyFont="1" applyFill="1" applyBorder="1" applyAlignment="1">
      <alignment horizontal="right" vertical="center" wrapText="1"/>
    </xf>
    <xf numFmtId="165" fontId="2" fillId="3" borderId="56" xfId="0" applyNumberFormat="1" applyFont="1" applyFill="1" applyBorder="1" applyAlignment="1">
      <alignment horizontal="right" vertical="center" wrapText="1"/>
    </xf>
    <xf numFmtId="166" fontId="2" fillId="3" borderId="56" xfId="0" applyNumberFormat="1" applyFont="1" applyFill="1" applyBorder="1" applyAlignment="1">
      <alignment horizontal="right" vertical="center" wrapText="1"/>
    </xf>
    <xf numFmtId="165" fontId="2" fillId="3" borderId="57" xfId="0" applyNumberFormat="1" applyFont="1" applyFill="1" applyBorder="1" applyAlignment="1">
      <alignment horizontal="right" vertical="center" wrapText="1"/>
    </xf>
    <xf numFmtId="0" fontId="6" fillId="0" borderId="3" xfId="0" applyFont="1" applyBorder="1" applyAlignment="1">
      <alignment horizontal="right" vertical="center" wrapText="1"/>
    </xf>
    <xf numFmtId="0" fontId="6" fillId="0" borderId="58" xfId="0" applyFont="1" applyBorder="1" applyAlignment="1">
      <alignment horizontal="right" vertical="center" wrapText="1"/>
    </xf>
    <xf numFmtId="168" fontId="2" fillId="0" borderId="11" xfId="0" applyNumberFormat="1" applyFont="1" applyBorder="1" applyAlignment="1">
      <alignment horizontal="right" vertical="center" wrapText="1"/>
    </xf>
    <xf numFmtId="165" fontId="2" fillId="0" borderId="47" xfId="0" applyNumberFormat="1" applyFont="1" applyBorder="1" applyAlignment="1">
      <alignment horizontal="right" vertical="center" wrapText="1"/>
    </xf>
    <xf numFmtId="168" fontId="2" fillId="0" borderId="14" xfId="0" applyNumberFormat="1" applyFont="1" applyBorder="1" applyAlignment="1">
      <alignment horizontal="right" vertical="center" wrapText="1"/>
    </xf>
    <xf numFmtId="165" fontId="2" fillId="0" borderId="49" xfId="0" applyNumberFormat="1" applyFont="1" applyBorder="1" applyAlignment="1">
      <alignment horizontal="right" vertical="center" wrapText="1"/>
    </xf>
    <xf numFmtId="168" fontId="2" fillId="3" borderId="53" xfId="0" applyNumberFormat="1" applyFont="1" applyFill="1" applyBorder="1" applyAlignment="1">
      <alignment horizontal="right" vertical="center" wrapText="1"/>
    </xf>
    <xf numFmtId="165" fontId="2" fillId="3" borderId="59" xfId="0" applyNumberFormat="1" applyFont="1" applyFill="1" applyBorder="1" applyAlignment="1">
      <alignment horizontal="right" vertical="center" wrapText="1"/>
    </xf>
    <xf numFmtId="165" fontId="2" fillId="3" borderId="60" xfId="0" applyNumberFormat="1" applyFont="1" applyFill="1" applyBorder="1" applyAlignment="1">
      <alignment horizontal="right" vertical="center" wrapText="1"/>
    </xf>
    <xf numFmtId="165" fontId="3" fillId="0" borderId="47" xfId="0" applyNumberFormat="1" applyFont="1" applyBorder="1" applyAlignment="1">
      <alignment horizontal="right" vertical="center"/>
    </xf>
    <xf numFmtId="165" fontId="3" fillId="0" borderId="12" xfId="0" applyNumberFormat="1" applyFont="1" applyBorder="1" applyAlignment="1">
      <alignment horizontal="right" vertical="center"/>
    </xf>
    <xf numFmtId="165" fontId="3" fillId="4" borderId="61" xfId="0" applyNumberFormat="1" applyFont="1" applyFill="1" applyBorder="1" applyAlignment="1">
      <alignment horizontal="right" vertical="center"/>
    </xf>
    <xf numFmtId="165" fontId="3" fillId="4" borderId="62" xfId="0" applyNumberFormat="1" applyFont="1" applyFill="1" applyBorder="1" applyAlignment="1">
      <alignment horizontal="right" vertical="center"/>
    </xf>
    <xf numFmtId="165" fontId="2" fillId="3" borderId="63" xfId="0" applyNumberFormat="1" applyFont="1" applyFill="1" applyBorder="1" applyAlignment="1">
      <alignment horizontal="right" vertical="center" wrapText="1"/>
    </xf>
    <xf numFmtId="165" fontId="2" fillId="3" borderId="64" xfId="0" applyNumberFormat="1" applyFont="1" applyFill="1" applyBorder="1" applyAlignment="1">
      <alignment horizontal="right" vertical="center" wrapText="1"/>
    </xf>
    <xf numFmtId="0" fontId="5" fillId="0" borderId="0" xfId="0" applyFont="1" applyAlignment="1">
      <alignment horizontal="center" vertical="center"/>
    </xf>
    <xf numFmtId="0" fontId="3" fillId="2" borderId="8" xfId="0" applyFont="1" applyFill="1" applyBorder="1" applyAlignment="1">
      <alignment horizontal="right" wrapText="1"/>
    </xf>
    <xf numFmtId="0" fontId="3" fillId="2" borderId="58" xfId="0" applyFont="1" applyFill="1" applyBorder="1" applyAlignment="1">
      <alignment horizontal="right" wrapText="1"/>
    </xf>
    <xf numFmtId="3" fontId="2" fillId="0" borderId="11" xfId="0" applyNumberFormat="1" applyFont="1" applyBorder="1" applyAlignment="1">
      <alignment horizontal="right" vertical="center" wrapText="1"/>
    </xf>
    <xf numFmtId="3" fontId="2" fillId="0" borderId="12" xfId="0" applyNumberFormat="1" applyFont="1" applyBorder="1" applyAlignment="1">
      <alignment horizontal="right" vertical="center" wrapText="1"/>
    </xf>
    <xf numFmtId="3" fontId="2" fillId="0" borderId="14" xfId="0" applyNumberFormat="1" applyFont="1" applyBorder="1" applyAlignment="1">
      <alignment horizontal="right" vertical="center" wrapText="1"/>
    </xf>
    <xf numFmtId="169" fontId="2" fillId="0" borderId="14" xfId="0" applyNumberFormat="1" applyFont="1" applyBorder="1" applyAlignment="1">
      <alignment horizontal="right" vertical="center" wrapText="1"/>
    </xf>
    <xf numFmtId="169" fontId="2" fillId="0" borderId="15" xfId="0" applyNumberFormat="1" applyFont="1" applyBorder="1" applyAlignment="1">
      <alignment horizontal="right" vertical="center" wrapText="1"/>
    </xf>
    <xf numFmtId="0" fontId="5" fillId="0" borderId="65" xfId="0" applyFont="1" applyBorder="1" applyAlignment="1">
      <alignment horizontal="left" vertical="center" wrapText="1"/>
    </xf>
    <xf numFmtId="3" fontId="5" fillId="0" borderId="66" xfId="0" applyNumberFormat="1" applyFont="1" applyBorder="1" applyAlignment="1">
      <alignment horizontal="right" vertical="center" wrapText="1"/>
    </xf>
    <xf numFmtId="169" fontId="5" fillId="0" borderId="66" xfId="0" applyNumberFormat="1" applyFont="1" applyBorder="1" applyAlignment="1">
      <alignment horizontal="right" vertical="center" wrapText="1"/>
    </xf>
    <xf numFmtId="169" fontId="5" fillId="0" borderId="67" xfId="0" applyNumberFormat="1" applyFont="1" applyBorder="1" applyAlignment="1">
      <alignment horizontal="right" vertical="center" wrapText="1"/>
    </xf>
    <xf numFmtId="0" fontId="3" fillId="2" borderId="28" xfId="0" applyFont="1" applyFill="1" applyBorder="1" applyAlignment="1">
      <alignment horizontal="right" wrapText="1"/>
    </xf>
    <xf numFmtId="0" fontId="3" fillId="0" borderId="11" xfId="0" applyFont="1" applyBorder="1" applyAlignment="1">
      <alignment horizontal="right" vertical="center" wrapText="1"/>
    </xf>
    <xf numFmtId="165" fontId="3" fillId="0" borderId="12" xfId="0" applyNumberFormat="1" applyFont="1" applyBorder="1" applyAlignment="1">
      <alignment horizontal="right" vertical="center" wrapText="1"/>
    </xf>
    <xf numFmtId="165" fontId="5" fillId="0" borderId="66" xfId="0" applyNumberFormat="1" applyFont="1" applyBorder="1" applyAlignment="1">
      <alignment horizontal="right" vertical="center" wrapText="1"/>
    </xf>
    <xf numFmtId="165" fontId="5" fillId="0" borderId="67" xfId="0" applyNumberFormat="1" applyFont="1" applyBorder="1" applyAlignment="1">
      <alignment horizontal="right" vertical="center" wrapText="1"/>
    </xf>
    <xf numFmtId="0" fontId="3" fillId="0" borderId="69" xfId="0" applyFont="1" applyBorder="1" applyAlignment="1">
      <alignment horizontal="center" vertical="center"/>
    </xf>
    <xf numFmtId="0" fontId="2" fillId="0" borderId="69" xfId="0" applyFont="1" applyBorder="1"/>
    <xf numFmtId="0" fontId="3" fillId="2" borderId="66" xfId="0" applyFont="1" applyFill="1" applyBorder="1" applyAlignment="1">
      <alignment horizontal="center" wrapText="1"/>
    </xf>
    <xf numFmtId="0" fontId="3" fillId="2" borderId="28" xfId="0" applyFont="1" applyFill="1" applyBorder="1" applyAlignment="1">
      <alignment horizontal="center" wrapText="1"/>
    </xf>
    <xf numFmtId="0" fontId="3" fillId="2" borderId="58" xfId="0" applyFont="1" applyFill="1" applyBorder="1" applyAlignment="1">
      <alignment horizontal="center" wrapText="1"/>
    </xf>
    <xf numFmtId="3" fontId="3" fillId="0" borderId="14" xfId="0" applyNumberFormat="1" applyFont="1" applyBorder="1" applyAlignment="1">
      <alignment horizontal="right" vertical="center" wrapText="1"/>
    </xf>
    <xf numFmtId="169" fontId="3" fillId="0" borderId="14" xfId="0" applyNumberFormat="1" applyFont="1" applyBorder="1" applyAlignment="1">
      <alignment horizontal="right" vertical="center" wrapText="1"/>
    </xf>
    <xf numFmtId="169" fontId="3" fillId="0" borderId="15" xfId="0" applyNumberFormat="1" applyFont="1" applyBorder="1" applyAlignment="1">
      <alignment horizontal="right" vertical="center" wrapText="1"/>
    </xf>
    <xf numFmtId="0" fontId="3" fillId="0" borderId="23" xfId="0" applyFont="1" applyBorder="1" applyAlignment="1">
      <alignment horizontal="left" vertical="center" wrapText="1"/>
    </xf>
    <xf numFmtId="3" fontId="2" fillId="0" borderId="33" xfId="0" applyNumberFormat="1" applyFont="1" applyBorder="1" applyAlignment="1">
      <alignment horizontal="right" vertical="center" wrapText="1"/>
    </xf>
    <xf numFmtId="169" fontId="2" fillId="0" borderId="33" xfId="0" applyNumberFormat="1" applyFont="1" applyBorder="1" applyAlignment="1">
      <alignment horizontal="right" vertical="center" wrapText="1"/>
    </xf>
    <xf numFmtId="169" fontId="2" fillId="0" borderId="34" xfId="0" applyNumberFormat="1" applyFont="1" applyBorder="1" applyAlignment="1">
      <alignment horizontal="right" vertical="center" wrapText="1"/>
    </xf>
    <xf numFmtId="0" fontId="5" fillId="0" borderId="23" xfId="0" applyFont="1" applyBorder="1" applyAlignment="1">
      <alignment horizontal="left" vertical="center" wrapText="1"/>
    </xf>
    <xf numFmtId="3" fontId="5" fillId="0" borderId="33" xfId="0" applyNumberFormat="1" applyFont="1" applyBorder="1" applyAlignment="1">
      <alignment horizontal="right" vertical="center" wrapText="1"/>
    </xf>
    <xf numFmtId="169" fontId="5" fillId="0" borderId="33" xfId="0" applyNumberFormat="1" applyFont="1" applyBorder="1" applyAlignment="1">
      <alignment horizontal="right" vertical="center" wrapText="1"/>
    </xf>
    <xf numFmtId="169" fontId="5" fillId="0" borderId="34" xfId="0" applyNumberFormat="1" applyFont="1" applyBorder="1" applyAlignment="1">
      <alignment horizontal="right" vertical="center" wrapText="1"/>
    </xf>
    <xf numFmtId="0" fontId="3" fillId="3" borderId="27" xfId="0" applyFont="1" applyFill="1" applyBorder="1" applyAlignment="1">
      <alignment horizontal="left" vertical="center"/>
    </xf>
    <xf numFmtId="0" fontId="5" fillId="3" borderId="28" xfId="0" applyFont="1" applyFill="1" applyBorder="1" applyAlignment="1">
      <alignment horizontal="right" vertical="center"/>
    </xf>
    <xf numFmtId="0" fontId="6" fillId="3" borderId="58" xfId="0" applyFont="1" applyFill="1" applyBorder="1" applyAlignment="1">
      <alignment horizontal="right" vertical="center" wrapText="1"/>
    </xf>
    <xf numFmtId="0" fontId="2" fillId="0" borderId="70" xfId="0" applyFont="1" applyBorder="1" applyAlignment="1">
      <alignment horizontal="left" vertical="center" wrapText="1"/>
    </xf>
    <xf numFmtId="9" fontId="3" fillId="0" borderId="8" xfId="0" applyNumberFormat="1" applyFont="1" applyBorder="1" applyAlignment="1">
      <alignment horizontal="right" vertical="center"/>
    </xf>
    <xf numFmtId="165" fontId="3" fillId="0" borderId="8" xfId="0" applyNumberFormat="1" applyFont="1" applyBorder="1" applyAlignment="1">
      <alignment horizontal="right" vertical="center"/>
    </xf>
    <xf numFmtId="0" fontId="2" fillId="0" borderId="16" xfId="0" applyFont="1" applyBorder="1" applyAlignment="1">
      <alignment horizontal="left" vertical="center" wrapText="1"/>
    </xf>
    <xf numFmtId="9" fontId="3" fillId="0" borderId="17" xfId="0" applyNumberFormat="1" applyFont="1" applyBorder="1" applyAlignment="1">
      <alignment horizontal="right" vertical="center"/>
    </xf>
    <xf numFmtId="165" fontId="3" fillId="0" borderId="17" xfId="0" applyNumberFormat="1" applyFont="1" applyBorder="1" applyAlignment="1">
      <alignment horizontal="right" vertical="center" wrapText="1"/>
    </xf>
    <xf numFmtId="165" fontId="3" fillId="0" borderId="18" xfId="0" applyNumberFormat="1" applyFont="1" applyBorder="1" applyAlignment="1">
      <alignment horizontal="right" vertical="center" wrapText="1"/>
    </xf>
    <xf numFmtId="0" fontId="3" fillId="0" borderId="0" xfId="0" applyFont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/>
    <xf numFmtId="0" fontId="5" fillId="2" borderId="2" xfId="0" applyFont="1" applyFill="1" applyBorder="1" applyAlignment="1">
      <alignment horizontal="left" wrapText="1"/>
    </xf>
    <xf numFmtId="0" fontId="4" fillId="0" borderId="7" xfId="0" applyFont="1" applyBorder="1"/>
    <xf numFmtId="0" fontId="5" fillId="2" borderId="3" xfId="0" applyFont="1" applyFill="1" applyBorder="1" applyAlignment="1">
      <alignment horizontal="center" wrapText="1"/>
    </xf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3" fillId="0" borderId="0" xfId="0" applyFont="1" applyAlignment="1">
      <alignment horizontal="center" vertical="center" wrapText="1"/>
    </xf>
    <xf numFmtId="0" fontId="0" fillId="0" borderId="0" xfId="0"/>
    <xf numFmtId="0" fontId="5" fillId="2" borderId="3" xfId="0" applyFont="1" applyFill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4" fillId="0" borderId="20" xfId="0" applyFont="1" applyBorder="1"/>
    <xf numFmtId="0" fontId="3" fillId="0" borderId="0" xfId="0" applyFont="1" applyAlignment="1">
      <alignment horizontal="center" vertical="center"/>
    </xf>
    <xf numFmtId="0" fontId="6" fillId="0" borderId="19" xfId="0" applyFont="1" applyBorder="1" applyAlignment="1">
      <alignment horizontal="center" vertical="center" wrapText="1"/>
    </xf>
    <xf numFmtId="3" fontId="5" fillId="2" borderId="19" xfId="0" applyNumberFormat="1" applyFont="1" applyFill="1" applyBorder="1" applyAlignment="1">
      <alignment horizontal="right" vertical="center" wrapText="1"/>
    </xf>
    <xf numFmtId="0" fontId="6" fillId="0" borderId="11" xfId="0" applyFont="1" applyBorder="1" applyAlignment="1">
      <alignment horizontal="center" vertical="center" wrapText="1"/>
    </xf>
    <xf numFmtId="0" fontId="4" fillId="0" borderId="21" xfId="0" applyFont="1" applyBorder="1"/>
    <xf numFmtId="164" fontId="5" fillId="2" borderId="19" xfId="0" applyNumberFormat="1" applyFont="1" applyFill="1" applyBorder="1" applyAlignment="1">
      <alignment horizontal="right" vertical="center" wrapText="1"/>
    </xf>
    <xf numFmtId="0" fontId="5" fillId="0" borderId="11" xfId="0" applyFont="1" applyBorder="1" applyAlignment="1">
      <alignment horizontal="center" vertical="center" wrapText="1"/>
    </xf>
    <xf numFmtId="0" fontId="6" fillId="2" borderId="19" xfId="0" applyFont="1" applyFill="1" applyBorder="1" applyAlignment="1">
      <alignment horizontal="right"/>
    </xf>
    <xf numFmtId="2" fontId="6" fillId="0" borderId="11" xfId="0" applyNumberFormat="1" applyFont="1" applyBorder="1" applyAlignment="1">
      <alignment horizontal="center" vertical="center" wrapText="1"/>
    </xf>
    <xf numFmtId="2" fontId="5" fillId="0" borderId="11" xfId="0" applyNumberFormat="1" applyFont="1" applyBorder="1" applyAlignment="1">
      <alignment horizontal="center" vertical="center" wrapText="1"/>
    </xf>
    <xf numFmtId="2" fontId="5" fillId="0" borderId="19" xfId="0" applyNumberFormat="1" applyFont="1" applyBorder="1" applyAlignment="1">
      <alignment horizontal="center" vertical="center" wrapText="1"/>
    </xf>
    <xf numFmtId="2" fontId="6" fillId="0" borderId="19" xfId="0" applyNumberFormat="1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165" fontId="5" fillId="2" borderId="19" xfId="0" applyNumberFormat="1" applyFont="1" applyFill="1" applyBorder="1" applyAlignment="1">
      <alignment horizontal="right" vertical="center" wrapText="1"/>
    </xf>
    <xf numFmtId="0" fontId="4" fillId="0" borderId="22" xfId="0" applyFont="1" applyBorder="1"/>
    <xf numFmtId="0" fontId="6" fillId="0" borderId="10" xfId="0" applyFont="1" applyBorder="1" applyAlignment="1">
      <alignment horizontal="center" vertical="center" wrapText="1"/>
    </xf>
    <xf numFmtId="166" fontId="2" fillId="2" borderId="19" xfId="0" applyNumberFormat="1" applyFont="1" applyFill="1" applyBorder="1" applyAlignment="1">
      <alignment horizontal="right"/>
    </xf>
    <xf numFmtId="165" fontId="5" fillId="2" borderId="24" xfId="0" applyNumberFormat="1" applyFont="1" applyFill="1" applyBorder="1" applyAlignment="1">
      <alignment horizontal="right" vertical="center" wrapText="1"/>
    </xf>
    <xf numFmtId="0" fontId="4" fillId="0" borderId="25" xfId="0" applyFont="1" applyBorder="1"/>
    <xf numFmtId="0" fontId="4" fillId="0" borderId="26" xfId="0" applyFont="1" applyBorder="1"/>
    <xf numFmtId="0" fontId="4" fillId="0" borderId="23" xfId="0" applyFont="1" applyBorder="1"/>
    <xf numFmtId="3" fontId="5" fillId="2" borderId="24" xfId="0" applyNumberFormat="1" applyFont="1" applyFill="1" applyBorder="1" applyAlignment="1">
      <alignment horizontal="right" vertical="center" wrapText="1"/>
    </xf>
    <xf numFmtId="164" fontId="5" fillId="2" borderId="24" xfId="0" applyNumberFormat="1" applyFont="1" applyFill="1" applyBorder="1" applyAlignment="1">
      <alignment horizontal="right" vertical="center" wrapText="1"/>
    </xf>
    <xf numFmtId="0" fontId="2" fillId="0" borderId="10" xfId="0" applyFont="1" applyBorder="1" applyAlignment="1">
      <alignment horizontal="center" vertical="center"/>
    </xf>
    <xf numFmtId="0" fontId="4" fillId="0" borderId="13" xfId="0" applyFont="1" applyBorder="1"/>
    <xf numFmtId="0" fontId="2" fillId="0" borderId="1" xfId="0" applyFont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4" fillId="0" borderId="38" xfId="0" applyFont="1" applyBorder="1"/>
    <xf numFmtId="0" fontId="4" fillId="0" borderId="39" xfId="0" applyFont="1" applyBorder="1"/>
    <xf numFmtId="0" fontId="4" fillId="0" borderId="40" xfId="0" applyFont="1" applyBorder="1"/>
    <xf numFmtId="0" fontId="6" fillId="3" borderId="41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top" wrapText="1"/>
    </xf>
    <xf numFmtId="0" fontId="2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left" vertical="top" wrapText="1"/>
    </xf>
    <xf numFmtId="0" fontId="5" fillId="2" borderId="19" xfId="0" applyFont="1" applyFill="1" applyBorder="1" applyAlignment="1">
      <alignment horizontal="right" vertical="center" wrapText="1"/>
    </xf>
    <xf numFmtId="0" fontId="5" fillId="2" borderId="51" xfId="0" applyFont="1" applyFill="1" applyBorder="1" applyAlignment="1">
      <alignment horizontal="right" vertical="center" wrapText="1"/>
    </xf>
    <xf numFmtId="0" fontId="2" fillId="0" borderId="10" xfId="0" applyFont="1" applyBorder="1" applyAlignment="1">
      <alignment horizontal="left" vertical="top" wrapText="1"/>
    </xf>
    <xf numFmtId="0" fontId="5" fillId="2" borderId="24" xfId="0" applyFont="1" applyFill="1" applyBorder="1" applyAlignment="1">
      <alignment horizontal="right" vertical="center" wrapText="1"/>
    </xf>
    <xf numFmtId="0" fontId="6" fillId="2" borderId="19" xfId="0" applyFont="1" applyFill="1" applyBorder="1" applyAlignment="1">
      <alignment horizontal="right" vertical="top" wrapText="1"/>
    </xf>
    <xf numFmtId="0" fontId="6" fillId="2" borderId="24" xfId="0" applyFont="1" applyFill="1" applyBorder="1" applyAlignment="1">
      <alignment horizontal="right" vertical="top" wrapText="1"/>
    </xf>
    <xf numFmtId="0" fontId="6" fillId="0" borderId="3" xfId="0" applyFont="1" applyBorder="1" applyAlignment="1">
      <alignment horizontal="center" vertical="top" wrapText="1"/>
    </xf>
    <xf numFmtId="0" fontId="5" fillId="0" borderId="2" xfId="0" applyFont="1" applyBorder="1" applyAlignment="1">
      <alignment horizontal="left" vertical="center" wrapText="1"/>
    </xf>
    <xf numFmtId="2" fontId="6" fillId="2" borderId="19" xfId="0" applyNumberFormat="1" applyFont="1" applyFill="1" applyBorder="1" applyAlignment="1">
      <alignment horizontal="right" vertical="top" wrapText="1"/>
    </xf>
    <xf numFmtId="2" fontId="5" fillId="2" borderId="19" xfId="0" applyNumberFormat="1" applyFont="1" applyFill="1" applyBorder="1" applyAlignment="1">
      <alignment horizontal="right" vertical="center" wrapText="1"/>
    </xf>
    <xf numFmtId="0" fontId="3" fillId="0" borderId="10" xfId="0" applyFont="1" applyBorder="1" applyAlignment="1">
      <alignment horizontal="center" vertical="center" wrapText="1"/>
    </xf>
    <xf numFmtId="2" fontId="5" fillId="2" borderId="24" xfId="0" applyNumberFormat="1" applyFont="1" applyFill="1" applyBorder="1" applyAlignment="1">
      <alignment horizontal="right" vertical="center" wrapText="1"/>
    </xf>
    <xf numFmtId="0" fontId="5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wrapText="1"/>
    </xf>
    <xf numFmtId="0" fontId="5" fillId="2" borderId="41" xfId="0" applyFont="1" applyFill="1" applyBorder="1" applyAlignment="1">
      <alignment horizontal="center" vertical="center" wrapText="1"/>
    </xf>
    <xf numFmtId="0" fontId="4" fillId="0" borderId="68" xfId="0" applyFont="1" applyBorder="1"/>
    <xf numFmtId="0" fontId="3" fillId="2" borderId="2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M1000"/>
  <sheetViews>
    <sheetView tabSelected="1" workbookViewId="0"/>
  </sheetViews>
  <sheetFormatPr defaultColWidth="14.44140625" defaultRowHeight="15" customHeight="1" x14ac:dyDescent="0.3"/>
  <cols>
    <col min="1" max="26" width="8.6640625" customWidth="1"/>
  </cols>
  <sheetData>
    <row r="2" spans="2:13" ht="14.4" x14ac:dyDescent="0.3">
      <c r="B2" s="1" t="s">
        <v>0</v>
      </c>
    </row>
    <row r="3" spans="2:13" ht="14.4" x14ac:dyDescent="0.3">
      <c r="B3" s="1" t="s">
        <v>1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1" t="s">
        <v>7</v>
      </c>
      <c r="K3" s="1" t="s">
        <v>8</v>
      </c>
      <c r="L3" s="1" t="s">
        <v>9</v>
      </c>
      <c r="M3" s="1" t="s">
        <v>10</v>
      </c>
    </row>
    <row r="4" spans="2:13" ht="14.4" x14ac:dyDescent="0.3">
      <c r="B4" s="1" t="s">
        <v>2</v>
      </c>
    </row>
    <row r="5" spans="2:13" ht="14.4" x14ac:dyDescent="0.3">
      <c r="B5" s="1" t="s">
        <v>3</v>
      </c>
    </row>
    <row r="6" spans="2:13" ht="14.4" x14ac:dyDescent="0.3">
      <c r="B6" s="1" t="s">
        <v>4</v>
      </c>
    </row>
    <row r="7" spans="2:13" ht="14.4" x14ac:dyDescent="0.3">
      <c r="B7" s="1" t="s">
        <v>5</v>
      </c>
    </row>
    <row r="8" spans="2:13" ht="14.4" x14ac:dyDescent="0.3">
      <c r="B8" s="1" t="s">
        <v>6</v>
      </c>
    </row>
    <row r="9" spans="2:13" ht="14.4" x14ac:dyDescent="0.3">
      <c r="B9" s="1" t="s">
        <v>7</v>
      </c>
    </row>
    <row r="10" spans="2:13" ht="14.4" x14ac:dyDescent="0.3">
      <c r="B10" s="1" t="s">
        <v>8</v>
      </c>
    </row>
    <row r="11" spans="2:13" ht="14.4" x14ac:dyDescent="0.3">
      <c r="B11" s="1" t="s">
        <v>9</v>
      </c>
    </row>
    <row r="12" spans="2:13" ht="14.4" x14ac:dyDescent="0.3">
      <c r="B12" s="1" t="s">
        <v>10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defaultColWidth="14.44140625" defaultRowHeight="15" customHeight="1" x14ac:dyDescent="0.3"/>
  <cols>
    <col min="1" max="11" width="9.109375" customWidth="1"/>
    <col min="12" max="26" width="8.664062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3">
      <c r="A2" s="2"/>
      <c r="B2" s="205" t="s">
        <v>11</v>
      </c>
      <c r="C2" s="206"/>
      <c r="D2" s="206"/>
      <c r="E2" s="206"/>
      <c r="F2" s="206"/>
      <c r="G2" s="206"/>
      <c r="H2" s="206"/>
      <c r="I2" s="3"/>
      <c r="J2" s="3"/>
      <c r="K2" s="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/>
      <c r="B3" s="207" t="s">
        <v>12</v>
      </c>
      <c r="C3" s="209" t="s">
        <v>13</v>
      </c>
      <c r="D3" s="210"/>
      <c r="E3" s="211"/>
      <c r="F3" s="209" t="s">
        <v>14</v>
      </c>
      <c r="G3" s="210"/>
      <c r="H3" s="21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08"/>
      <c r="C4" s="4" t="s">
        <v>15</v>
      </c>
      <c r="D4" s="4" t="s">
        <v>16</v>
      </c>
      <c r="E4" s="4" t="s">
        <v>17</v>
      </c>
      <c r="F4" s="4" t="s">
        <v>15</v>
      </c>
      <c r="G4" s="4" t="s">
        <v>16</v>
      </c>
      <c r="H4" s="5" t="s">
        <v>17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6" t="str">
        <f>'Master Sheet'!B3</f>
        <v>ANG</v>
      </c>
      <c r="C5" s="7" t="s">
        <v>18</v>
      </c>
      <c r="D5" s="7" t="s">
        <v>18</v>
      </c>
      <c r="E5" s="7" t="s">
        <v>18</v>
      </c>
      <c r="F5" s="7" t="s">
        <v>18</v>
      </c>
      <c r="G5" s="7" t="s">
        <v>18</v>
      </c>
      <c r="H5" s="8" t="s">
        <v>18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"/>
      <c r="B6" s="9" t="str">
        <f>'Master Sheet'!B4</f>
        <v>A&amp;B</v>
      </c>
      <c r="C6" s="10" t="s">
        <v>18</v>
      </c>
      <c r="D6" s="10" t="s">
        <v>18</v>
      </c>
      <c r="E6" s="10" t="s">
        <v>18</v>
      </c>
      <c r="F6" s="10" t="s">
        <v>18</v>
      </c>
      <c r="G6" s="10" t="s">
        <v>18</v>
      </c>
      <c r="H6" s="11" t="s">
        <v>18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"/>
      <c r="B7" s="9" t="str">
        <f>'Master Sheet'!B5</f>
        <v>DOM</v>
      </c>
      <c r="C7" s="10">
        <v>113</v>
      </c>
      <c r="D7" s="10">
        <v>54</v>
      </c>
      <c r="E7" s="10">
        <v>167</v>
      </c>
      <c r="F7" s="10">
        <v>240</v>
      </c>
      <c r="G7" s="10">
        <v>105</v>
      </c>
      <c r="H7" s="11">
        <v>345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"/>
      <c r="B8" s="9" t="str">
        <f>'Master Sheet'!B6</f>
        <v>GRD</v>
      </c>
      <c r="C8" s="12">
        <v>187</v>
      </c>
      <c r="D8" s="12">
        <v>59</v>
      </c>
      <c r="E8" s="10">
        <v>246</v>
      </c>
      <c r="F8" s="10">
        <v>137</v>
      </c>
      <c r="G8" s="10">
        <v>45</v>
      </c>
      <c r="H8" s="11">
        <v>182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"/>
      <c r="B9" s="9" t="str">
        <f>'Master Sheet'!B7</f>
        <v>MON</v>
      </c>
      <c r="C9" s="10">
        <v>246</v>
      </c>
      <c r="D9" s="10">
        <v>0</v>
      </c>
      <c r="E9" s="10">
        <v>246</v>
      </c>
      <c r="F9" s="10">
        <v>182</v>
      </c>
      <c r="G9" s="10">
        <v>0</v>
      </c>
      <c r="H9" s="11">
        <v>182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"/>
      <c r="B10" s="9" t="str">
        <f>'Master Sheet'!B8</f>
        <v>SKN</v>
      </c>
      <c r="C10" s="10">
        <v>25</v>
      </c>
      <c r="D10" s="10">
        <v>13</v>
      </c>
      <c r="E10" s="10">
        <v>38</v>
      </c>
      <c r="F10" s="10">
        <v>15</v>
      </c>
      <c r="G10" s="10">
        <v>11</v>
      </c>
      <c r="H10" s="11">
        <v>26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/>
      <c r="B11" s="9" t="str">
        <f>'Master Sheet'!B9</f>
        <v>SLU</v>
      </c>
      <c r="C11" s="10">
        <v>333</v>
      </c>
      <c r="D11" s="10">
        <v>228</v>
      </c>
      <c r="E11" s="10">
        <v>561</v>
      </c>
      <c r="F11" s="10">
        <v>12</v>
      </c>
      <c r="G11" s="10">
        <v>23</v>
      </c>
      <c r="H11" s="11">
        <v>35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9" t="str">
        <f>'Master Sheet'!B10</f>
        <v>SVG</v>
      </c>
      <c r="C12" s="10">
        <v>85</v>
      </c>
      <c r="D12" s="10">
        <v>36</v>
      </c>
      <c r="E12" s="10">
        <v>121</v>
      </c>
      <c r="F12" s="10">
        <v>81</v>
      </c>
      <c r="G12" s="10">
        <v>51</v>
      </c>
      <c r="H12" s="11">
        <v>132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9" t="str">
        <f>'Master Sheet'!B11</f>
        <v>VI</v>
      </c>
      <c r="C13" s="10">
        <v>56</v>
      </c>
      <c r="D13" s="10">
        <v>48</v>
      </c>
      <c r="E13" s="10">
        <v>104</v>
      </c>
      <c r="F13" s="10">
        <v>146</v>
      </c>
      <c r="G13" s="10">
        <v>72</v>
      </c>
      <c r="H13" s="11">
        <v>218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13" t="s">
        <v>10</v>
      </c>
      <c r="C14" s="14">
        <v>1045</v>
      </c>
      <c r="D14" s="14">
        <v>438</v>
      </c>
      <c r="E14" s="14">
        <v>1483</v>
      </c>
      <c r="F14" s="14">
        <v>813</v>
      </c>
      <c r="G14" s="14">
        <v>307</v>
      </c>
      <c r="H14" s="15">
        <v>1120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2" t="s">
        <v>19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4">
    <mergeCell ref="B2:H2"/>
    <mergeCell ref="B3:B4"/>
    <mergeCell ref="C3:E3"/>
    <mergeCell ref="F3:H3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4140625" defaultRowHeight="15" customHeight="1" x14ac:dyDescent="0.3"/>
  <cols>
    <col min="1" max="1" width="9.109375" customWidth="1"/>
    <col min="2" max="2" width="10.6640625" customWidth="1"/>
    <col min="3" max="3" width="7.6640625" customWidth="1"/>
    <col min="4" max="4" width="9.5546875" customWidth="1"/>
    <col min="5" max="6" width="7.6640625" customWidth="1"/>
    <col min="7" max="7" width="9.88671875" customWidth="1"/>
    <col min="8" max="9" width="7.6640625" customWidth="1"/>
    <col min="10" max="10" width="8.44140625" customWidth="1"/>
    <col min="11" max="11" width="7.6640625" customWidth="1"/>
    <col min="12" max="26" width="8.664062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 x14ac:dyDescent="0.3">
      <c r="A2" s="2"/>
      <c r="B2" s="213" t="s">
        <v>20</v>
      </c>
      <c r="C2" s="214"/>
      <c r="D2" s="214"/>
      <c r="E2" s="214"/>
      <c r="F2" s="214"/>
      <c r="G2" s="214"/>
      <c r="H2" s="214"/>
      <c r="I2" s="214"/>
      <c r="J2" s="214"/>
      <c r="K2" s="214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07" t="s">
        <v>12</v>
      </c>
      <c r="C3" s="215" t="s">
        <v>13</v>
      </c>
      <c r="D3" s="210"/>
      <c r="E3" s="211"/>
      <c r="F3" s="215" t="s">
        <v>14</v>
      </c>
      <c r="G3" s="210"/>
      <c r="H3" s="211"/>
      <c r="I3" s="215" t="s">
        <v>17</v>
      </c>
      <c r="J3" s="210"/>
      <c r="K3" s="21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08"/>
      <c r="C4" s="4" t="s">
        <v>15</v>
      </c>
      <c r="D4" s="4" t="s">
        <v>16</v>
      </c>
      <c r="E4" s="4" t="s">
        <v>17</v>
      </c>
      <c r="F4" s="4" t="s">
        <v>15</v>
      </c>
      <c r="G4" s="4" t="s">
        <v>16</v>
      </c>
      <c r="H4" s="4" t="s">
        <v>17</v>
      </c>
      <c r="I4" s="4" t="s">
        <v>15</v>
      </c>
      <c r="J4" s="4" t="s">
        <v>16</v>
      </c>
      <c r="K4" s="16" t="s">
        <v>17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6" t="str">
        <f>'Master Sheet'!B3</f>
        <v>ANG</v>
      </c>
      <c r="C5" s="7" t="s">
        <v>18</v>
      </c>
      <c r="D5" s="7" t="s">
        <v>18</v>
      </c>
      <c r="E5" s="7" t="s">
        <v>18</v>
      </c>
      <c r="F5" s="7" t="s">
        <v>18</v>
      </c>
      <c r="G5" s="7" t="s">
        <v>18</v>
      </c>
      <c r="H5" s="7" t="s">
        <v>18</v>
      </c>
      <c r="I5" s="7" t="s">
        <v>18</v>
      </c>
      <c r="J5" s="7" t="s">
        <v>18</v>
      </c>
      <c r="K5" s="8" t="s">
        <v>18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"/>
      <c r="B6" s="9" t="str">
        <f>'Master Sheet'!B4</f>
        <v>A&amp;B</v>
      </c>
      <c r="C6" s="17" t="s">
        <v>18</v>
      </c>
      <c r="D6" s="17" t="s">
        <v>18</v>
      </c>
      <c r="E6" s="17" t="s">
        <v>18</v>
      </c>
      <c r="F6" s="17" t="s">
        <v>18</v>
      </c>
      <c r="G6" s="17" t="s">
        <v>18</v>
      </c>
      <c r="H6" s="17" t="s">
        <v>18</v>
      </c>
      <c r="I6" s="17" t="s">
        <v>18</v>
      </c>
      <c r="J6" s="17" t="s">
        <v>18</v>
      </c>
      <c r="K6" s="18" t="s">
        <v>18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"/>
      <c r="B7" s="9" t="str">
        <f>'Master Sheet'!B5</f>
        <v>DOM</v>
      </c>
      <c r="C7" s="17">
        <v>10.813397129186603</v>
      </c>
      <c r="D7" s="17">
        <v>12.328767123287671</v>
      </c>
      <c r="E7" s="17">
        <v>11.260957518543494</v>
      </c>
      <c r="F7" s="17">
        <v>29.520295202952028</v>
      </c>
      <c r="G7" s="17">
        <v>34.201954397394132</v>
      </c>
      <c r="H7" s="17">
        <v>30.803571428571431</v>
      </c>
      <c r="I7" s="17">
        <v>18.998923573735198</v>
      </c>
      <c r="J7" s="17">
        <v>21.34228187919463</v>
      </c>
      <c r="K7" s="18">
        <v>19.669611986169805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"/>
      <c r="B8" s="9" t="str">
        <f>'Master Sheet'!B6</f>
        <v>GRD</v>
      </c>
      <c r="C8" s="17">
        <v>17.894736842105264</v>
      </c>
      <c r="D8" s="17">
        <v>13.470319634703195</v>
      </c>
      <c r="E8" s="17">
        <v>16.587997302764666</v>
      </c>
      <c r="F8" s="17">
        <v>16.851168511685117</v>
      </c>
      <c r="G8" s="17">
        <v>14.65798045602606</v>
      </c>
      <c r="H8" s="17">
        <v>16.25</v>
      </c>
      <c r="I8" s="17">
        <v>17.43810548977395</v>
      </c>
      <c r="J8" s="17">
        <v>13.95973154362416</v>
      </c>
      <c r="K8" s="18">
        <v>16.442566269688822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"/>
      <c r="B9" s="9" t="str">
        <f>'Master Sheet'!B7</f>
        <v>MON</v>
      </c>
      <c r="C9" s="12">
        <v>23.540669856459331</v>
      </c>
      <c r="D9" s="12">
        <v>0</v>
      </c>
      <c r="E9" s="10">
        <v>16.587997302764666</v>
      </c>
      <c r="F9" s="10">
        <v>22.386223862238623</v>
      </c>
      <c r="G9" s="10">
        <v>0</v>
      </c>
      <c r="H9" s="10">
        <v>16.25</v>
      </c>
      <c r="I9" s="12">
        <v>23.03552206673843</v>
      </c>
      <c r="J9" s="12">
        <v>0</v>
      </c>
      <c r="K9" s="11">
        <v>16.442566269688822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"/>
      <c r="B10" s="9" t="str">
        <f>'Master Sheet'!B8</f>
        <v>SKN</v>
      </c>
      <c r="C10" s="17">
        <v>2.3923444976076556</v>
      </c>
      <c r="D10" s="17">
        <v>2.968036529680365</v>
      </c>
      <c r="E10" s="17">
        <v>2.5623735670937289</v>
      </c>
      <c r="F10" s="17">
        <v>1.8450184501845017</v>
      </c>
      <c r="G10" s="17">
        <v>3.5830618892508146</v>
      </c>
      <c r="H10" s="17">
        <v>2.3214285714285716</v>
      </c>
      <c r="I10" s="17">
        <v>2.1528525296017222</v>
      </c>
      <c r="J10" s="17">
        <v>3.2214765100671143</v>
      </c>
      <c r="K10" s="18">
        <v>2.4587014982712256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/>
      <c r="B11" s="9" t="str">
        <f>'Master Sheet'!B9</f>
        <v>SLU</v>
      </c>
      <c r="C11" s="17">
        <v>31.866028708133971</v>
      </c>
      <c r="D11" s="17">
        <v>52.054794520547944</v>
      </c>
      <c r="E11" s="17">
        <v>37.828725556304789</v>
      </c>
      <c r="F11" s="17">
        <v>1.4760147601476015</v>
      </c>
      <c r="G11" s="17">
        <v>7.4918566775244306</v>
      </c>
      <c r="H11" s="17">
        <v>3.125</v>
      </c>
      <c r="I11" s="17">
        <v>18.568353067814854</v>
      </c>
      <c r="J11" s="17">
        <v>33.691275167785236</v>
      </c>
      <c r="K11" s="18">
        <v>22.896657702650788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9" t="str">
        <f>'Master Sheet'!B10</f>
        <v>SVG</v>
      </c>
      <c r="C12" s="17">
        <v>8.133971291866029</v>
      </c>
      <c r="D12" s="17">
        <v>8.2191780821917799</v>
      </c>
      <c r="E12" s="17">
        <v>8.15913688469319</v>
      </c>
      <c r="F12" s="17">
        <v>9.9630996309963091</v>
      </c>
      <c r="G12" s="17">
        <v>16.612377850162865</v>
      </c>
      <c r="H12" s="17">
        <v>11.785714285714285</v>
      </c>
      <c r="I12" s="17">
        <v>8.9343379978471464</v>
      </c>
      <c r="J12" s="17">
        <v>11.677852348993287</v>
      </c>
      <c r="K12" s="18">
        <v>9.7195543603534382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9" t="str">
        <f>'Master Sheet'!B11</f>
        <v>VI</v>
      </c>
      <c r="C13" s="17">
        <v>5.3588516746411488</v>
      </c>
      <c r="D13" s="17">
        <v>10.95890410958904</v>
      </c>
      <c r="E13" s="17">
        <v>7.0128118678354685</v>
      </c>
      <c r="F13" s="17">
        <v>17.958179581795818</v>
      </c>
      <c r="G13" s="17">
        <v>23.452768729641694</v>
      </c>
      <c r="H13" s="17">
        <v>19.464285714285715</v>
      </c>
      <c r="I13" s="17">
        <v>10.871905274488698</v>
      </c>
      <c r="J13" s="17">
        <v>16.107382550335569</v>
      </c>
      <c r="K13" s="18">
        <v>12.370341913177104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13" t="s">
        <v>10</v>
      </c>
      <c r="C14" s="19">
        <v>100</v>
      </c>
      <c r="D14" s="19">
        <v>100</v>
      </c>
      <c r="E14" s="19">
        <v>100</v>
      </c>
      <c r="F14" s="19">
        <v>100</v>
      </c>
      <c r="G14" s="19">
        <v>100</v>
      </c>
      <c r="H14" s="19">
        <v>100</v>
      </c>
      <c r="I14" s="19">
        <v>100</v>
      </c>
      <c r="J14" s="19">
        <v>100</v>
      </c>
      <c r="K14" s="20">
        <v>100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2" t="s">
        <v>19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">
    <mergeCell ref="B2:K2"/>
    <mergeCell ref="B3:B4"/>
    <mergeCell ref="C3:E3"/>
    <mergeCell ref="F3:H3"/>
    <mergeCell ref="I3:K3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4.44140625" defaultRowHeight="15" customHeight="1" x14ac:dyDescent="0.3"/>
  <cols>
    <col min="1" max="2" width="9.109375" customWidth="1"/>
    <col min="3" max="22" width="5.6640625" customWidth="1"/>
    <col min="23" max="26" width="8.6640625" customWidth="1"/>
  </cols>
  <sheetData>
    <row r="1" spans="1:26" ht="14.4" x14ac:dyDescent="0.3">
      <c r="A1" s="2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18" t="s">
        <v>21</v>
      </c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"/>
      <c r="X2" s="2"/>
      <c r="Y2" s="2"/>
      <c r="Z2" s="2"/>
    </row>
    <row r="3" spans="1:26" ht="14.4" x14ac:dyDescent="0.3">
      <c r="A3" s="2"/>
      <c r="B3" s="221"/>
      <c r="C3" s="216" t="str">
        <f>'Master Sheet'!D3</f>
        <v>ANG</v>
      </c>
      <c r="D3" s="217"/>
      <c r="E3" s="216" t="str">
        <f>'Master Sheet'!$E$3</f>
        <v>A&amp;B</v>
      </c>
      <c r="F3" s="217"/>
      <c r="G3" s="216" t="str">
        <f>'Master Sheet'!$F$3</f>
        <v>DOM</v>
      </c>
      <c r="H3" s="217"/>
      <c r="I3" s="216" t="str">
        <f>'Master Sheet'!$G$3</f>
        <v>GRD</v>
      </c>
      <c r="J3" s="217"/>
      <c r="K3" s="216" t="str">
        <f>'Master Sheet'!$H$3</f>
        <v>MON</v>
      </c>
      <c r="L3" s="217"/>
      <c r="M3" s="216" t="str">
        <f>'Master Sheet'!$I$3</f>
        <v>SKN</v>
      </c>
      <c r="N3" s="217"/>
      <c r="O3" s="216" t="str">
        <f>'Master Sheet'!$J$3</f>
        <v>SLU</v>
      </c>
      <c r="P3" s="217"/>
      <c r="Q3" s="216" t="str">
        <f>'Master Sheet'!$K$3</f>
        <v>SVG</v>
      </c>
      <c r="R3" s="217"/>
      <c r="S3" s="216" t="str">
        <f>'Master Sheet'!$L$3</f>
        <v>VI</v>
      </c>
      <c r="T3" s="217"/>
      <c r="U3" s="219" t="str">
        <f>'Master Sheet'!$M$3</f>
        <v>OECS</v>
      </c>
      <c r="V3" s="217"/>
      <c r="W3" s="2"/>
      <c r="X3" s="2"/>
      <c r="Y3" s="2"/>
      <c r="Z3" s="2"/>
    </row>
    <row r="4" spans="1:26" ht="14.4" x14ac:dyDescent="0.3">
      <c r="A4" s="2"/>
      <c r="B4" s="222"/>
      <c r="C4" s="22" t="s">
        <v>22</v>
      </c>
      <c r="D4" s="22" t="s">
        <v>23</v>
      </c>
      <c r="E4" s="22" t="s">
        <v>22</v>
      </c>
      <c r="F4" s="22" t="s">
        <v>23</v>
      </c>
      <c r="G4" s="22" t="s">
        <v>22</v>
      </c>
      <c r="H4" s="22" t="s">
        <v>23</v>
      </c>
      <c r="I4" s="22" t="s">
        <v>22</v>
      </c>
      <c r="J4" s="22" t="s">
        <v>23</v>
      </c>
      <c r="K4" s="22" t="s">
        <v>22</v>
      </c>
      <c r="L4" s="22" t="s">
        <v>23</v>
      </c>
      <c r="M4" s="22" t="s">
        <v>22</v>
      </c>
      <c r="N4" s="22" t="s">
        <v>23</v>
      </c>
      <c r="O4" s="22" t="s">
        <v>22</v>
      </c>
      <c r="P4" s="22" t="s">
        <v>23</v>
      </c>
      <c r="Q4" s="22" t="s">
        <v>22</v>
      </c>
      <c r="R4" s="22" t="s">
        <v>23</v>
      </c>
      <c r="S4" s="22" t="s">
        <v>22</v>
      </c>
      <c r="T4" s="22" t="s">
        <v>23</v>
      </c>
      <c r="U4" s="22" t="s">
        <v>22</v>
      </c>
      <c r="V4" s="22" t="s">
        <v>23</v>
      </c>
      <c r="W4" s="2"/>
      <c r="X4" s="2"/>
      <c r="Y4" s="2"/>
      <c r="Z4" s="2"/>
    </row>
    <row r="5" spans="1:26" ht="14.4" x14ac:dyDescent="0.3">
      <c r="A5" s="2"/>
      <c r="B5" s="221" t="s">
        <v>24</v>
      </c>
      <c r="C5" s="23" t="s">
        <v>18</v>
      </c>
      <c r="D5" s="24" t="s">
        <v>18</v>
      </c>
      <c r="E5" s="24" t="s">
        <v>18</v>
      </c>
      <c r="F5" s="24" t="s">
        <v>18</v>
      </c>
      <c r="G5" s="25">
        <v>55</v>
      </c>
      <c r="H5" s="25">
        <v>22</v>
      </c>
      <c r="I5" s="26">
        <v>47</v>
      </c>
      <c r="J5" s="26">
        <v>13</v>
      </c>
      <c r="K5" s="26">
        <v>4</v>
      </c>
      <c r="L5" s="26">
        <v>1</v>
      </c>
      <c r="M5" s="24">
        <v>9</v>
      </c>
      <c r="N5" s="24">
        <v>5</v>
      </c>
      <c r="O5" s="25">
        <v>156</v>
      </c>
      <c r="P5" s="25">
        <v>86</v>
      </c>
      <c r="Q5" s="24">
        <v>28</v>
      </c>
      <c r="R5" s="24">
        <v>12</v>
      </c>
      <c r="S5" s="24">
        <v>14</v>
      </c>
      <c r="T5" s="24">
        <v>16</v>
      </c>
      <c r="U5" s="24">
        <v>313</v>
      </c>
      <c r="V5" s="24">
        <v>155</v>
      </c>
      <c r="W5" s="2"/>
      <c r="X5" s="2"/>
      <c r="Y5" s="2"/>
      <c r="Z5" s="2"/>
    </row>
    <row r="6" spans="1:26" ht="14.4" x14ac:dyDescent="0.3">
      <c r="A6" s="2"/>
      <c r="B6" s="222"/>
      <c r="C6" s="220" t="s">
        <v>18</v>
      </c>
      <c r="D6" s="217"/>
      <c r="E6" s="220" t="s">
        <v>18</v>
      </c>
      <c r="F6" s="217"/>
      <c r="G6" s="220">
        <v>77</v>
      </c>
      <c r="H6" s="217"/>
      <c r="I6" s="220">
        <v>60</v>
      </c>
      <c r="J6" s="217"/>
      <c r="K6" s="223">
        <v>5</v>
      </c>
      <c r="L6" s="217"/>
      <c r="M6" s="220">
        <v>14</v>
      </c>
      <c r="N6" s="217"/>
      <c r="O6" s="220">
        <v>242</v>
      </c>
      <c r="P6" s="217"/>
      <c r="Q6" s="220">
        <v>40</v>
      </c>
      <c r="R6" s="217"/>
      <c r="S6" s="220">
        <v>30</v>
      </c>
      <c r="T6" s="217"/>
      <c r="U6" s="220">
        <v>468</v>
      </c>
      <c r="V6" s="217"/>
      <c r="W6" s="2"/>
      <c r="X6" s="2"/>
      <c r="Y6" s="2"/>
      <c r="Z6" s="2"/>
    </row>
    <row r="7" spans="1:26" ht="14.4" x14ac:dyDescent="0.3">
      <c r="A7" s="2"/>
      <c r="B7" s="221" t="s">
        <v>25</v>
      </c>
      <c r="C7" s="23" t="s">
        <v>18</v>
      </c>
      <c r="D7" s="24" t="s">
        <v>18</v>
      </c>
      <c r="E7" s="24" t="s">
        <v>18</v>
      </c>
      <c r="F7" s="24" t="s">
        <v>18</v>
      </c>
      <c r="G7" s="25">
        <v>17</v>
      </c>
      <c r="H7" s="25">
        <v>8</v>
      </c>
      <c r="I7" s="26">
        <v>12</v>
      </c>
      <c r="J7" s="26">
        <v>2</v>
      </c>
      <c r="K7" s="26">
        <v>2</v>
      </c>
      <c r="L7" s="26">
        <v>2</v>
      </c>
      <c r="M7" s="24">
        <v>3</v>
      </c>
      <c r="N7" s="24">
        <v>3</v>
      </c>
      <c r="O7" s="25">
        <v>38</v>
      </c>
      <c r="P7" s="25">
        <v>43</v>
      </c>
      <c r="Q7" s="24">
        <v>20</v>
      </c>
      <c r="R7" s="24">
        <v>7</v>
      </c>
      <c r="S7" s="24">
        <v>13</v>
      </c>
      <c r="T7" s="24">
        <v>10</v>
      </c>
      <c r="U7" s="24">
        <v>105</v>
      </c>
      <c r="V7" s="24">
        <v>75</v>
      </c>
      <c r="W7" s="2"/>
      <c r="X7" s="2"/>
      <c r="Y7" s="2"/>
      <c r="Z7" s="2"/>
    </row>
    <row r="8" spans="1:26" ht="14.4" x14ac:dyDescent="0.3">
      <c r="A8" s="2"/>
      <c r="B8" s="222"/>
      <c r="C8" s="220" t="s">
        <v>18</v>
      </c>
      <c r="D8" s="217"/>
      <c r="E8" s="220" t="s">
        <v>18</v>
      </c>
      <c r="F8" s="217"/>
      <c r="G8" s="220">
        <v>25</v>
      </c>
      <c r="H8" s="217"/>
      <c r="I8" s="225">
        <v>14</v>
      </c>
      <c r="J8" s="217"/>
      <c r="K8" s="223">
        <v>4</v>
      </c>
      <c r="L8" s="217"/>
      <c r="M8" s="220">
        <v>6</v>
      </c>
      <c r="N8" s="217"/>
      <c r="O8" s="220">
        <v>81</v>
      </c>
      <c r="P8" s="217"/>
      <c r="Q8" s="220">
        <v>27</v>
      </c>
      <c r="R8" s="217"/>
      <c r="S8" s="220">
        <v>23</v>
      </c>
      <c r="T8" s="217"/>
      <c r="U8" s="220">
        <v>180</v>
      </c>
      <c r="V8" s="217"/>
      <c r="W8" s="2"/>
      <c r="X8" s="2"/>
      <c r="Y8" s="2"/>
      <c r="Z8" s="2"/>
    </row>
    <row r="9" spans="1:26" ht="14.4" x14ac:dyDescent="0.3">
      <c r="A9" s="2"/>
      <c r="B9" s="221" t="s">
        <v>26</v>
      </c>
      <c r="C9" s="23" t="s">
        <v>18</v>
      </c>
      <c r="D9" s="24" t="s">
        <v>27</v>
      </c>
      <c r="E9" s="24" t="s">
        <v>18</v>
      </c>
      <c r="F9" s="24" t="s">
        <v>18</v>
      </c>
      <c r="G9" s="25">
        <v>13</v>
      </c>
      <c r="H9" s="25">
        <v>10</v>
      </c>
      <c r="I9" s="26">
        <v>15</v>
      </c>
      <c r="J9" s="26">
        <v>8</v>
      </c>
      <c r="K9" s="26">
        <v>1</v>
      </c>
      <c r="L9" s="26">
        <v>1</v>
      </c>
      <c r="M9" s="24">
        <v>7</v>
      </c>
      <c r="N9" s="24">
        <v>1</v>
      </c>
      <c r="O9" s="25">
        <v>18</v>
      </c>
      <c r="P9" s="25">
        <v>12</v>
      </c>
      <c r="Q9" s="24">
        <v>9</v>
      </c>
      <c r="R9" s="24">
        <v>7</v>
      </c>
      <c r="S9" s="24">
        <v>8</v>
      </c>
      <c r="T9" s="24">
        <v>2</v>
      </c>
      <c r="U9" s="24">
        <v>71</v>
      </c>
      <c r="V9" s="24">
        <v>41</v>
      </c>
      <c r="W9" s="2"/>
      <c r="X9" s="2"/>
      <c r="Y9" s="2"/>
      <c r="Z9" s="2"/>
    </row>
    <row r="10" spans="1:26" ht="14.4" x14ac:dyDescent="0.3">
      <c r="A10" s="2"/>
      <c r="B10" s="222"/>
      <c r="C10" s="220" t="s">
        <v>18</v>
      </c>
      <c r="D10" s="217"/>
      <c r="E10" s="220" t="s">
        <v>18</v>
      </c>
      <c r="F10" s="217"/>
      <c r="G10" s="220">
        <v>23</v>
      </c>
      <c r="H10" s="217"/>
      <c r="I10" s="220">
        <v>23</v>
      </c>
      <c r="J10" s="217"/>
      <c r="K10" s="223">
        <v>2</v>
      </c>
      <c r="L10" s="217"/>
      <c r="M10" s="220">
        <v>8</v>
      </c>
      <c r="N10" s="217"/>
      <c r="O10" s="220">
        <v>30</v>
      </c>
      <c r="P10" s="217"/>
      <c r="Q10" s="220">
        <v>16</v>
      </c>
      <c r="R10" s="217"/>
      <c r="S10" s="220">
        <v>10</v>
      </c>
      <c r="T10" s="217"/>
      <c r="U10" s="220">
        <v>112</v>
      </c>
      <c r="V10" s="217"/>
      <c r="W10" s="2"/>
      <c r="X10" s="2"/>
      <c r="Y10" s="2"/>
      <c r="Z10" s="2"/>
    </row>
    <row r="11" spans="1:26" ht="14.4" x14ac:dyDescent="0.3">
      <c r="A11" s="2"/>
      <c r="B11" s="221" t="s">
        <v>28</v>
      </c>
      <c r="C11" s="23" t="s">
        <v>18</v>
      </c>
      <c r="D11" s="24" t="s">
        <v>18</v>
      </c>
      <c r="E11" s="24" t="s">
        <v>18</v>
      </c>
      <c r="F11" s="24" t="s">
        <v>18</v>
      </c>
      <c r="G11" s="25">
        <v>10</v>
      </c>
      <c r="H11" s="25">
        <v>4</v>
      </c>
      <c r="I11" s="26">
        <v>17</v>
      </c>
      <c r="J11" s="26">
        <v>9</v>
      </c>
      <c r="K11" s="26">
        <v>1</v>
      </c>
      <c r="L11" s="26">
        <v>3</v>
      </c>
      <c r="M11" s="24">
        <v>2</v>
      </c>
      <c r="N11" s="24">
        <v>2</v>
      </c>
      <c r="O11" s="25">
        <v>38</v>
      </c>
      <c r="P11" s="25">
        <v>28</v>
      </c>
      <c r="Q11" s="24">
        <v>9</v>
      </c>
      <c r="R11" s="24">
        <v>2</v>
      </c>
      <c r="S11" s="24">
        <v>5</v>
      </c>
      <c r="T11" s="24">
        <v>9</v>
      </c>
      <c r="U11" s="24">
        <v>82</v>
      </c>
      <c r="V11" s="24">
        <v>57</v>
      </c>
      <c r="W11" s="2"/>
      <c r="X11" s="2"/>
      <c r="Y11" s="2"/>
      <c r="Z11" s="2"/>
    </row>
    <row r="12" spans="1:26" ht="14.4" x14ac:dyDescent="0.3">
      <c r="A12" s="2"/>
      <c r="B12" s="222"/>
      <c r="C12" s="220" t="s">
        <v>18</v>
      </c>
      <c r="D12" s="217"/>
      <c r="E12" s="220" t="s">
        <v>18</v>
      </c>
      <c r="F12" s="217"/>
      <c r="G12" s="220">
        <v>14</v>
      </c>
      <c r="H12" s="217"/>
      <c r="I12" s="220">
        <v>26</v>
      </c>
      <c r="J12" s="217"/>
      <c r="K12" s="223">
        <v>4</v>
      </c>
      <c r="L12" s="217"/>
      <c r="M12" s="220">
        <v>4</v>
      </c>
      <c r="N12" s="217"/>
      <c r="O12" s="220">
        <v>66</v>
      </c>
      <c r="P12" s="217"/>
      <c r="Q12" s="220">
        <v>11</v>
      </c>
      <c r="R12" s="217"/>
      <c r="S12" s="220">
        <v>14</v>
      </c>
      <c r="T12" s="217"/>
      <c r="U12" s="220">
        <v>139</v>
      </c>
      <c r="V12" s="217"/>
      <c r="W12" s="2"/>
      <c r="X12" s="2"/>
      <c r="Y12" s="2"/>
      <c r="Z12" s="2"/>
    </row>
    <row r="13" spans="1:26" ht="14.4" x14ac:dyDescent="0.3">
      <c r="A13" s="2"/>
      <c r="B13" s="221" t="s">
        <v>29</v>
      </c>
      <c r="C13" s="23" t="s">
        <v>18</v>
      </c>
      <c r="D13" s="24" t="s">
        <v>18</v>
      </c>
      <c r="E13" s="24" t="s">
        <v>18</v>
      </c>
      <c r="F13" s="24" t="s">
        <v>18</v>
      </c>
      <c r="G13" s="25">
        <v>8</v>
      </c>
      <c r="H13" s="25">
        <v>4</v>
      </c>
      <c r="I13" s="26">
        <v>4</v>
      </c>
      <c r="J13" s="26">
        <v>0</v>
      </c>
      <c r="K13" s="26">
        <v>2</v>
      </c>
      <c r="L13" s="26">
        <v>2</v>
      </c>
      <c r="M13" s="24">
        <v>2</v>
      </c>
      <c r="N13" s="24">
        <v>1</v>
      </c>
      <c r="O13" s="25">
        <v>18</v>
      </c>
      <c r="P13" s="25">
        <v>12</v>
      </c>
      <c r="Q13" s="24">
        <v>7</v>
      </c>
      <c r="R13" s="24">
        <v>5</v>
      </c>
      <c r="S13" s="24">
        <v>9</v>
      </c>
      <c r="T13" s="24">
        <v>5</v>
      </c>
      <c r="U13" s="24">
        <v>50</v>
      </c>
      <c r="V13" s="24">
        <v>29</v>
      </c>
      <c r="W13" s="2"/>
      <c r="X13" s="2"/>
      <c r="Y13" s="2"/>
      <c r="Z13" s="2"/>
    </row>
    <row r="14" spans="1:26" ht="14.4" x14ac:dyDescent="0.3">
      <c r="A14" s="2"/>
      <c r="B14" s="222"/>
      <c r="C14" s="220" t="s">
        <v>18</v>
      </c>
      <c r="D14" s="217"/>
      <c r="E14" s="220" t="s">
        <v>18</v>
      </c>
      <c r="F14" s="217"/>
      <c r="G14" s="220">
        <v>12</v>
      </c>
      <c r="H14" s="217"/>
      <c r="I14" s="220">
        <v>4</v>
      </c>
      <c r="J14" s="217"/>
      <c r="K14" s="223">
        <v>4</v>
      </c>
      <c r="L14" s="217"/>
      <c r="M14" s="220">
        <v>3</v>
      </c>
      <c r="N14" s="217"/>
      <c r="O14" s="220">
        <v>30</v>
      </c>
      <c r="P14" s="217"/>
      <c r="Q14" s="220">
        <v>12</v>
      </c>
      <c r="R14" s="217"/>
      <c r="S14" s="220">
        <v>14</v>
      </c>
      <c r="T14" s="217"/>
      <c r="U14" s="220">
        <v>79</v>
      </c>
      <c r="V14" s="217"/>
      <c r="W14" s="2"/>
      <c r="X14" s="2"/>
      <c r="Y14" s="2"/>
      <c r="Z14" s="2"/>
    </row>
    <row r="15" spans="1:26" ht="14.4" x14ac:dyDescent="0.3">
      <c r="A15" s="2"/>
      <c r="B15" s="224" t="s">
        <v>30</v>
      </c>
      <c r="C15" s="23" t="s">
        <v>18</v>
      </c>
      <c r="D15" s="24" t="s">
        <v>18</v>
      </c>
      <c r="E15" s="24" t="s">
        <v>18</v>
      </c>
      <c r="F15" s="24" t="s">
        <v>18</v>
      </c>
      <c r="G15" s="25">
        <v>8</v>
      </c>
      <c r="H15" s="25">
        <v>5</v>
      </c>
      <c r="I15" s="26">
        <v>15</v>
      </c>
      <c r="J15" s="26">
        <v>2</v>
      </c>
      <c r="K15" s="26">
        <v>2</v>
      </c>
      <c r="L15" s="26">
        <v>1</v>
      </c>
      <c r="M15" s="24">
        <v>2</v>
      </c>
      <c r="N15" s="24">
        <v>0</v>
      </c>
      <c r="O15" s="25">
        <v>37</v>
      </c>
      <c r="P15" s="25">
        <v>21</v>
      </c>
      <c r="Q15" s="24">
        <v>4</v>
      </c>
      <c r="R15" s="24">
        <v>3</v>
      </c>
      <c r="S15" s="24">
        <v>6</v>
      </c>
      <c r="T15" s="24">
        <v>4</v>
      </c>
      <c r="U15" s="24">
        <v>74</v>
      </c>
      <c r="V15" s="24">
        <v>36</v>
      </c>
      <c r="W15" s="2"/>
      <c r="X15" s="2"/>
      <c r="Y15" s="2"/>
      <c r="Z15" s="2"/>
    </row>
    <row r="16" spans="1:26" ht="14.4" x14ac:dyDescent="0.3">
      <c r="A16" s="2"/>
      <c r="B16" s="222"/>
      <c r="C16" s="220" t="s">
        <v>18</v>
      </c>
      <c r="D16" s="217"/>
      <c r="E16" s="220" t="s">
        <v>18</v>
      </c>
      <c r="F16" s="217"/>
      <c r="G16" s="220">
        <v>13</v>
      </c>
      <c r="H16" s="217"/>
      <c r="I16" s="220">
        <v>17</v>
      </c>
      <c r="J16" s="217"/>
      <c r="K16" s="223">
        <v>3</v>
      </c>
      <c r="L16" s="217"/>
      <c r="M16" s="220">
        <v>2</v>
      </c>
      <c r="N16" s="217"/>
      <c r="O16" s="220">
        <v>58</v>
      </c>
      <c r="P16" s="217"/>
      <c r="Q16" s="220">
        <v>7</v>
      </c>
      <c r="R16" s="217"/>
      <c r="S16" s="220">
        <v>10</v>
      </c>
      <c r="T16" s="217"/>
      <c r="U16" s="220">
        <v>110</v>
      </c>
      <c r="V16" s="217"/>
      <c r="W16" s="2"/>
      <c r="X16" s="2"/>
      <c r="Y16" s="2"/>
      <c r="Z16" s="2"/>
    </row>
    <row r="17" spans="1:26" ht="14.4" x14ac:dyDescent="0.3">
      <c r="A17" s="2"/>
      <c r="B17" s="224" t="s">
        <v>31</v>
      </c>
      <c r="C17" s="23" t="s">
        <v>18</v>
      </c>
      <c r="D17" s="24" t="s">
        <v>18</v>
      </c>
      <c r="E17" s="24" t="s">
        <v>18</v>
      </c>
      <c r="F17" s="24" t="s">
        <v>18</v>
      </c>
      <c r="G17" s="25">
        <v>2</v>
      </c>
      <c r="H17" s="25">
        <v>1</v>
      </c>
      <c r="I17" s="26">
        <v>77</v>
      </c>
      <c r="J17" s="26">
        <v>25</v>
      </c>
      <c r="K17" s="26" t="s">
        <v>32</v>
      </c>
      <c r="L17" s="26" t="s">
        <v>32</v>
      </c>
      <c r="M17" s="24">
        <v>0</v>
      </c>
      <c r="N17" s="24">
        <v>1</v>
      </c>
      <c r="O17" s="25">
        <v>28</v>
      </c>
      <c r="P17" s="25">
        <v>26</v>
      </c>
      <c r="Q17" s="24">
        <v>8</v>
      </c>
      <c r="R17" s="24">
        <v>0</v>
      </c>
      <c r="S17" s="24">
        <v>1</v>
      </c>
      <c r="T17" s="24">
        <v>2</v>
      </c>
      <c r="U17" s="24">
        <v>116</v>
      </c>
      <c r="V17" s="24">
        <v>55</v>
      </c>
      <c r="W17" s="2"/>
      <c r="X17" s="2"/>
      <c r="Y17" s="2"/>
      <c r="Z17" s="2"/>
    </row>
    <row r="18" spans="1:26" ht="14.4" x14ac:dyDescent="0.3">
      <c r="A18" s="2"/>
      <c r="B18" s="222"/>
      <c r="C18" s="220" t="s">
        <v>18</v>
      </c>
      <c r="D18" s="217"/>
      <c r="E18" s="220" t="s">
        <v>18</v>
      </c>
      <c r="F18" s="217"/>
      <c r="G18" s="220">
        <v>3</v>
      </c>
      <c r="H18" s="217"/>
      <c r="I18" s="220">
        <v>102</v>
      </c>
      <c r="J18" s="217"/>
      <c r="K18" s="223">
        <v>0</v>
      </c>
      <c r="L18" s="217"/>
      <c r="M18" s="223">
        <v>1</v>
      </c>
      <c r="N18" s="217"/>
      <c r="O18" s="220">
        <v>54</v>
      </c>
      <c r="P18" s="217"/>
      <c r="Q18" s="220">
        <v>8</v>
      </c>
      <c r="R18" s="217"/>
      <c r="S18" s="220">
        <v>3</v>
      </c>
      <c r="T18" s="217"/>
      <c r="U18" s="220">
        <v>171</v>
      </c>
      <c r="V18" s="217"/>
      <c r="W18" s="2"/>
      <c r="X18" s="2"/>
      <c r="Y18" s="2"/>
      <c r="Z18" s="2"/>
    </row>
    <row r="19" spans="1:26" ht="14.4" x14ac:dyDescent="0.3">
      <c r="A19" s="2"/>
      <c r="B19" s="224" t="s">
        <v>33</v>
      </c>
      <c r="C19" s="23" t="s">
        <v>18</v>
      </c>
      <c r="D19" s="24" t="s">
        <v>18</v>
      </c>
      <c r="E19" s="24" t="s">
        <v>18</v>
      </c>
      <c r="F19" s="24" t="s">
        <v>18</v>
      </c>
      <c r="G19" s="24">
        <v>113</v>
      </c>
      <c r="H19" s="24">
        <v>54</v>
      </c>
      <c r="I19" s="26">
        <v>187</v>
      </c>
      <c r="J19" s="26">
        <v>59</v>
      </c>
      <c r="K19" s="26">
        <v>12</v>
      </c>
      <c r="L19" s="26">
        <v>10</v>
      </c>
      <c r="M19" s="24">
        <v>25</v>
      </c>
      <c r="N19" s="24">
        <v>13</v>
      </c>
      <c r="O19" s="24">
        <v>333</v>
      </c>
      <c r="P19" s="24">
        <v>228</v>
      </c>
      <c r="Q19" s="24">
        <v>85</v>
      </c>
      <c r="R19" s="24">
        <v>36</v>
      </c>
      <c r="S19" s="24">
        <v>56</v>
      </c>
      <c r="T19" s="24">
        <v>48</v>
      </c>
      <c r="U19" s="24">
        <v>811</v>
      </c>
      <c r="V19" s="24">
        <v>448</v>
      </c>
      <c r="W19" s="2"/>
      <c r="X19" s="2"/>
      <c r="Y19" s="2"/>
      <c r="Z19" s="2"/>
    </row>
    <row r="20" spans="1:26" ht="14.4" x14ac:dyDescent="0.3">
      <c r="A20" s="2"/>
      <c r="B20" s="222"/>
      <c r="C20" s="220" t="s">
        <v>18</v>
      </c>
      <c r="D20" s="217"/>
      <c r="E20" s="220" t="s">
        <v>18</v>
      </c>
      <c r="F20" s="217"/>
      <c r="G20" s="220">
        <v>167</v>
      </c>
      <c r="H20" s="217"/>
      <c r="I20" s="220">
        <v>246</v>
      </c>
      <c r="J20" s="217"/>
      <c r="K20" s="223">
        <v>22</v>
      </c>
      <c r="L20" s="217"/>
      <c r="M20" s="220">
        <v>38</v>
      </c>
      <c r="N20" s="217"/>
      <c r="O20" s="220">
        <v>561</v>
      </c>
      <c r="P20" s="217"/>
      <c r="Q20" s="220">
        <v>121</v>
      </c>
      <c r="R20" s="217"/>
      <c r="S20" s="220">
        <v>104</v>
      </c>
      <c r="T20" s="217"/>
      <c r="U20" s="220">
        <v>1259</v>
      </c>
      <c r="V20" s="217"/>
      <c r="W20" s="2"/>
      <c r="X20" s="2"/>
      <c r="Y20" s="2"/>
      <c r="Z20" s="2"/>
    </row>
    <row r="21" spans="1:26" ht="15.75" customHeight="1" x14ac:dyDescent="0.3">
      <c r="A21" s="2"/>
      <c r="B21" s="2" t="s">
        <v>19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00">
    <mergeCell ref="O20:P20"/>
    <mergeCell ref="Q20:R20"/>
    <mergeCell ref="S20:T20"/>
    <mergeCell ref="U20:V20"/>
    <mergeCell ref="B19:B20"/>
    <mergeCell ref="C20:D20"/>
    <mergeCell ref="E20:F20"/>
    <mergeCell ref="G20:H20"/>
    <mergeCell ref="I20:J20"/>
    <mergeCell ref="K20:L20"/>
    <mergeCell ref="M20:N20"/>
    <mergeCell ref="O14:P14"/>
    <mergeCell ref="Q14:R14"/>
    <mergeCell ref="S14:T14"/>
    <mergeCell ref="U14:V14"/>
    <mergeCell ref="O16:P16"/>
    <mergeCell ref="Q16:R16"/>
    <mergeCell ref="S16:T16"/>
    <mergeCell ref="U16:V16"/>
    <mergeCell ref="U12:V12"/>
    <mergeCell ref="B11:B12"/>
    <mergeCell ref="C12:D12"/>
    <mergeCell ref="E12:F12"/>
    <mergeCell ref="G12:H12"/>
    <mergeCell ref="I12:J12"/>
    <mergeCell ref="K12:L12"/>
    <mergeCell ref="M12:N12"/>
    <mergeCell ref="K10:L10"/>
    <mergeCell ref="M10:N10"/>
    <mergeCell ref="O12:P12"/>
    <mergeCell ref="Q12:R12"/>
    <mergeCell ref="S12:T12"/>
    <mergeCell ref="B7:B8"/>
    <mergeCell ref="C8:D8"/>
    <mergeCell ref="E8:F8"/>
    <mergeCell ref="G8:H8"/>
    <mergeCell ref="I8:J8"/>
    <mergeCell ref="U18:V18"/>
    <mergeCell ref="B17:B18"/>
    <mergeCell ref="C18:D18"/>
    <mergeCell ref="E18:F18"/>
    <mergeCell ref="G18:H18"/>
    <mergeCell ref="I18:J18"/>
    <mergeCell ref="K18:L18"/>
    <mergeCell ref="M18:N18"/>
    <mergeCell ref="K16:L16"/>
    <mergeCell ref="M16:N16"/>
    <mergeCell ref="O18:P18"/>
    <mergeCell ref="Q18:R18"/>
    <mergeCell ref="S18:T18"/>
    <mergeCell ref="B15:B16"/>
    <mergeCell ref="C16:D16"/>
    <mergeCell ref="E16:F16"/>
    <mergeCell ref="G16:H16"/>
    <mergeCell ref="I16:J16"/>
    <mergeCell ref="O10:P10"/>
    <mergeCell ref="Q10:R10"/>
    <mergeCell ref="S10:T10"/>
    <mergeCell ref="U10:V10"/>
    <mergeCell ref="B13:B14"/>
    <mergeCell ref="C14:D14"/>
    <mergeCell ref="E14:F14"/>
    <mergeCell ref="G14:H14"/>
    <mergeCell ref="I14:J14"/>
    <mergeCell ref="K14:L14"/>
    <mergeCell ref="M14:N14"/>
    <mergeCell ref="B9:B10"/>
    <mergeCell ref="C10:D10"/>
    <mergeCell ref="E10:F10"/>
    <mergeCell ref="G10:H10"/>
    <mergeCell ref="I10:J10"/>
    <mergeCell ref="K6:L6"/>
    <mergeCell ref="O8:P8"/>
    <mergeCell ref="Q8:R8"/>
    <mergeCell ref="S8:T8"/>
    <mergeCell ref="U8:V8"/>
    <mergeCell ref="K8:L8"/>
    <mergeCell ref="M8:N8"/>
    <mergeCell ref="B5:B6"/>
    <mergeCell ref="C6:D6"/>
    <mergeCell ref="E6:F6"/>
    <mergeCell ref="G6:H6"/>
    <mergeCell ref="I6:J6"/>
    <mergeCell ref="M6:N6"/>
    <mergeCell ref="O6:P6"/>
    <mergeCell ref="Q6:R6"/>
    <mergeCell ref="S6:T6"/>
    <mergeCell ref="U6:V6"/>
    <mergeCell ref="M3:N3"/>
    <mergeCell ref="O3:P3"/>
    <mergeCell ref="Q3:R3"/>
    <mergeCell ref="S3:T3"/>
    <mergeCell ref="B2:V2"/>
    <mergeCell ref="C3:D3"/>
    <mergeCell ref="E3:F3"/>
    <mergeCell ref="G3:H3"/>
    <mergeCell ref="I3:J3"/>
    <mergeCell ref="K3:L3"/>
    <mergeCell ref="U3:V3"/>
    <mergeCell ref="B3:B4"/>
  </mergeCell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4.44140625" defaultRowHeight="15" customHeight="1" x14ac:dyDescent="0.3"/>
  <cols>
    <col min="1" max="1" width="9.109375" customWidth="1"/>
    <col min="2" max="2" width="8.44140625" customWidth="1"/>
    <col min="3" max="16" width="5.6640625" customWidth="1"/>
    <col min="17" max="17" width="6.33203125" customWidth="1"/>
    <col min="18" max="20" width="5.6640625" customWidth="1"/>
    <col min="21" max="21" width="6.5546875" customWidth="1"/>
    <col min="22" max="22" width="7.109375" customWidth="1"/>
    <col min="23" max="26" width="8.664062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18" t="s">
        <v>34</v>
      </c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"/>
      <c r="X2" s="2"/>
      <c r="Y2" s="2"/>
      <c r="Z2" s="2"/>
    </row>
    <row r="3" spans="1:26" ht="14.4" x14ac:dyDescent="0.3">
      <c r="A3" s="2"/>
      <c r="B3" s="221" t="s">
        <v>35</v>
      </c>
      <c r="C3" s="228" t="str">
        <f>'Table 4.3'!C3</f>
        <v>ANG</v>
      </c>
      <c r="D3" s="217"/>
      <c r="E3" s="228" t="str">
        <f>'Table 4.3'!E3</f>
        <v>A&amp;B</v>
      </c>
      <c r="F3" s="217"/>
      <c r="G3" s="228" t="str">
        <f>'Table 4.3'!G3</f>
        <v>DOM</v>
      </c>
      <c r="H3" s="217"/>
      <c r="I3" s="228" t="str">
        <f>'Table 4.3'!I3</f>
        <v>GRD</v>
      </c>
      <c r="J3" s="217"/>
      <c r="K3" s="228" t="str">
        <f>'Table 4.3'!K3</f>
        <v>MON</v>
      </c>
      <c r="L3" s="217"/>
      <c r="M3" s="228" t="str">
        <f>'Table 4.3'!M3</f>
        <v>SKN</v>
      </c>
      <c r="N3" s="217"/>
      <c r="O3" s="228" t="str">
        <f>'Table 4.3'!O3</f>
        <v>SLU</v>
      </c>
      <c r="P3" s="217"/>
      <c r="Q3" s="228" t="str">
        <f>'Table 4.3'!Q3</f>
        <v>SVG</v>
      </c>
      <c r="R3" s="217"/>
      <c r="S3" s="228" t="str">
        <f>'Table 4.3'!S3</f>
        <v>VI</v>
      </c>
      <c r="T3" s="217"/>
      <c r="U3" s="229" t="str">
        <f>'Table 4.3'!U3</f>
        <v>OECS</v>
      </c>
      <c r="V3" s="217"/>
      <c r="W3" s="2"/>
      <c r="X3" s="2"/>
      <c r="Y3" s="2"/>
      <c r="Z3" s="2"/>
    </row>
    <row r="4" spans="1:26" ht="14.4" x14ac:dyDescent="0.3">
      <c r="A4" s="2"/>
      <c r="B4" s="222"/>
      <c r="C4" s="27" t="s">
        <v>22</v>
      </c>
      <c r="D4" s="27" t="s">
        <v>23</v>
      </c>
      <c r="E4" s="27" t="s">
        <v>22</v>
      </c>
      <c r="F4" s="27" t="s">
        <v>23</v>
      </c>
      <c r="G4" s="27" t="s">
        <v>22</v>
      </c>
      <c r="H4" s="27" t="s">
        <v>23</v>
      </c>
      <c r="I4" s="27" t="s">
        <v>22</v>
      </c>
      <c r="J4" s="27" t="s">
        <v>23</v>
      </c>
      <c r="K4" s="27" t="s">
        <v>22</v>
      </c>
      <c r="L4" s="27" t="s">
        <v>23</v>
      </c>
      <c r="M4" s="27" t="s">
        <v>22</v>
      </c>
      <c r="N4" s="27" t="s">
        <v>23</v>
      </c>
      <c r="O4" s="27" t="s">
        <v>22</v>
      </c>
      <c r="P4" s="27" t="s">
        <v>23</v>
      </c>
      <c r="Q4" s="27" t="s">
        <v>22</v>
      </c>
      <c r="R4" s="27" t="s">
        <v>23</v>
      </c>
      <c r="S4" s="27" t="s">
        <v>22</v>
      </c>
      <c r="T4" s="27" t="s">
        <v>23</v>
      </c>
      <c r="U4" s="27" t="s">
        <v>22</v>
      </c>
      <c r="V4" s="27" t="s">
        <v>23</v>
      </c>
      <c r="W4" s="2"/>
      <c r="X4" s="2"/>
      <c r="Y4" s="2"/>
      <c r="Z4" s="2"/>
    </row>
    <row r="5" spans="1:26" ht="14.4" x14ac:dyDescent="0.3">
      <c r="A5" s="2"/>
      <c r="B5" s="226" t="s">
        <v>36</v>
      </c>
      <c r="C5" s="24" t="s">
        <v>18</v>
      </c>
      <c r="D5" s="24" t="s">
        <v>18</v>
      </c>
      <c r="E5" s="24" t="s">
        <v>18</v>
      </c>
      <c r="F5" s="24" t="s">
        <v>18</v>
      </c>
      <c r="G5" s="25">
        <v>45</v>
      </c>
      <c r="H5" s="25">
        <v>18</v>
      </c>
      <c r="I5" s="26">
        <v>38</v>
      </c>
      <c r="J5" s="26">
        <v>8</v>
      </c>
      <c r="K5" s="26" t="s">
        <v>32</v>
      </c>
      <c r="L5" s="26" t="s">
        <v>32</v>
      </c>
      <c r="M5" s="24">
        <v>0</v>
      </c>
      <c r="N5" s="24">
        <v>0</v>
      </c>
      <c r="O5" s="24">
        <v>2</v>
      </c>
      <c r="P5" s="24">
        <v>0</v>
      </c>
      <c r="Q5" s="24">
        <v>35</v>
      </c>
      <c r="R5" s="24">
        <v>11</v>
      </c>
      <c r="S5" s="24">
        <v>46</v>
      </c>
      <c r="T5" s="24">
        <v>20</v>
      </c>
      <c r="U5" s="24">
        <f t="shared" ref="U5:V5" si="0">SUM(C5,E5,G5,I5,K5,M5,O5,Q5,S5)</f>
        <v>166</v>
      </c>
      <c r="V5" s="24">
        <f t="shared" si="0"/>
        <v>57</v>
      </c>
      <c r="W5" s="2"/>
      <c r="X5" s="2"/>
      <c r="Y5" s="2"/>
      <c r="Z5" s="2"/>
    </row>
    <row r="6" spans="1:26" ht="14.4" x14ac:dyDescent="0.3">
      <c r="A6" s="2"/>
      <c r="B6" s="222"/>
      <c r="C6" s="220" t="s">
        <v>18</v>
      </c>
      <c r="D6" s="217"/>
      <c r="E6" s="220" t="s">
        <v>18</v>
      </c>
      <c r="F6" s="217"/>
      <c r="G6" s="220">
        <f>SUM(G5:H5)</f>
        <v>63</v>
      </c>
      <c r="H6" s="217"/>
      <c r="I6" s="220">
        <f>SUM(I5:J5)</f>
        <v>46</v>
      </c>
      <c r="J6" s="217"/>
      <c r="K6" s="223" t="s">
        <v>32</v>
      </c>
      <c r="L6" s="217"/>
      <c r="M6" s="220">
        <f>SUM(M5:N5)</f>
        <v>0</v>
      </c>
      <c r="N6" s="217"/>
      <c r="O6" s="220">
        <f>SUM(O5:P5)</f>
        <v>2</v>
      </c>
      <c r="P6" s="217"/>
      <c r="Q6" s="220">
        <f>SUM(Q5:R5)</f>
        <v>46</v>
      </c>
      <c r="R6" s="217"/>
      <c r="S6" s="220">
        <f>SUM(S5:T5)</f>
        <v>66</v>
      </c>
      <c r="T6" s="217"/>
      <c r="U6" s="220">
        <f>SUM(C6:T6)</f>
        <v>223</v>
      </c>
      <c r="V6" s="217"/>
      <c r="W6" s="2"/>
      <c r="X6" s="2"/>
      <c r="Y6" s="2"/>
      <c r="Z6" s="2"/>
    </row>
    <row r="7" spans="1:26" ht="14.4" x14ac:dyDescent="0.3">
      <c r="A7" s="2"/>
      <c r="B7" s="226" t="s">
        <v>37</v>
      </c>
      <c r="C7" s="24" t="s">
        <v>18</v>
      </c>
      <c r="D7" s="24" t="s">
        <v>18</v>
      </c>
      <c r="E7" s="24" t="s">
        <v>18</v>
      </c>
      <c r="F7" s="24" t="s">
        <v>18</v>
      </c>
      <c r="G7" s="25">
        <v>75</v>
      </c>
      <c r="H7" s="25">
        <v>26</v>
      </c>
      <c r="I7" s="26">
        <v>41</v>
      </c>
      <c r="J7" s="26">
        <v>14</v>
      </c>
      <c r="K7" s="26" t="s">
        <v>32</v>
      </c>
      <c r="L7" s="26" t="s">
        <v>32</v>
      </c>
      <c r="M7" s="24">
        <v>3</v>
      </c>
      <c r="N7" s="24">
        <v>4</v>
      </c>
      <c r="O7" s="24">
        <v>4</v>
      </c>
      <c r="P7" s="26">
        <v>0</v>
      </c>
      <c r="Q7" s="24">
        <v>17</v>
      </c>
      <c r="R7" s="24">
        <v>15</v>
      </c>
      <c r="S7" s="24">
        <v>27</v>
      </c>
      <c r="T7" s="24">
        <v>16</v>
      </c>
      <c r="U7" s="24">
        <f t="shared" ref="U7:V7" si="1">SUM(C7,E7,G7,I7,K7,M7,O7,Q7,S7)</f>
        <v>167</v>
      </c>
      <c r="V7" s="24">
        <f t="shared" si="1"/>
        <v>75</v>
      </c>
      <c r="W7" s="2"/>
      <c r="X7" s="2"/>
      <c r="Y7" s="2"/>
      <c r="Z7" s="2"/>
    </row>
    <row r="8" spans="1:26" ht="14.4" x14ac:dyDescent="0.3">
      <c r="A8" s="2"/>
      <c r="B8" s="222"/>
      <c r="C8" s="220" t="s">
        <v>18</v>
      </c>
      <c r="D8" s="217"/>
      <c r="E8" s="220" t="s">
        <v>18</v>
      </c>
      <c r="F8" s="217"/>
      <c r="G8" s="220">
        <f>SUM(G7:H7)</f>
        <v>101</v>
      </c>
      <c r="H8" s="217"/>
      <c r="I8" s="220">
        <f>SUM(I7:J7)</f>
        <v>55</v>
      </c>
      <c r="J8" s="217"/>
      <c r="K8" s="223" t="s">
        <v>32</v>
      </c>
      <c r="L8" s="217"/>
      <c r="M8" s="220">
        <f>SUM(M7:N7)</f>
        <v>7</v>
      </c>
      <c r="N8" s="217"/>
      <c r="O8" s="220">
        <f>SUM(O7:P7)</f>
        <v>4</v>
      </c>
      <c r="P8" s="217"/>
      <c r="Q8" s="220">
        <f>SUM(Q7:R7)</f>
        <v>32</v>
      </c>
      <c r="R8" s="217"/>
      <c r="S8" s="220">
        <f>SUM(S7:T7)</f>
        <v>43</v>
      </c>
      <c r="T8" s="217"/>
      <c r="U8" s="220">
        <f>SUM(C8:T8)</f>
        <v>242</v>
      </c>
      <c r="V8" s="217"/>
      <c r="W8" s="2"/>
      <c r="X8" s="2"/>
      <c r="Y8" s="2"/>
      <c r="Z8" s="2"/>
    </row>
    <row r="9" spans="1:26" ht="14.4" x14ac:dyDescent="0.3">
      <c r="A9" s="2"/>
      <c r="B9" s="226" t="s">
        <v>38</v>
      </c>
      <c r="C9" s="24" t="s">
        <v>18</v>
      </c>
      <c r="D9" s="24" t="s">
        <v>18</v>
      </c>
      <c r="E9" s="24" t="s">
        <v>18</v>
      </c>
      <c r="F9" s="24" t="s">
        <v>18</v>
      </c>
      <c r="G9" s="25">
        <v>81</v>
      </c>
      <c r="H9" s="25">
        <v>32</v>
      </c>
      <c r="I9" s="26">
        <v>25</v>
      </c>
      <c r="J9" s="26">
        <v>10</v>
      </c>
      <c r="K9" s="26" t="s">
        <v>32</v>
      </c>
      <c r="L9" s="26" t="s">
        <v>32</v>
      </c>
      <c r="M9" s="24">
        <v>6</v>
      </c>
      <c r="N9" s="24">
        <v>5</v>
      </c>
      <c r="O9" s="24">
        <v>0</v>
      </c>
      <c r="P9" s="24">
        <v>13</v>
      </c>
      <c r="Q9" s="24">
        <v>10</v>
      </c>
      <c r="R9" s="24">
        <v>12</v>
      </c>
      <c r="S9" s="24">
        <v>24</v>
      </c>
      <c r="T9" s="24">
        <v>13</v>
      </c>
      <c r="U9" s="24">
        <f t="shared" ref="U9:V9" si="2">SUM(C9,E9,G9,I9,K9,M9,O9,Q9,S9)</f>
        <v>146</v>
      </c>
      <c r="V9" s="24">
        <f t="shared" si="2"/>
        <v>85</v>
      </c>
      <c r="W9" s="2"/>
      <c r="X9" s="2"/>
      <c r="Y9" s="2"/>
      <c r="Z9" s="2"/>
    </row>
    <row r="10" spans="1:26" ht="14.4" x14ac:dyDescent="0.3">
      <c r="A10" s="2"/>
      <c r="B10" s="222"/>
      <c r="C10" s="220" t="s">
        <v>18</v>
      </c>
      <c r="D10" s="217"/>
      <c r="E10" s="220" t="s">
        <v>18</v>
      </c>
      <c r="F10" s="217"/>
      <c r="G10" s="220">
        <f>SUM(G9:H9)</f>
        <v>113</v>
      </c>
      <c r="H10" s="217"/>
      <c r="I10" s="220">
        <f>SUM(I9:J9)</f>
        <v>35</v>
      </c>
      <c r="J10" s="217"/>
      <c r="K10" s="223" t="s">
        <v>32</v>
      </c>
      <c r="L10" s="217"/>
      <c r="M10" s="220">
        <f>SUM(M9:N9)</f>
        <v>11</v>
      </c>
      <c r="N10" s="217"/>
      <c r="O10" s="220">
        <f>SUM(O9:P9)</f>
        <v>13</v>
      </c>
      <c r="P10" s="217"/>
      <c r="Q10" s="220">
        <f>SUM(Q9:R9)</f>
        <v>22</v>
      </c>
      <c r="R10" s="217"/>
      <c r="S10" s="220">
        <f>SUM(S9:T9)</f>
        <v>37</v>
      </c>
      <c r="T10" s="217"/>
      <c r="U10" s="220">
        <f>SUM(C10:T10)</f>
        <v>231</v>
      </c>
      <c r="V10" s="217"/>
      <c r="W10" s="2"/>
      <c r="X10" s="2"/>
      <c r="Y10" s="2"/>
      <c r="Z10" s="2"/>
    </row>
    <row r="11" spans="1:26" ht="14.4" x14ac:dyDescent="0.3">
      <c r="A11" s="2"/>
      <c r="B11" s="226" t="s">
        <v>39</v>
      </c>
      <c r="C11" s="24" t="s">
        <v>18</v>
      </c>
      <c r="D11" s="24" t="s">
        <v>18</v>
      </c>
      <c r="E11" s="24" t="s">
        <v>18</v>
      </c>
      <c r="F11" s="24" t="s">
        <v>18</v>
      </c>
      <c r="G11" s="25">
        <v>39</v>
      </c>
      <c r="H11" s="25">
        <v>27</v>
      </c>
      <c r="I11" s="26">
        <v>28</v>
      </c>
      <c r="J11" s="26">
        <v>13</v>
      </c>
      <c r="K11" s="26" t="s">
        <v>32</v>
      </c>
      <c r="L11" s="26" t="s">
        <v>32</v>
      </c>
      <c r="M11" s="24">
        <v>2</v>
      </c>
      <c r="N11" s="24">
        <v>2</v>
      </c>
      <c r="O11" s="24">
        <v>5</v>
      </c>
      <c r="P11" s="24">
        <v>9</v>
      </c>
      <c r="Q11" s="24">
        <v>16</v>
      </c>
      <c r="R11" s="24">
        <v>10</v>
      </c>
      <c r="S11" s="24">
        <v>31</v>
      </c>
      <c r="T11" s="24">
        <v>17</v>
      </c>
      <c r="U11" s="24">
        <f t="shared" ref="U11:V11" si="3">SUM(C11,E11,G11,I11,K11,M11,O11,Q11,S11)</f>
        <v>121</v>
      </c>
      <c r="V11" s="24">
        <f t="shared" si="3"/>
        <v>78</v>
      </c>
      <c r="W11" s="2"/>
      <c r="X11" s="2"/>
      <c r="Y11" s="2"/>
      <c r="Z11" s="2"/>
    </row>
    <row r="12" spans="1:26" ht="14.4" x14ac:dyDescent="0.3">
      <c r="A12" s="2"/>
      <c r="B12" s="222"/>
      <c r="C12" s="220" t="s">
        <v>18</v>
      </c>
      <c r="D12" s="217"/>
      <c r="E12" s="220" t="s">
        <v>18</v>
      </c>
      <c r="F12" s="217"/>
      <c r="G12" s="220">
        <f>SUM(G11:H11)</f>
        <v>66</v>
      </c>
      <c r="H12" s="217"/>
      <c r="I12" s="220">
        <f>SUM(I11:J11)</f>
        <v>41</v>
      </c>
      <c r="J12" s="217"/>
      <c r="K12" s="223" t="s">
        <v>32</v>
      </c>
      <c r="L12" s="217"/>
      <c r="M12" s="220">
        <f>SUM(M11:N11)</f>
        <v>4</v>
      </c>
      <c r="N12" s="217"/>
      <c r="O12" s="220">
        <f>SUM(O11:P11)</f>
        <v>14</v>
      </c>
      <c r="P12" s="217"/>
      <c r="Q12" s="220">
        <f>SUM(Q11:R11)</f>
        <v>26</v>
      </c>
      <c r="R12" s="217"/>
      <c r="S12" s="220">
        <f>SUM(S11:T11)</f>
        <v>48</v>
      </c>
      <c r="T12" s="217"/>
      <c r="U12" s="220">
        <f>SUM(C12:T12)</f>
        <v>199</v>
      </c>
      <c r="V12" s="217"/>
      <c r="W12" s="2"/>
      <c r="X12" s="2"/>
      <c r="Y12" s="2"/>
      <c r="Z12" s="2"/>
    </row>
    <row r="13" spans="1:26" ht="14.4" x14ac:dyDescent="0.3">
      <c r="A13" s="2"/>
      <c r="B13" s="226" t="s">
        <v>40</v>
      </c>
      <c r="C13" s="24" t="s">
        <v>18</v>
      </c>
      <c r="D13" s="24" t="s">
        <v>18</v>
      </c>
      <c r="E13" s="24" t="s">
        <v>18</v>
      </c>
      <c r="F13" s="24" t="s">
        <v>18</v>
      </c>
      <c r="G13" s="25">
        <v>0</v>
      </c>
      <c r="H13" s="26">
        <v>2</v>
      </c>
      <c r="I13" s="26">
        <v>5</v>
      </c>
      <c r="J13" s="26">
        <v>0</v>
      </c>
      <c r="K13" s="26" t="s">
        <v>32</v>
      </c>
      <c r="L13" s="26" t="s">
        <v>32</v>
      </c>
      <c r="M13" s="24">
        <v>4</v>
      </c>
      <c r="N13" s="24">
        <v>0</v>
      </c>
      <c r="O13" s="24">
        <v>1</v>
      </c>
      <c r="P13" s="24">
        <v>1</v>
      </c>
      <c r="Q13" s="24">
        <v>3</v>
      </c>
      <c r="R13" s="24">
        <v>3</v>
      </c>
      <c r="S13" s="24">
        <v>18</v>
      </c>
      <c r="T13" s="24">
        <v>6</v>
      </c>
      <c r="U13" s="24">
        <f t="shared" ref="U13:V13" si="4">SUM(C13,E13,G13,I13,K13,M13,O13,Q13,S13)</f>
        <v>31</v>
      </c>
      <c r="V13" s="24">
        <f t="shared" si="4"/>
        <v>12</v>
      </c>
      <c r="W13" s="2"/>
      <c r="X13" s="2"/>
      <c r="Y13" s="2"/>
      <c r="Z13" s="2"/>
    </row>
    <row r="14" spans="1:26" ht="14.4" x14ac:dyDescent="0.3">
      <c r="A14" s="2"/>
      <c r="B14" s="222"/>
      <c r="C14" s="220" t="s">
        <v>18</v>
      </c>
      <c r="D14" s="217"/>
      <c r="E14" s="220" t="s">
        <v>18</v>
      </c>
      <c r="F14" s="217"/>
      <c r="G14" s="220">
        <f>SUM(G13:H13)</f>
        <v>2</v>
      </c>
      <c r="H14" s="217"/>
      <c r="I14" s="220">
        <f>SUM(I13:J13)</f>
        <v>5</v>
      </c>
      <c r="J14" s="217"/>
      <c r="K14" s="223" t="s">
        <v>32</v>
      </c>
      <c r="L14" s="217"/>
      <c r="M14" s="220">
        <f>SUM(M13:N13)</f>
        <v>4</v>
      </c>
      <c r="N14" s="217"/>
      <c r="O14" s="220">
        <f>SUM(O13:P13)</f>
        <v>2</v>
      </c>
      <c r="P14" s="217"/>
      <c r="Q14" s="220">
        <f>SUM(Q13:R13)</f>
        <v>6</v>
      </c>
      <c r="R14" s="217"/>
      <c r="S14" s="220">
        <f>SUM(S13:T13)</f>
        <v>24</v>
      </c>
      <c r="T14" s="217"/>
      <c r="U14" s="220">
        <f>SUM(C14:T14)</f>
        <v>43</v>
      </c>
      <c r="V14" s="217"/>
      <c r="W14" s="2"/>
      <c r="X14" s="2"/>
      <c r="Y14" s="2"/>
      <c r="Z14" s="2"/>
    </row>
    <row r="15" spans="1:26" ht="15.75" customHeight="1" x14ac:dyDescent="0.3">
      <c r="A15" s="2"/>
      <c r="B15" s="227" t="s">
        <v>41</v>
      </c>
      <c r="C15" s="24" t="s">
        <v>18</v>
      </c>
      <c r="D15" s="24" t="s">
        <v>18</v>
      </c>
      <c r="E15" s="24" t="s">
        <v>18</v>
      </c>
      <c r="F15" s="24" t="s">
        <v>18</v>
      </c>
      <c r="G15" s="24">
        <f t="shared" ref="G15:J15" si="5">SUM(G5,G7,G9,G11,G13)</f>
        <v>240</v>
      </c>
      <c r="H15" s="24">
        <f t="shared" si="5"/>
        <v>105</v>
      </c>
      <c r="I15" s="26">
        <f t="shared" si="5"/>
        <v>137</v>
      </c>
      <c r="J15" s="26">
        <f t="shared" si="5"/>
        <v>45</v>
      </c>
      <c r="K15" s="26" t="s">
        <v>32</v>
      </c>
      <c r="L15" s="26" t="s">
        <v>32</v>
      </c>
      <c r="M15" s="24">
        <f t="shared" ref="M15:T15" si="6">SUM(M5,M7,M9,M11,M13)</f>
        <v>15</v>
      </c>
      <c r="N15" s="24">
        <f t="shared" si="6"/>
        <v>11</v>
      </c>
      <c r="O15" s="24">
        <f t="shared" si="6"/>
        <v>12</v>
      </c>
      <c r="P15" s="24">
        <f t="shared" si="6"/>
        <v>23</v>
      </c>
      <c r="Q15" s="24">
        <f t="shared" si="6"/>
        <v>81</v>
      </c>
      <c r="R15" s="24">
        <f t="shared" si="6"/>
        <v>51</v>
      </c>
      <c r="S15" s="24">
        <f t="shared" si="6"/>
        <v>146</v>
      </c>
      <c r="T15" s="24">
        <f t="shared" si="6"/>
        <v>72</v>
      </c>
      <c r="U15" s="24">
        <f t="shared" ref="U15:V15" si="7">SUM(C15,E15,G15,I15,K15,M15,O15,Q15,S15)</f>
        <v>631</v>
      </c>
      <c r="V15" s="24">
        <f t="shared" si="7"/>
        <v>307</v>
      </c>
      <c r="W15" s="2"/>
      <c r="X15" s="2"/>
      <c r="Y15" s="2"/>
      <c r="Z15" s="2"/>
    </row>
    <row r="16" spans="1:26" ht="14.4" x14ac:dyDescent="0.3">
      <c r="A16" s="2"/>
      <c r="B16" s="222"/>
      <c r="C16" s="220" t="s">
        <v>18</v>
      </c>
      <c r="D16" s="217"/>
      <c r="E16" s="220" t="s">
        <v>18</v>
      </c>
      <c r="F16" s="217"/>
      <c r="G16" s="220">
        <f>SUM(G15:H15)</f>
        <v>345</v>
      </c>
      <c r="H16" s="217"/>
      <c r="I16" s="220">
        <f>SUM(I15:J15)</f>
        <v>182</v>
      </c>
      <c r="J16" s="217"/>
      <c r="K16" s="223" t="s">
        <v>32</v>
      </c>
      <c r="L16" s="217"/>
      <c r="M16" s="220">
        <f>SUM(M15:N15)</f>
        <v>26</v>
      </c>
      <c r="N16" s="217"/>
      <c r="O16" s="220">
        <f>SUM(O15:P15)</f>
        <v>35</v>
      </c>
      <c r="P16" s="217"/>
      <c r="Q16" s="220">
        <f>SUM(Q15:R15)</f>
        <v>132</v>
      </c>
      <c r="R16" s="217"/>
      <c r="S16" s="220">
        <f>SUM(S15:T15)</f>
        <v>218</v>
      </c>
      <c r="T16" s="217"/>
      <c r="U16" s="220">
        <f>SUM(C16:T16)</f>
        <v>938</v>
      </c>
      <c r="V16" s="217"/>
      <c r="W16" s="2"/>
      <c r="X16" s="2"/>
      <c r="Y16" s="2"/>
      <c r="Z16" s="2"/>
    </row>
    <row r="17" spans="1:26" ht="14.4" x14ac:dyDescent="0.3">
      <c r="A17" s="2"/>
      <c r="B17" s="2" t="s">
        <v>19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8">
    <mergeCell ref="O10:P10"/>
    <mergeCell ref="Q10:R10"/>
    <mergeCell ref="S10:T10"/>
    <mergeCell ref="U10:V10"/>
    <mergeCell ref="K6:L6"/>
    <mergeCell ref="O8:P8"/>
    <mergeCell ref="Q8:R8"/>
    <mergeCell ref="S8:T8"/>
    <mergeCell ref="U8:V8"/>
    <mergeCell ref="B5:B6"/>
    <mergeCell ref="C6:D6"/>
    <mergeCell ref="E6:F6"/>
    <mergeCell ref="G6:H6"/>
    <mergeCell ref="I6:J6"/>
    <mergeCell ref="M6:N6"/>
    <mergeCell ref="O6:P6"/>
    <mergeCell ref="Q6:R6"/>
    <mergeCell ref="S6:T6"/>
    <mergeCell ref="U6:V6"/>
    <mergeCell ref="M3:N3"/>
    <mergeCell ref="O3:P3"/>
    <mergeCell ref="Q3:R3"/>
    <mergeCell ref="S3:T3"/>
    <mergeCell ref="B2:V2"/>
    <mergeCell ref="C3:D3"/>
    <mergeCell ref="E3:F3"/>
    <mergeCell ref="G3:H3"/>
    <mergeCell ref="I3:J3"/>
    <mergeCell ref="K3:L3"/>
    <mergeCell ref="U3:V3"/>
    <mergeCell ref="B3:B4"/>
    <mergeCell ref="O16:P16"/>
    <mergeCell ref="Q16:R16"/>
    <mergeCell ref="S16:T16"/>
    <mergeCell ref="U16:V16"/>
    <mergeCell ref="B15:B16"/>
    <mergeCell ref="C16:D16"/>
    <mergeCell ref="E16:F16"/>
    <mergeCell ref="G16:H16"/>
    <mergeCell ref="I16:J16"/>
    <mergeCell ref="K16:L16"/>
    <mergeCell ref="M16:N16"/>
    <mergeCell ref="O14:P14"/>
    <mergeCell ref="Q14:R14"/>
    <mergeCell ref="S14:T14"/>
    <mergeCell ref="U14:V14"/>
    <mergeCell ref="B13:B14"/>
    <mergeCell ref="C14:D14"/>
    <mergeCell ref="E14:F14"/>
    <mergeCell ref="G14:H14"/>
    <mergeCell ref="I14:J14"/>
    <mergeCell ref="K14:L14"/>
    <mergeCell ref="M14:N14"/>
    <mergeCell ref="O12:P12"/>
    <mergeCell ref="Q12:R12"/>
    <mergeCell ref="S12:T12"/>
    <mergeCell ref="U12:V12"/>
    <mergeCell ref="B11:B12"/>
    <mergeCell ref="C12:D12"/>
    <mergeCell ref="E12:F12"/>
    <mergeCell ref="G12:H12"/>
    <mergeCell ref="I12:J12"/>
    <mergeCell ref="K12:L12"/>
    <mergeCell ref="M12:N12"/>
    <mergeCell ref="K8:L8"/>
    <mergeCell ref="M8:N8"/>
    <mergeCell ref="B9:B10"/>
    <mergeCell ref="C10:D10"/>
    <mergeCell ref="E10:F10"/>
    <mergeCell ref="G10:H10"/>
    <mergeCell ref="I10:J10"/>
    <mergeCell ref="K10:L10"/>
    <mergeCell ref="M10:N10"/>
    <mergeCell ref="B7:B8"/>
    <mergeCell ref="C8:D8"/>
    <mergeCell ref="E8:F8"/>
    <mergeCell ref="G8:H8"/>
    <mergeCell ref="I8:J8"/>
  </mergeCells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defaultColWidth="14.44140625" defaultRowHeight="15" customHeight="1" x14ac:dyDescent="0.3"/>
  <cols>
    <col min="1" max="2" width="9.109375" customWidth="1"/>
    <col min="3" max="20" width="5.6640625" customWidth="1"/>
    <col min="21" max="26" width="8.6640625" customWidth="1"/>
  </cols>
  <sheetData>
    <row r="1" spans="1:26" ht="14.4" x14ac:dyDescent="0.3">
      <c r="A1" s="2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13" t="s">
        <v>42</v>
      </c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"/>
      <c r="V2" s="2"/>
      <c r="W2" s="2"/>
      <c r="X2" s="2"/>
      <c r="Y2" s="2"/>
      <c r="Z2" s="2"/>
    </row>
    <row r="3" spans="1:26" ht="15" customHeight="1" x14ac:dyDescent="0.3">
      <c r="A3" s="2"/>
      <c r="B3" s="232" t="s">
        <v>43</v>
      </c>
      <c r="C3" s="230" t="str">
        <f>'Table 4.3'!C3</f>
        <v>ANG</v>
      </c>
      <c r="D3" s="211"/>
      <c r="E3" s="230" t="str">
        <f>'Table 4.3'!E3</f>
        <v>A&amp;B</v>
      </c>
      <c r="F3" s="211"/>
      <c r="G3" s="230" t="str">
        <f>'Table 4.3'!G3</f>
        <v>DOM</v>
      </c>
      <c r="H3" s="211"/>
      <c r="I3" s="230" t="str">
        <f>'Table 4.3'!I3</f>
        <v>GRD</v>
      </c>
      <c r="J3" s="211"/>
      <c r="K3" s="230" t="str">
        <f>'Table 4.3'!K3</f>
        <v>MON</v>
      </c>
      <c r="L3" s="211"/>
      <c r="M3" s="230" t="str">
        <f>'Table 4.3'!M3</f>
        <v>SKN</v>
      </c>
      <c r="N3" s="211"/>
      <c r="O3" s="230" t="str">
        <f>'Table 4.3'!O3</f>
        <v>SLU</v>
      </c>
      <c r="P3" s="211"/>
      <c r="Q3" s="230" t="str">
        <f>'Table 4.3'!Q3</f>
        <v>SVG</v>
      </c>
      <c r="R3" s="211"/>
      <c r="S3" s="231" t="str">
        <f>'Table 4.3'!S3</f>
        <v>VI</v>
      </c>
      <c r="T3" s="212"/>
      <c r="U3" s="2"/>
      <c r="V3" s="2"/>
      <c r="W3" s="2"/>
      <c r="X3" s="2"/>
      <c r="Y3" s="2"/>
      <c r="Z3" s="2"/>
    </row>
    <row r="4" spans="1:26" ht="14.4" x14ac:dyDescent="0.3">
      <c r="A4" s="2"/>
      <c r="B4" s="208"/>
      <c r="C4" s="28" t="s">
        <v>22</v>
      </c>
      <c r="D4" s="28" t="s">
        <v>23</v>
      </c>
      <c r="E4" s="28" t="s">
        <v>22</v>
      </c>
      <c r="F4" s="28" t="s">
        <v>23</v>
      </c>
      <c r="G4" s="28" t="s">
        <v>22</v>
      </c>
      <c r="H4" s="28" t="s">
        <v>23</v>
      </c>
      <c r="I4" s="28" t="s">
        <v>22</v>
      </c>
      <c r="J4" s="28" t="s">
        <v>23</v>
      </c>
      <c r="K4" s="28" t="s">
        <v>22</v>
      </c>
      <c r="L4" s="28" t="s">
        <v>23</v>
      </c>
      <c r="M4" s="28" t="s">
        <v>22</v>
      </c>
      <c r="N4" s="28" t="s">
        <v>23</v>
      </c>
      <c r="O4" s="28" t="s">
        <v>22</v>
      </c>
      <c r="P4" s="28" t="s">
        <v>23</v>
      </c>
      <c r="Q4" s="28" t="s">
        <v>22</v>
      </c>
      <c r="R4" s="28" t="s">
        <v>23</v>
      </c>
      <c r="S4" s="28" t="s">
        <v>22</v>
      </c>
      <c r="T4" s="29" t="s">
        <v>23</v>
      </c>
      <c r="U4" s="2"/>
      <c r="V4" s="2"/>
      <c r="W4" s="2"/>
      <c r="X4" s="2"/>
      <c r="Y4" s="2"/>
      <c r="Z4" s="2"/>
    </row>
    <row r="5" spans="1:26" ht="14.4" x14ac:dyDescent="0.3">
      <c r="A5" s="2"/>
      <c r="B5" s="235" t="s">
        <v>24</v>
      </c>
      <c r="C5" s="23" t="s">
        <v>18</v>
      </c>
      <c r="D5" s="24" t="s">
        <v>18</v>
      </c>
      <c r="E5" s="24" t="s">
        <v>18</v>
      </c>
      <c r="F5" s="24" t="s">
        <v>18</v>
      </c>
      <c r="G5" s="30">
        <v>11.133603238866396</v>
      </c>
      <c r="H5" s="30">
        <v>5.275779376498801</v>
      </c>
      <c r="I5" s="30">
        <v>5.371428571428571</v>
      </c>
      <c r="J5" s="30">
        <v>1.7127799736495388</v>
      </c>
      <c r="K5" s="23" t="s">
        <v>18</v>
      </c>
      <c r="L5" s="24" t="s">
        <v>18</v>
      </c>
      <c r="M5" s="30">
        <v>2.4930747922437675</v>
      </c>
      <c r="N5" s="30">
        <v>1.3089005235602096</v>
      </c>
      <c r="O5" s="30">
        <v>12.400635930047695</v>
      </c>
      <c r="P5" s="30">
        <v>7.4588031222896793</v>
      </c>
      <c r="Q5" s="30">
        <v>3.1076581576026636</v>
      </c>
      <c r="R5" s="30">
        <v>1.2889366272824918</v>
      </c>
      <c r="S5" s="30">
        <v>6.8965517241379315</v>
      </c>
      <c r="T5" s="31">
        <v>8.1632653061224492</v>
      </c>
      <c r="U5" s="2"/>
      <c r="V5" s="2"/>
      <c r="W5" s="2"/>
      <c r="X5" s="2"/>
      <c r="Y5" s="2"/>
      <c r="Z5" s="2"/>
    </row>
    <row r="6" spans="1:26" ht="14.4" x14ac:dyDescent="0.3">
      <c r="A6" s="2"/>
      <c r="B6" s="208"/>
      <c r="C6" s="220" t="s">
        <v>18</v>
      </c>
      <c r="D6" s="217"/>
      <c r="E6" s="220" t="s">
        <v>18</v>
      </c>
      <c r="F6" s="217"/>
      <c r="G6" s="233">
        <v>8.4522502744237116</v>
      </c>
      <c r="H6" s="217"/>
      <c r="I6" s="233">
        <v>3.6719706242350063</v>
      </c>
      <c r="J6" s="217"/>
      <c r="K6" s="220" t="s">
        <v>18</v>
      </c>
      <c r="L6" s="217"/>
      <c r="M6" s="233">
        <v>1.8842530282637955</v>
      </c>
      <c r="N6" s="217"/>
      <c r="O6" s="233">
        <v>10.037328909166321</v>
      </c>
      <c r="P6" s="217"/>
      <c r="Q6" s="233">
        <v>2.1834061135371177</v>
      </c>
      <c r="R6" s="217"/>
      <c r="S6" s="233">
        <v>7.518796992481203</v>
      </c>
      <c r="T6" s="234"/>
      <c r="U6" s="2"/>
      <c r="V6" s="2"/>
      <c r="W6" s="2"/>
      <c r="X6" s="2"/>
      <c r="Y6" s="2"/>
      <c r="Z6" s="2"/>
    </row>
    <row r="7" spans="1:26" ht="14.4" x14ac:dyDescent="0.3">
      <c r="A7" s="2"/>
      <c r="B7" s="235" t="s">
        <v>25</v>
      </c>
      <c r="C7" s="23" t="s">
        <v>18</v>
      </c>
      <c r="D7" s="24" t="s">
        <v>18</v>
      </c>
      <c r="E7" s="24" t="s">
        <v>18</v>
      </c>
      <c r="F7" s="24" t="s">
        <v>18</v>
      </c>
      <c r="G7" s="30">
        <v>3.8724373576309796</v>
      </c>
      <c r="H7" s="30">
        <v>1.94647201946472</v>
      </c>
      <c r="I7" s="30">
        <v>1.4201183431952664</v>
      </c>
      <c r="J7" s="30">
        <v>0.25220680958385877</v>
      </c>
      <c r="K7" s="23" t="s">
        <v>18</v>
      </c>
      <c r="L7" s="24" t="s">
        <v>18</v>
      </c>
      <c r="M7" s="30">
        <v>0.84985835694050993</v>
      </c>
      <c r="N7" s="30">
        <v>0.90090090090090091</v>
      </c>
      <c r="O7" s="30">
        <v>3.4576888080072794</v>
      </c>
      <c r="P7" s="30">
        <v>3.8358608385370201</v>
      </c>
      <c r="Q7" s="30">
        <v>2.061855670103093</v>
      </c>
      <c r="R7" s="30">
        <v>0.70850202429149789</v>
      </c>
      <c r="S7" s="30">
        <v>7.0652173913043477</v>
      </c>
      <c r="T7" s="32">
        <v>6.2893081761006284</v>
      </c>
      <c r="U7" s="2"/>
      <c r="V7" s="2"/>
      <c r="W7" s="2"/>
      <c r="X7" s="2"/>
      <c r="Y7" s="2"/>
      <c r="Z7" s="2"/>
    </row>
    <row r="8" spans="1:26" ht="14.4" x14ac:dyDescent="0.3">
      <c r="A8" s="2"/>
      <c r="B8" s="208"/>
      <c r="C8" s="220" t="s">
        <v>18</v>
      </c>
      <c r="D8" s="217"/>
      <c r="E8" s="220" t="s">
        <v>18</v>
      </c>
      <c r="F8" s="217"/>
      <c r="G8" s="233">
        <v>2.9411764705882355</v>
      </c>
      <c r="H8" s="217"/>
      <c r="I8" s="233">
        <v>0.85470085470085477</v>
      </c>
      <c r="J8" s="217"/>
      <c r="K8" s="220" t="s">
        <v>18</v>
      </c>
      <c r="L8" s="217"/>
      <c r="M8" s="233">
        <v>0.87463556851311952</v>
      </c>
      <c r="N8" s="217"/>
      <c r="O8" s="233">
        <v>3.6486486486486487</v>
      </c>
      <c r="P8" s="217"/>
      <c r="Q8" s="233">
        <v>1.3789581205311543</v>
      </c>
      <c r="R8" s="217"/>
      <c r="S8" s="233">
        <v>6.7055393586005829</v>
      </c>
      <c r="T8" s="234"/>
      <c r="U8" s="2"/>
      <c r="V8" s="2"/>
      <c r="W8" s="2"/>
      <c r="X8" s="2"/>
      <c r="Y8" s="2"/>
      <c r="Z8" s="2"/>
    </row>
    <row r="9" spans="1:26" ht="14.4" x14ac:dyDescent="0.3">
      <c r="A9" s="2"/>
      <c r="B9" s="235" t="s">
        <v>26</v>
      </c>
      <c r="C9" s="23" t="s">
        <v>18</v>
      </c>
      <c r="D9" s="24" t="s">
        <v>27</v>
      </c>
      <c r="E9" s="24" t="s">
        <v>18</v>
      </c>
      <c r="F9" s="24" t="s">
        <v>18</v>
      </c>
      <c r="G9" s="30">
        <v>2.8446389496717721</v>
      </c>
      <c r="H9" s="30">
        <v>2.4271844660194173</v>
      </c>
      <c r="I9" s="30">
        <v>1.7084282460136675</v>
      </c>
      <c r="J9" s="30">
        <v>0.94674556213017758</v>
      </c>
      <c r="K9" s="23" t="s">
        <v>18</v>
      </c>
      <c r="L9" s="24" t="s">
        <v>27</v>
      </c>
      <c r="M9" s="30">
        <v>1.7676767676767677</v>
      </c>
      <c r="N9" s="30">
        <v>0.29154518950437314</v>
      </c>
      <c r="O9" s="30">
        <v>1.7077798861480078</v>
      </c>
      <c r="P9" s="30">
        <v>1.091901728844404</v>
      </c>
      <c r="Q9" s="30">
        <v>0.99228224917309804</v>
      </c>
      <c r="R9" s="30">
        <v>0.82742316784869963</v>
      </c>
      <c r="S9" s="30">
        <v>4.5454545454545459</v>
      </c>
      <c r="T9" s="31">
        <v>1.0810810810810809</v>
      </c>
      <c r="U9" s="2"/>
      <c r="V9" s="2"/>
      <c r="W9" s="2"/>
      <c r="X9" s="2"/>
      <c r="Y9" s="2"/>
      <c r="Z9" s="2"/>
    </row>
    <row r="10" spans="1:26" ht="14.4" x14ac:dyDescent="0.3">
      <c r="A10" s="2"/>
      <c r="B10" s="208"/>
      <c r="C10" s="220" t="s">
        <v>18</v>
      </c>
      <c r="D10" s="217"/>
      <c r="E10" s="220" t="s">
        <v>18</v>
      </c>
      <c r="F10" s="217"/>
      <c r="G10" s="233">
        <v>2.6467203682393556</v>
      </c>
      <c r="H10" s="217"/>
      <c r="I10" s="233">
        <v>1.3348810214741729</v>
      </c>
      <c r="J10" s="217"/>
      <c r="K10" s="220" t="s">
        <v>18</v>
      </c>
      <c r="L10" s="217"/>
      <c r="M10" s="233">
        <v>1.0825439783491204</v>
      </c>
      <c r="N10" s="217"/>
      <c r="O10" s="233">
        <v>1.3934045517882023</v>
      </c>
      <c r="P10" s="217"/>
      <c r="Q10" s="233">
        <v>0.91272104962920697</v>
      </c>
      <c r="R10" s="217"/>
      <c r="S10" s="233">
        <v>2.770083102493075</v>
      </c>
      <c r="T10" s="234"/>
      <c r="U10" s="2"/>
      <c r="V10" s="2"/>
      <c r="W10" s="2"/>
      <c r="X10" s="2"/>
      <c r="Y10" s="2"/>
      <c r="Z10" s="2"/>
    </row>
    <row r="11" spans="1:26" ht="14.4" x14ac:dyDescent="0.3">
      <c r="A11" s="2"/>
      <c r="B11" s="235" t="s">
        <v>28</v>
      </c>
      <c r="C11" s="23" t="s">
        <v>18</v>
      </c>
      <c r="D11" s="24" t="s">
        <v>18</v>
      </c>
      <c r="E11" s="24" t="s">
        <v>18</v>
      </c>
      <c r="F11" s="24" t="s">
        <v>18</v>
      </c>
      <c r="G11" s="30">
        <v>2.0661157024793391</v>
      </c>
      <c r="H11" s="30">
        <v>0.93240093240093236</v>
      </c>
      <c r="I11" s="30">
        <v>2.1437578814627996</v>
      </c>
      <c r="J11" s="30">
        <v>1.1780104712041886</v>
      </c>
      <c r="K11" s="23" t="s">
        <v>18</v>
      </c>
      <c r="L11" s="24" t="s">
        <v>18</v>
      </c>
      <c r="M11" s="30">
        <v>0.52356020942408377</v>
      </c>
      <c r="N11" s="30">
        <v>0.54347826086956519</v>
      </c>
      <c r="O11" s="30">
        <v>3.512014787430684</v>
      </c>
      <c r="P11" s="30">
        <v>2.661596958174905</v>
      </c>
      <c r="Q11" s="30">
        <v>0.93264248704663211</v>
      </c>
      <c r="R11" s="30">
        <v>0.2237136465324385</v>
      </c>
      <c r="S11" s="30">
        <v>2.3809523809523809</v>
      </c>
      <c r="T11" s="32">
        <v>4.5</v>
      </c>
      <c r="U11" s="2"/>
      <c r="V11" s="2"/>
      <c r="W11" s="2"/>
      <c r="X11" s="2"/>
      <c r="Y11" s="2"/>
      <c r="Z11" s="2"/>
    </row>
    <row r="12" spans="1:26" ht="14.4" x14ac:dyDescent="0.3">
      <c r="A12" s="2"/>
      <c r="B12" s="208"/>
      <c r="C12" s="220" t="s">
        <v>18</v>
      </c>
      <c r="D12" s="217"/>
      <c r="E12" s="220" t="s">
        <v>18</v>
      </c>
      <c r="F12" s="217"/>
      <c r="G12" s="233">
        <v>1.5334063526834609</v>
      </c>
      <c r="H12" s="217"/>
      <c r="I12" s="233">
        <v>1.6698779704560052</v>
      </c>
      <c r="J12" s="217"/>
      <c r="K12" s="220" t="s">
        <v>18</v>
      </c>
      <c r="L12" s="217"/>
      <c r="M12" s="233">
        <v>0.53333333333333333</v>
      </c>
      <c r="N12" s="217"/>
      <c r="O12" s="233">
        <v>3.0927835051546393</v>
      </c>
      <c r="P12" s="217"/>
      <c r="Q12" s="233">
        <v>0.59171597633136097</v>
      </c>
      <c r="R12" s="217"/>
      <c r="S12" s="233">
        <v>3.4146341463414638</v>
      </c>
      <c r="T12" s="234"/>
      <c r="U12" s="2"/>
      <c r="V12" s="2"/>
      <c r="W12" s="2"/>
      <c r="X12" s="2"/>
      <c r="Y12" s="2"/>
      <c r="Z12" s="2"/>
    </row>
    <row r="13" spans="1:26" ht="14.4" x14ac:dyDescent="0.3">
      <c r="A13" s="2"/>
      <c r="B13" s="235" t="s">
        <v>29</v>
      </c>
      <c r="C13" s="23" t="s">
        <v>18</v>
      </c>
      <c r="D13" s="24" t="s">
        <v>18</v>
      </c>
      <c r="E13" s="24" t="s">
        <v>18</v>
      </c>
      <c r="F13" s="24" t="s">
        <v>18</v>
      </c>
      <c r="G13" s="30">
        <v>1.7429193899782136</v>
      </c>
      <c r="H13" s="30">
        <v>0.95923261390887293</v>
      </c>
      <c r="I13" s="30">
        <v>0.4464285714285714</v>
      </c>
      <c r="J13" s="30">
        <v>0</v>
      </c>
      <c r="K13" s="23" t="s">
        <v>18</v>
      </c>
      <c r="L13" s="24" t="s">
        <v>18</v>
      </c>
      <c r="M13" s="30">
        <v>0.52083333333333337</v>
      </c>
      <c r="N13" s="30">
        <v>0.28818443804034583</v>
      </c>
      <c r="O13" s="30">
        <v>1.7475728155339805</v>
      </c>
      <c r="P13" s="30">
        <v>1.1396011396011396</v>
      </c>
      <c r="Q13" s="30">
        <v>0.77348066298342533</v>
      </c>
      <c r="R13" s="30">
        <v>0.5701254275940707</v>
      </c>
      <c r="S13" s="30">
        <v>3.9823008849557526</v>
      </c>
      <c r="T13" s="31">
        <v>2.9761904761904763</v>
      </c>
      <c r="U13" s="2"/>
      <c r="V13" s="2"/>
      <c r="W13" s="2"/>
      <c r="X13" s="2"/>
      <c r="Y13" s="2"/>
      <c r="Z13" s="2"/>
    </row>
    <row r="14" spans="1:26" ht="14.4" x14ac:dyDescent="0.3">
      <c r="A14" s="2"/>
      <c r="B14" s="208"/>
      <c r="C14" s="220" t="s">
        <v>18</v>
      </c>
      <c r="D14" s="217"/>
      <c r="E14" s="220" t="s">
        <v>18</v>
      </c>
      <c r="F14" s="217"/>
      <c r="G14" s="233">
        <v>1.3698630136986301</v>
      </c>
      <c r="H14" s="217"/>
      <c r="I14" s="233">
        <v>0.24360535931790497</v>
      </c>
      <c r="J14" s="217"/>
      <c r="K14" s="220" t="s">
        <v>18</v>
      </c>
      <c r="L14" s="217"/>
      <c r="M14" s="233">
        <v>0.41039671682626538</v>
      </c>
      <c r="N14" s="217"/>
      <c r="O14" s="233">
        <v>1.4402304368698993</v>
      </c>
      <c r="P14" s="217"/>
      <c r="Q14" s="233">
        <v>0.67340067340067344</v>
      </c>
      <c r="R14" s="217"/>
      <c r="S14" s="233">
        <v>3.5532994923857868</v>
      </c>
      <c r="T14" s="234"/>
      <c r="U14" s="2"/>
      <c r="V14" s="2"/>
      <c r="W14" s="2"/>
      <c r="X14" s="2"/>
      <c r="Y14" s="2"/>
      <c r="Z14" s="2"/>
    </row>
    <row r="15" spans="1:26" ht="14.4" x14ac:dyDescent="0.3">
      <c r="A15" s="2"/>
      <c r="B15" s="235" t="s">
        <v>30</v>
      </c>
      <c r="C15" s="23" t="s">
        <v>18</v>
      </c>
      <c r="D15" s="24" t="s">
        <v>18</v>
      </c>
      <c r="E15" s="24" t="s">
        <v>18</v>
      </c>
      <c r="F15" s="24" t="s">
        <v>18</v>
      </c>
      <c r="G15" s="30">
        <v>1.7429193899782136</v>
      </c>
      <c r="H15" s="30">
        <v>1.1037527593818983</v>
      </c>
      <c r="I15" s="30">
        <v>1.7341040462427746</v>
      </c>
      <c r="J15" s="30">
        <v>0.26917900403768508</v>
      </c>
      <c r="K15" s="23" t="s">
        <v>18</v>
      </c>
      <c r="L15" s="24" t="s">
        <v>18</v>
      </c>
      <c r="M15" s="30">
        <v>0.46189376443418012</v>
      </c>
      <c r="N15" s="30">
        <v>0</v>
      </c>
      <c r="O15" s="30">
        <v>3.3035714285714288</v>
      </c>
      <c r="P15" s="30">
        <v>1.9195612431444242</v>
      </c>
      <c r="Q15" s="30">
        <v>0.43243243243243246</v>
      </c>
      <c r="R15" s="30">
        <v>0.35046728971962615</v>
      </c>
      <c r="S15" s="30">
        <v>2.6548672566371683</v>
      </c>
      <c r="T15" s="32">
        <v>1.8518518518518516</v>
      </c>
      <c r="U15" s="2"/>
      <c r="V15" s="2"/>
      <c r="W15" s="2"/>
      <c r="X15" s="2"/>
      <c r="Y15" s="2"/>
      <c r="Z15" s="2"/>
    </row>
    <row r="16" spans="1:26" ht="14.4" x14ac:dyDescent="0.3">
      <c r="A16" s="2"/>
      <c r="B16" s="208"/>
      <c r="C16" s="220" t="s">
        <v>18</v>
      </c>
      <c r="D16" s="217"/>
      <c r="E16" s="220" t="s">
        <v>18</v>
      </c>
      <c r="F16" s="217"/>
      <c r="G16" s="233">
        <v>1.4254385964912282</v>
      </c>
      <c r="H16" s="217"/>
      <c r="I16" s="233">
        <v>1.0572139303482588</v>
      </c>
      <c r="J16" s="217"/>
      <c r="K16" s="220" t="s">
        <v>18</v>
      </c>
      <c r="L16" s="217"/>
      <c r="M16" s="233">
        <v>0.23419203747072601</v>
      </c>
      <c r="N16" s="217"/>
      <c r="O16" s="233">
        <v>2.6196928635953025</v>
      </c>
      <c r="P16" s="217"/>
      <c r="Q16" s="233">
        <v>0.39303761931499159</v>
      </c>
      <c r="R16" s="217"/>
      <c r="S16" s="233">
        <v>2.2624434389140271</v>
      </c>
      <c r="T16" s="234"/>
      <c r="U16" s="2"/>
      <c r="V16" s="2"/>
      <c r="W16" s="2"/>
      <c r="X16" s="2"/>
      <c r="Y16" s="2"/>
      <c r="Z16" s="2"/>
    </row>
    <row r="17" spans="1:26" ht="14.4" x14ac:dyDescent="0.3">
      <c r="A17" s="2"/>
      <c r="B17" s="235" t="s">
        <v>31</v>
      </c>
      <c r="C17" s="23" t="s">
        <v>18</v>
      </c>
      <c r="D17" s="24" t="s">
        <v>18</v>
      </c>
      <c r="E17" s="24" t="s">
        <v>18</v>
      </c>
      <c r="F17" s="24" t="s">
        <v>18</v>
      </c>
      <c r="G17" s="30">
        <v>0.43383947939262468</v>
      </c>
      <c r="H17" s="30">
        <v>0.2544529262086514</v>
      </c>
      <c r="I17" s="30">
        <v>8.0712788259958081</v>
      </c>
      <c r="J17" s="30">
        <v>3.1605562579013906</v>
      </c>
      <c r="K17" s="23" t="s">
        <v>18</v>
      </c>
      <c r="L17" s="24" t="s">
        <v>18</v>
      </c>
      <c r="M17" s="33">
        <v>0</v>
      </c>
      <c r="N17" s="33">
        <v>0.27397260273972601</v>
      </c>
      <c r="O17" s="30">
        <v>2.5735294117647056</v>
      </c>
      <c r="P17" s="30">
        <v>2.2927689594356262</v>
      </c>
      <c r="Q17" s="30">
        <v>0.83420229405630864</v>
      </c>
      <c r="R17" s="30">
        <v>0</v>
      </c>
      <c r="S17" s="33">
        <v>0.5714285714285714</v>
      </c>
      <c r="T17" s="34">
        <v>1.0471204188481675</v>
      </c>
      <c r="U17" s="2"/>
      <c r="V17" s="2"/>
      <c r="W17" s="2"/>
      <c r="X17" s="2"/>
      <c r="Y17" s="2"/>
      <c r="Z17" s="2"/>
    </row>
    <row r="18" spans="1:26" ht="14.4" x14ac:dyDescent="0.3">
      <c r="A18" s="2"/>
      <c r="B18" s="208"/>
      <c r="C18" s="220" t="s">
        <v>18</v>
      </c>
      <c r="D18" s="217"/>
      <c r="E18" s="220" t="s">
        <v>18</v>
      </c>
      <c r="F18" s="217"/>
      <c r="G18" s="233">
        <v>0.35128805620608905</v>
      </c>
      <c r="H18" s="217"/>
      <c r="I18" s="233">
        <v>5.8452722063037248</v>
      </c>
      <c r="J18" s="217"/>
      <c r="K18" s="220" t="s">
        <v>18</v>
      </c>
      <c r="L18" s="217"/>
      <c r="M18" s="236">
        <v>0.13568521031207598</v>
      </c>
      <c r="N18" s="217"/>
      <c r="O18" s="233">
        <v>2.4302430243024302</v>
      </c>
      <c r="P18" s="217"/>
      <c r="Q18" s="233">
        <v>0.42105263157894735</v>
      </c>
      <c r="R18" s="217"/>
      <c r="S18" s="236">
        <v>0.81967213114754101</v>
      </c>
      <c r="T18" s="234"/>
      <c r="U18" s="2"/>
      <c r="V18" s="2"/>
      <c r="W18" s="2"/>
      <c r="X18" s="2"/>
      <c r="Y18" s="2"/>
      <c r="Z18" s="2"/>
    </row>
    <row r="19" spans="1:26" ht="14.4" x14ac:dyDescent="0.3">
      <c r="A19" s="2"/>
      <c r="B19" s="235" t="s">
        <v>44</v>
      </c>
      <c r="C19" s="23" t="s">
        <v>18</v>
      </c>
      <c r="D19" s="24" t="s">
        <v>18</v>
      </c>
      <c r="E19" s="24" t="s">
        <v>18</v>
      </c>
      <c r="F19" s="24" t="s">
        <v>18</v>
      </c>
      <c r="G19" s="30">
        <v>3.4737165693206271</v>
      </c>
      <c r="H19" s="30">
        <v>1.8417462482946794</v>
      </c>
      <c r="I19" s="30">
        <v>3.0625614150016376</v>
      </c>
      <c r="J19" s="30">
        <v>1.0843594927403051</v>
      </c>
      <c r="K19" s="23" t="s">
        <v>18</v>
      </c>
      <c r="L19" s="24" t="s">
        <v>18</v>
      </c>
      <c r="M19" s="30">
        <v>0.93248787765759045</v>
      </c>
      <c r="N19" s="30">
        <v>0.50801094177413053</v>
      </c>
      <c r="O19" s="30">
        <v>4.3073341094295694</v>
      </c>
      <c r="P19" s="30">
        <v>2.9587334544510768</v>
      </c>
      <c r="Q19" s="30">
        <v>1.3012859767299449</v>
      </c>
      <c r="R19" s="30">
        <v>0.56845097110374232</v>
      </c>
      <c r="S19" s="30">
        <v>4</v>
      </c>
      <c r="T19" s="31">
        <v>3.6501901140684412</v>
      </c>
      <c r="U19" s="2"/>
      <c r="V19" s="2"/>
      <c r="W19" s="2"/>
      <c r="X19" s="2"/>
      <c r="Y19" s="2"/>
      <c r="Z19" s="2"/>
    </row>
    <row r="20" spans="1:26" ht="14.4" x14ac:dyDescent="0.3">
      <c r="A20" s="2"/>
      <c r="B20" s="240"/>
      <c r="C20" s="220" t="s">
        <v>18</v>
      </c>
      <c r="D20" s="217"/>
      <c r="E20" s="220" t="s">
        <v>18</v>
      </c>
      <c r="F20" s="217"/>
      <c r="G20" s="237">
        <v>2.7000808407437349</v>
      </c>
      <c r="H20" s="238"/>
      <c r="I20" s="237">
        <v>2.1304234866199012</v>
      </c>
      <c r="J20" s="238"/>
      <c r="K20" s="220" t="s">
        <v>18</v>
      </c>
      <c r="L20" s="217"/>
      <c r="M20" s="237">
        <v>0.72519083969465647</v>
      </c>
      <c r="N20" s="238"/>
      <c r="O20" s="237">
        <v>3.6341258016453972</v>
      </c>
      <c r="P20" s="238"/>
      <c r="Q20" s="237">
        <v>0.94053633890400312</v>
      </c>
      <c r="R20" s="238"/>
      <c r="S20" s="237">
        <v>3.8305709023941068</v>
      </c>
      <c r="T20" s="239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 t="s">
        <v>19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1">
    <mergeCell ref="O20:P20"/>
    <mergeCell ref="Q20:R20"/>
    <mergeCell ref="S20:T20"/>
    <mergeCell ref="B19:B20"/>
    <mergeCell ref="C20:D20"/>
    <mergeCell ref="E20:F20"/>
    <mergeCell ref="G20:H20"/>
    <mergeCell ref="I20:J20"/>
    <mergeCell ref="K20:L20"/>
    <mergeCell ref="M20:N20"/>
    <mergeCell ref="O14:P14"/>
    <mergeCell ref="Q14:R14"/>
    <mergeCell ref="S14:T14"/>
    <mergeCell ref="O16:P16"/>
    <mergeCell ref="Q16:R16"/>
    <mergeCell ref="S16:T16"/>
    <mergeCell ref="O12:P12"/>
    <mergeCell ref="Q12:R12"/>
    <mergeCell ref="S12:T12"/>
    <mergeCell ref="B11:B12"/>
    <mergeCell ref="C12:D12"/>
    <mergeCell ref="E12:F12"/>
    <mergeCell ref="G12:H12"/>
    <mergeCell ref="I12:J12"/>
    <mergeCell ref="K12:L12"/>
    <mergeCell ref="M12:N12"/>
    <mergeCell ref="K8:L8"/>
    <mergeCell ref="M8:N8"/>
    <mergeCell ref="B9:B10"/>
    <mergeCell ref="C10:D10"/>
    <mergeCell ref="E10:F10"/>
    <mergeCell ref="G10:H10"/>
    <mergeCell ref="I10:J10"/>
    <mergeCell ref="K10:L10"/>
    <mergeCell ref="M10:N10"/>
    <mergeCell ref="B7:B8"/>
    <mergeCell ref="C8:D8"/>
    <mergeCell ref="E8:F8"/>
    <mergeCell ref="G8:H8"/>
    <mergeCell ref="I8:J8"/>
    <mergeCell ref="O18:P18"/>
    <mergeCell ref="Q18:R18"/>
    <mergeCell ref="S18:T18"/>
    <mergeCell ref="B17:B18"/>
    <mergeCell ref="C18:D18"/>
    <mergeCell ref="E18:F18"/>
    <mergeCell ref="G18:H18"/>
    <mergeCell ref="I18:J18"/>
    <mergeCell ref="K18:L18"/>
    <mergeCell ref="M18:N18"/>
    <mergeCell ref="K14:L14"/>
    <mergeCell ref="M14:N14"/>
    <mergeCell ref="B15:B16"/>
    <mergeCell ref="C16:D16"/>
    <mergeCell ref="E16:F16"/>
    <mergeCell ref="G16:H16"/>
    <mergeCell ref="I16:J16"/>
    <mergeCell ref="K16:L16"/>
    <mergeCell ref="M16:N16"/>
    <mergeCell ref="B13:B14"/>
    <mergeCell ref="C14:D14"/>
    <mergeCell ref="E14:F14"/>
    <mergeCell ref="G14:H14"/>
    <mergeCell ref="I14:J14"/>
    <mergeCell ref="O8:P8"/>
    <mergeCell ref="Q8:R8"/>
    <mergeCell ref="S8:T8"/>
    <mergeCell ref="O10:P10"/>
    <mergeCell ref="Q10:R10"/>
    <mergeCell ref="S10:T10"/>
    <mergeCell ref="O6:P6"/>
    <mergeCell ref="Q6:R6"/>
    <mergeCell ref="S6:T6"/>
    <mergeCell ref="B5:B6"/>
    <mergeCell ref="C6:D6"/>
    <mergeCell ref="E6:F6"/>
    <mergeCell ref="G6:H6"/>
    <mergeCell ref="I6:J6"/>
    <mergeCell ref="K6:L6"/>
    <mergeCell ref="M6:N6"/>
    <mergeCell ref="M3:N3"/>
    <mergeCell ref="O3:P3"/>
    <mergeCell ref="Q3:R3"/>
    <mergeCell ref="S3:T3"/>
    <mergeCell ref="B2:T2"/>
    <mergeCell ref="B3:B4"/>
    <mergeCell ref="C3:D3"/>
    <mergeCell ref="E3:F3"/>
    <mergeCell ref="G3:H3"/>
    <mergeCell ref="I3:J3"/>
    <mergeCell ref="K3:L3"/>
  </mergeCells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1000"/>
  <sheetViews>
    <sheetView workbookViewId="0"/>
  </sheetViews>
  <sheetFormatPr defaultColWidth="14.44140625" defaultRowHeight="15" customHeight="1" x14ac:dyDescent="0.3"/>
  <cols>
    <col min="1" max="2" width="9.109375" customWidth="1"/>
    <col min="3" max="20" width="5.6640625" customWidth="1"/>
    <col min="21" max="27" width="9.109375" customWidth="1"/>
  </cols>
  <sheetData>
    <row r="1" spans="1:27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4.4" x14ac:dyDescent="0.3">
      <c r="A2" s="2"/>
      <c r="B2" s="218" t="s">
        <v>45</v>
      </c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"/>
      <c r="V2" s="2"/>
      <c r="W2" s="2"/>
      <c r="X2" s="2"/>
      <c r="Y2" s="2"/>
      <c r="Z2" s="2"/>
      <c r="AA2" s="2"/>
    </row>
    <row r="3" spans="1:27" ht="14.4" x14ac:dyDescent="0.3">
      <c r="A3" s="2"/>
      <c r="B3" s="232" t="s">
        <v>35</v>
      </c>
      <c r="C3" s="230" t="str">
        <f>'Table 4.3'!C3</f>
        <v>ANG</v>
      </c>
      <c r="D3" s="211"/>
      <c r="E3" s="230" t="str">
        <f>'Table 4.3'!E3</f>
        <v>A&amp;B</v>
      </c>
      <c r="F3" s="211"/>
      <c r="G3" s="230" t="str">
        <f>'Table 4.3'!G3</f>
        <v>DOM</v>
      </c>
      <c r="H3" s="211"/>
      <c r="I3" s="230" t="str">
        <f>'Table 4.3'!I3</f>
        <v>GRD</v>
      </c>
      <c r="J3" s="211"/>
      <c r="K3" s="230" t="str">
        <f>'Table 4.3'!K3</f>
        <v>MON</v>
      </c>
      <c r="L3" s="211"/>
      <c r="M3" s="230" t="str">
        <f>'Table 4.3'!M3</f>
        <v>SKN</v>
      </c>
      <c r="N3" s="211"/>
      <c r="O3" s="230" t="str">
        <f>'Table 4.3'!O3</f>
        <v>SLU</v>
      </c>
      <c r="P3" s="211"/>
      <c r="Q3" s="230" t="str">
        <f>'Table 4.3'!Q3</f>
        <v>SVG</v>
      </c>
      <c r="R3" s="211"/>
      <c r="S3" s="231" t="str">
        <f>'Table 4.3'!S3</f>
        <v>VI</v>
      </c>
      <c r="T3" s="212"/>
      <c r="U3" s="2"/>
      <c r="V3" s="2"/>
      <c r="W3" s="2"/>
      <c r="X3" s="2"/>
      <c r="Y3" s="2"/>
      <c r="Z3" s="2"/>
      <c r="AA3" s="35"/>
    </row>
    <row r="4" spans="1:27" ht="14.4" x14ac:dyDescent="0.3">
      <c r="A4" s="2"/>
      <c r="B4" s="208"/>
      <c r="C4" s="22" t="s">
        <v>22</v>
      </c>
      <c r="D4" s="22" t="s">
        <v>23</v>
      </c>
      <c r="E4" s="22" t="s">
        <v>22</v>
      </c>
      <c r="F4" s="22" t="s">
        <v>23</v>
      </c>
      <c r="G4" s="22" t="s">
        <v>22</v>
      </c>
      <c r="H4" s="22" t="s">
        <v>23</v>
      </c>
      <c r="I4" s="22" t="s">
        <v>22</v>
      </c>
      <c r="J4" s="22" t="s">
        <v>23</v>
      </c>
      <c r="K4" s="22" t="s">
        <v>22</v>
      </c>
      <c r="L4" s="22" t="s">
        <v>23</v>
      </c>
      <c r="M4" s="22" t="s">
        <v>22</v>
      </c>
      <c r="N4" s="22" t="s">
        <v>23</v>
      </c>
      <c r="O4" s="22" t="s">
        <v>22</v>
      </c>
      <c r="P4" s="22" t="s">
        <v>23</v>
      </c>
      <c r="Q4" s="22" t="s">
        <v>22</v>
      </c>
      <c r="R4" s="22" t="s">
        <v>23</v>
      </c>
      <c r="S4" s="22" t="s">
        <v>22</v>
      </c>
      <c r="T4" s="36" t="s">
        <v>23</v>
      </c>
      <c r="U4" s="2"/>
      <c r="V4" s="2"/>
      <c r="W4" s="2"/>
      <c r="X4" s="2"/>
      <c r="Y4" s="2"/>
      <c r="Z4" s="2"/>
      <c r="AA4" s="35"/>
    </row>
    <row r="5" spans="1:27" ht="14.4" x14ac:dyDescent="0.3">
      <c r="A5" s="2"/>
      <c r="B5" s="235" t="s">
        <v>36</v>
      </c>
      <c r="C5" s="24" t="s">
        <v>18</v>
      </c>
      <c r="D5" s="24" t="s">
        <v>18</v>
      </c>
      <c r="E5" s="24" t="s">
        <v>18</v>
      </c>
      <c r="F5" s="24" t="s">
        <v>18</v>
      </c>
      <c r="G5" s="30">
        <v>9.433962264150944</v>
      </c>
      <c r="H5" s="30">
        <v>3.6511156186612577</v>
      </c>
      <c r="I5" s="30">
        <v>3.6468330134357005</v>
      </c>
      <c r="J5" s="30">
        <v>0.86673889490790901</v>
      </c>
      <c r="K5" s="26" t="s">
        <v>32</v>
      </c>
      <c r="L5" s="26" t="s">
        <v>32</v>
      </c>
      <c r="M5" s="30">
        <v>0</v>
      </c>
      <c r="N5" s="30">
        <v>0</v>
      </c>
      <c r="O5" s="30">
        <v>0.16570008285004142</v>
      </c>
      <c r="P5" s="30">
        <v>0</v>
      </c>
      <c r="Q5" s="30">
        <v>3.5317860746720484</v>
      </c>
      <c r="R5" s="30">
        <v>1.1351909184726523</v>
      </c>
      <c r="S5" s="30">
        <v>19.327731092436977</v>
      </c>
      <c r="T5" s="31">
        <v>10.204081632653061</v>
      </c>
      <c r="U5" s="2"/>
      <c r="V5" s="2"/>
      <c r="W5" s="2"/>
      <c r="X5" s="2"/>
      <c r="Y5" s="2"/>
      <c r="Z5" s="2"/>
      <c r="AA5" s="35"/>
    </row>
    <row r="6" spans="1:27" ht="14.4" x14ac:dyDescent="0.3">
      <c r="A6" s="2"/>
      <c r="B6" s="208"/>
      <c r="C6" s="220" t="s">
        <v>18</v>
      </c>
      <c r="D6" s="217"/>
      <c r="E6" s="220" t="s">
        <v>18</v>
      </c>
      <c r="F6" s="217"/>
      <c r="G6" s="233">
        <v>6.4948453608247432</v>
      </c>
      <c r="H6" s="217"/>
      <c r="I6" s="233">
        <v>2.3409669211195929</v>
      </c>
      <c r="J6" s="217"/>
      <c r="K6" s="223" t="s">
        <v>32</v>
      </c>
      <c r="L6" s="217"/>
      <c r="M6" s="233">
        <v>0</v>
      </c>
      <c r="N6" s="217"/>
      <c r="O6" s="233">
        <v>8.5653104925053528E-2</v>
      </c>
      <c r="P6" s="217"/>
      <c r="Q6" s="233">
        <v>2.3469387755102038</v>
      </c>
      <c r="R6" s="217"/>
      <c r="S6" s="233">
        <v>15.207373271889402</v>
      </c>
      <c r="T6" s="234"/>
      <c r="U6" s="2"/>
      <c r="V6" s="2"/>
      <c r="W6" s="2"/>
      <c r="X6" s="2"/>
      <c r="Y6" s="2"/>
      <c r="Z6" s="2"/>
      <c r="AA6" s="35"/>
    </row>
    <row r="7" spans="1:27" ht="14.4" x14ac:dyDescent="0.3">
      <c r="A7" s="2"/>
      <c r="B7" s="235" t="s">
        <v>37</v>
      </c>
      <c r="C7" s="24" t="s">
        <v>18</v>
      </c>
      <c r="D7" s="24" t="s">
        <v>18</v>
      </c>
      <c r="E7" s="24" t="s">
        <v>18</v>
      </c>
      <c r="F7" s="24" t="s">
        <v>18</v>
      </c>
      <c r="G7" s="30">
        <v>13.537906137184116</v>
      </c>
      <c r="H7" s="30">
        <v>5.4279749478079333</v>
      </c>
      <c r="I7" s="30">
        <v>4.063429137760159</v>
      </c>
      <c r="J7" s="30">
        <v>1.4925373134328357</v>
      </c>
      <c r="K7" s="26" t="s">
        <v>32</v>
      </c>
      <c r="L7" s="26" t="s">
        <v>32</v>
      </c>
      <c r="M7" s="30">
        <v>0.82417582417582413</v>
      </c>
      <c r="N7" s="30">
        <v>1.1267605633802817</v>
      </c>
      <c r="O7" s="30">
        <v>0.36363636363636365</v>
      </c>
      <c r="P7" s="37">
        <v>0</v>
      </c>
      <c r="Q7" s="30">
        <v>1.5097690941385435</v>
      </c>
      <c r="R7" s="30">
        <v>1.6339869281045751</v>
      </c>
      <c r="S7" s="30">
        <v>12.735849056603772</v>
      </c>
      <c r="T7" s="31">
        <v>8.5561497326203195</v>
      </c>
      <c r="U7" s="2"/>
      <c r="V7" s="2"/>
      <c r="W7" s="2"/>
      <c r="X7" s="2"/>
      <c r="Y7" s="2"/>
      <c r="Z7" s="2"/>
      <c r="AA7" s="2"/>
    </row>
    <row r="8" spans="1:27" ht="14.4" x14ac:dyDescent="0.3">
      <c r="A8" s="2"/>
      <c r="B8" s="208"/>
      <c r="C8" s="220" t="s">
        <v>18</v>
      </c>
      <c r="D8" s="217"/>
      <c r="E8" s="220" t="s">
        <v>18</v>
      </c>
      <c r="F8" s="217"/>
      <c r="G8" s="233">
        <v>9.7773475314617624</v>
      </c>
      <c r="H8" s="217"/>
      <c r="I8" s="233">
        <v>2.8248587570621471</v>
      </c>
      <c r="J8" s="217"/>
      <c r="K8" s="223" t="s">
        <v>32</v>
      </c>
      <c r="L8" s="217"/>
      <c r="M8" s="233">
        <v>0.97357440890125169</v>
      </c>
      <c r="N8" s="217"/>
      <c r="O8" s="233">
        <v>0.18475750577367206</v>
      </c>
      <c r="P8" s="217"/>
      <c r="Q8" s="233">
        <v>1.5655577299412915</v>
      </c>
      <c r="R8" s="217"/>
      <c r="S8" s="233">
        <v>10.776942355889723</v>
      </c>
      <c r="T8" s="234"/>
      <c r="U8" s="2"/>
      <c r="V8" s="2"/>
      <c r="W8" s="2"/>
      <c r="X8" s="2"/>
      <c r="Y8" s="2"/>
      <c r="Z8" s="2"/>
      <c r="AA8" s="2"/>
    </row>
    <row r="9" spans="1:27" ht="14.4" x14ac:dyDescent="0.3">
      <c r="A9" s="2"/>
      <c r="B9" s="235" t="s">
        <v>38</v>
      </c>
      <c r="C9" s="24" t="s">
        <v>18</v>
      </c>
      <c r="D9" s="24" t="s">
        <v>18</v>
      </c>
      <c r="E9" s="24" t="s">
        <v>18</v>
      </c>
      <c r="F9" s="24" t="s">
        <v>18</v>
      </c>
      <c r="G9" s="30">
        <v>14.917127071823206</v>
      </c>
      <c r="H9" s="30">
        <v>6.557377049180328</v>
      </c>
      <c r="I9" s="30">
        <v>2.7901785714285712</v>
      </c>
      <c r="J9" s="30">
        <v>1.1918951132300357</v>
      </c>
      <c r="K9" s="26" t="s">
        <v>32</v>
      </c>
      <c r="L9" s="26" t="s">
        <v>32</v>
      </c>
      <c r="M9" s="30">
        <v>1.6949152542372881</v>
      </c>
      <c r="N9" s="30">
        <v>1.4450867052023122</v>
      </c>
      <c r="O9" s="30">
        <v>0</v>
      </c>
      <c r="P9" s="30">
        <v>1.1904761904761905</v>
      </c>
      <c r="Q9" s="30">
        <v>0.97560975609756095</v>
      </c>
      <c r="R9" s="30">
        <v>1.1881188118811881</v>
      </c>
      <c r="S9" s="30">
        <v>13.559322033898304</v>
      </c>
      <c r="T9" s="31">
        <v>7.6923076923076925</v>
      </c>
      <c r="U9" s="2"/>
      <c r="V9" s="2"/>
      <c r="W9" s="2"/>
      <c r="X9" s="2"/>
      <c r="Y9" s="2"/>
      <c r="Z9" s="2"/>
      <c r="AA9" s="2"/>
    </row>
    <row r="10" spans="1:27" ht="14.4" x14ac:dyDescent="0.3">
      <c r="A10" s="2"/>
      <c r="B10" s="208"/>
      <c r="C10" s="220" t="s">
        <v>18</v>
      </c>
      <c r="D10" s="217"/>
      <c r="E10" s="220" t="s">
        <v>18</v>
      </c>
      <c r="F10" s="217"/>
      <c r="G10" s="233">
        <v>10.960232783705139</v>
      </c>
      <c r="H10" s="217"/>
      <c r="I10" s="233">
        <v>2.0172910662824206</v>
      </c>
      <c r="J10" s="217"/>
      <c r="K10" s="223" t="s">
        <v>32</v>
      </c>
      <c r="L10" s="217"/>
      <c r="M10" s="233">
        <v>1.5714285714285714</v>
      </c>
      <c r="N10" s="217"/>
      <c r="O10" s="233">
        <v>0.61963775023832224</v>
      </c>
      <c r="P10" s="217"/>
      <c r="Q10" s="233">
        <v>1.0810810810810809</v>
      </c>
      <c r="R10" s="217"/>
      <c r="S10" s="233">
        <v>10.693641618497111</v>
      </c>
      <c r="T10" s="234"/>
      <c r="U10" s="2"/>
      <c r="V10" s="2"/>
      <c r="W10" s="2"/>
      <c r="X10" s="2"/>
      <c r="Y10" s="2"/>
      <c r="Z10" s="2"/>
      <c r="AA10" s="2"/>
    </row>
    <row r="11" spans="1:27" ht="14.4" x14ac:dyDescent="0.3">
      <c r="A11" s="2"/>
      <c r="B11" s="235" t="s">
        <v>39</v>
      </c>
      <c r="C11" s="24" t="s">
        <v>18</v>
      </c>
      <c r="D11" s="24" t="s">
        <v>18</v>
      </c>
      <c r="E11" s="24" t="s">
        <v>18</v>
      </c>
      <c r="F11" s="24" t="s">
        <v>18</v>
      </c>
      <c r="G11" s="30">
        <v>8.6666666666666661</v>
      </c>
      <c r="H11" s="30">
        <v>5.3254437869822482</v>
      </c>
      <c r="I11" s="30">
        <v>3.3412887828162288</v>
      </c>
      <c r="J11" s="30">
        <v>1.4789533560864621</v>
      </c>
      <c r="K11" s="26" t="s">
        <v>32</v>
      </c>
      <c r="L11" s="26" t="s">
        <v>32</v>
      </c>
      <c r="M11" s="30">
        <v>0.53333333333333333</v>
      </c>
      <c r="N11" s="30">
        <v>0.54347826086956519</v>
      </c>
      <c r="O11" s="30">
        <v>0.40584415584415584</v>
      </c>
      <c r="P11" s="30">
        <v>0.81154192966636607</v>
      </c>
      <c r="Q11" s="30">
        <v>1.5873015873015872</v>
      </c>
      <c r="R11" s="30">
        <v>1.0438413361169103</v>
      </c>
      <c r="S11" s="30">
        <v>14.622641509433961</v>
      </c>
      <c r="T11" s="31">
        <v>9.6590909090909083</v>
      </c>
      <c r="U11" s="2"/>
      <c r="V11" s="2"/>
      <c r="W11" s="2"/>
      <c r="X11" s="2"/>
      <c r="Y11" s="2"/>
      <c r="Z11" s="2"/>
      <c r="AA11" s="2"/>
    </row>
    <row r="12" spans="1:27" ht="14.4" x14ac:dyDescent="0.3">
      <c r="A12" s="2"/>
      <c r="B12" s="208"/>
      <c r="C12" s="220" t="s">
        <v>18</v>
      </c>
      <c r="D12" s="217"/>
      <c r="E12" s="220" t="s">
        <v>18</v>
      </c>
      <c r="F12" s="217"/>
      <c r="G12" s="233">
        <v>6.8965517241379306</v>
      </c>
      <c r="H12" s="217"/>
      <c r="I12" s="233">
        <v>2.38788584740827</v>
      </c>
      <c r="J12" s="217"/>
      <c r="K12" s="223" t="s">
        <v>32</v>
      </c>
      <c r="L12" s="217"/>
      <c r="M12" s="233">
        <v>0.53835800807537015</v>
      </c>
      <c r="N12" s="217"/>
      <c r="O12" s="233">
        <v>0.598035027765912</v>
      </c>
      <c r="P12" s="217"/>
      <c r="Q12" s="233">
        <v>1.3224821973550356</v>
      </c>
      <c r="R12" s="217"/>
      <c r="S12" s="233">
        <v>12.371134020618557</v>
      </c>
      <c r="T12" s="234"/>
      <c r="U12" s="2"/>
      <c r="V12" s="2"/>
      <c r="W12" s="2"/>
      <c r="X12" s="2"/>
      <c r="Y12" s="2"/>
      <c r="Z12" s="2"/>
      <c r="AA12" s="2"/>
    </row>
    <row r="13" spans="1:27" ht="14.4" x14ac:dyDescent="0.3">
      <c r="A13" s="2"/>
      <c r="B13" s="235" t="s">
        <v>40</v>
      </c>
      <c r="C13" s="24" t="s">
        <v>18</v>
      </c>
      <c r="D13" s="24" t="s">
        <v>18</v>
      </c>
      <c r="E13" s="24" t="s">
        <v>18</v>
      </c>
      <c r="F13" s="24" t="s">
        <v>18</v>
      </c>
      <c r="G13" s="30">
        <v>0</v>
      </c>
      <c r="H13" s="37">
        <v>0.50761421319796951</v>
      </c>
      <c r="I13" s="30">
        <v>0.72568940493468803</v>
      </c>
      <c r="J13" s="30">
        <v>0</v>
      </c>
      <c r="K13" s="26" t="s">
        <v>32</v>
      </c>
      <c r="L13" s="26" t="s">
        <v>32</v>
      </c>
      <c r="M13" s="30">
        <v>1.2903225806451613</v>
      </c>
      <c r="N13" s="30">
        <v>0</v>
      </c>
      <c r="O13" s="30">
        <v>0.10101010101010101</v>
      </c>
      <c r="P13" s="30">
        <v>9.4696969696969696E-2</v>
      </c>
      <c r="Q13" s="30">
        <v>0.37037037037037041</v>
      </c>
      <c r="R13" s="30">
        <v>0.38071065989847719</v>
      </c>
      <c r="S13" s="30">
        <v>12.67605633802817</v>
      </c>
      <c r="T13" s="31">
        <v>3.6585365853658538</v>
      </c>
      <c r="U13" s="21"/>
      <c r="V13" s="2"/>
      <c r="W13" s="2"/>
      <c r="X13" s="2"/>
      <c r="Y13" s="2"/>
      <c r="Z13" s="2"/>
      <c r="AA13" s="2"/>
    </row>
    <row r="14" spans="1:27" ht="14.4" x14ac:dyDescent="0.3">
      <c r="A14" s="2"/>
      <c r="B14" s="208"/>
      <c r="C14" s="220" t="s">
        <v>18</v>
      </c>
      <c r="D14" s="217"/>
      <c r="E14" s="220" t="s">
        <v>18</v>
      </c>
      <c r="F14" s="217"/>
      <c r="G14" s="233">
        <v>0.2635046113306983</v>
      </c>
      <c r="H14" s="217"/>
      <c r="I14" s="233">
        <v>0.33512064343163539</v>
      </c>
      <c r="J14" s="217"/>
      <c r="K14" s="223" t="s">
        <v>32</v>
      </c>
      <c r="L14" s="217"/>
      <c r="M14" s="233">
        <v>0.61349693251533743</v>
      </c>
      <c r="N14" s="217"/>
      <c r="O14" s="233">
        <v>9.7751710654936458E-2</v>
      </c>
      <c r="P14" s="217"/>
      <c r="Q14" s="233">
        <v>0.37546933667083854</v>
      </c>
      <c r="R14" s="217"/>
      <c r="S14" s="233">
        <v>7.8431372549019605</v>
      </c>
      <c r="T14" s="234"/>
      <c r="U14" s="2"/>
      <c r="V14" s="2"/>
      <c r="W14" s="2"/>
      <c r="X14" s="2"/>
      <c r="Y14" s="2"/>
      <c r="Z14" s="2"/>
      <c r="AA14" s="2"/>
    </row>
    <row r="15" spans="1:27" ht="14.4" x14ac:dyDescent="0.3">
      <c r="A15" s="2"/>
      <c r="B15" s="235" t="s">
        <v>41</v>
      </c>
      <c r="C15" s="24" t="s">
        <v>18</v>
      </c>
      <c r="D15" s="24" t="s">
        <v>18</v>
      </c>
      <c r="E15" s="24" t="s">
        <v>18</v>
      </c>
      <c r="F15" s="24" t="s">
        <v>18</v>
      </c>
      <c r="G15" s="30">
        <v>10.0460443700293</v>
      </c>
      <c r="H15" s="30">
        <v>4.4472681067344348</v>
      </c>
      <c r="I15" s="30">
        <v>3.0621367903442107</v>
      </c>
      <c r="J15" s="30">
        <v>1.0269283432222729</v>
      </c>
      <c r="K15" s="26" t="s">
        <v>32</v>
      </c>
      <c r="L15" s="26" t="s">
        <v>32</v>
      </c>
      <c r="M15" s="30">
        <v>0.86306098964326816</v>
      </c>
      <c r="N15" s="30">
        <v>0.61452513966480449</v>
      </c>
      <c r="O15" s="30">
        <v>0.2168021680216802</v>
      </c>
      <c r="P15" s="30">
        <v>0.42201834862385323</v>
      </c>
      <c r="Q15" s="30">
        <v>1.6330645161290323</v>
      </c>
      <c r="R15" s="30">
        <v>1.0984277406849019</v>
      </c>
      <c r="S15" s="30">
        <v>14.882772680937817</v>
      </c>
      <c r="T15" s="31">
        <v>8.071748878923767</v>
      </c>
      <c r="U15" s="2"/>
      <c r="V15" s="2"/>
      <c r="W15" s="2"/>
      <c r="X15" s="2"/>
      <c r="Y15" s="2"/>
      <c r="Z15" s="2"/>
      <c r="AA15" s="2"/>
    </row>
    <row r="16" spans="1:27" ht="14.4" x14ac:dyDescent="0.3">
      <c r="A16" s="2"/>
      <c r="B16" s="240"/>
      <c r="C16" s="241" t="s">
        <v>18</v>
      </c>
      <c r="D16" s="238"/>
      <c r="E16" s="241" t="s">
        <v>18</v>
      </c>
      <c r="F16" s="238"/>
      <c r="G16" s="237">
        <v>7.2631578947368425</v>
      </c>
      <c r="H16" s="238"/>
      <c r="I16" s="237">
        <v>2.0551038843721772</v>
      </c>
      <c r="J16" s="238"/>
      <c r="K16" s="242" t="s">
        <v>32</v>
      </c>
      <c r="L16" s="238"/>
      <c r="M16" s="237">
        <v>0.7369614512471655</v>
      </c>
      <c r="N16" s="238"/>
      <c r="O16" s="237">
        <v>0.31861629494765592</v>
      </c>
      <c r="P16" s="238"/>
      <c r="Q16" s="237">
        <v>1.3745704467353952</v>
      </c>
      <c r="R16" s="238"/>
      <c r="S16" s="237">
        <v>11.639081687132942</v>
      </c>
      <c r="T16" s="239"/>
      <c r="U16" s="2"/>
      <c r="V16" s="2"/>
      <c r="W16" s="2"/>
      <c r="X16" s="2"/>
      <c r="Y16" s="2"/>
      <c r="Z16" s="2"/>
      <c r="AA16" s="2"/>
    </row>
    <row r="17" spans="1:27" ht="14.4" x14ac:dyDescent="0.3">
      <c r="A17" s="2"/>
      <c r="B17" s="2" t="s">
        <v>19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5.75" customHeight="1" x14ac:dyDescent="0.3">
      <c r="A21" s="2"/>
      <c r="B21" s="2"/>
      <c r="C21" s="2"/>
      <c r="D21" s="2"/>
      <c r="E21" s="2"/>
      <c r="F21" s="2"/>
      <c r="G21" s="2"/>
      <c r="H21" s="2" t="s">
        <v>46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mergeCells count="71">
    <mergeCell ref="O8:P8"/>
    <mergeCell ref="Q8:R8"/>
    <mergeCell ref="S8:T8"/>
    <mergeCell ref="O10:P10"/>
    <mergeCell ref="Q10:R10"/>
    <mergeCell ref="S10:T10"/>
    <mergeCell ref="O6:P6"/>
    <mergeCell ref="Q6:R6"/>
    <mergeCell ref="S6:T6"/>
    <mergeCell ref="B5:B6"/>
    <mergeCell ref="C6:D6"/>
    <mergeCell ref="E6:F6"/>
    <mergeCell ref="G6:H6"/>
    <mergeCell ref="I6:J6"/>
    <mergeCell ref="K6:L6"/>
    <mergeCell ref="M6:N6"/>
    <mergeCell ref="M3:N3"/>
    <mergeCell ref="O3:P3"/>
    <mergeCell ref="Q3:R3"/>
    <mergeCell ref="S3:T3"/>
    <mergeCell ref="B2:T2"/>
    <mergeCell ref="B3:B4"/>
    <mergeCell ref="C3:D3"/>
    <mergeCell ref="E3:F3"/>
    <mergeCell ref="G3:H3"/>
    <mergeCell ref="I3:J3"/>
    <mergeCell ref="K3:L3"/>
    <mergeCell ref="O16:P16"/>
    <mergeCell ref="Q16:R16"/>
    <mergeCell ref="S16:T16"/>
    <mergeCell ref="B15:B16"/>
    <mergeCell ref="C16:D16"/>
    <mergeCell ref="E16:F16"/>
    <mergeCell ref="G16:H16"/>
    <mergeCell ref="I16:J16"/>
    <mergeCell ref="K16:L16"/>
    <mergeCell ref="M16:N16"/>
    <mergeCell ref="O14:P14"/>
    <mergeCell ref="Q14:R14"/>
    <mergeCell ref="S14:T14"/>
    <mergeCell ref="B13:B14"/>
    <mergeCell ref="C14:D14"/>
    <mergeCell ref="E14:F14"/>
    <mergeCell ref="G14:H14"/>
    <mergeCell ref="I14:J14"/>
    <mergeCell ref="K14:L14"/>
    <mergeCell ref="M14:N14"/>
    <mergeCell ref="O12:P12"/>
    <mergeCell ref="Q12:R12"/>
    <mergeCell ref="S12:T12"/>
    <mergeCell ref="B11:B12"/>
    <mergeCell ref="C12:D12"/>
    <mergeCell ref="E12:F12"/>
    <mergeCell ref="G12:H12"/>
    <mergeCell ref="I12:J12"/>
    <mergeCell ref="K12:L12"/>
    <mergeCell ref="M12:N12"/>
    <mergeCell ref="K8:L8"/>
    <mergeCell ref="M8:N8"/>
    <mergeCell ref="B9:B10"/>
    <mergeCell ref="C10:D10"/>
    <mergeCell ref="E10:F10"/>
    <mergeCell ref="G10:H10"/>
    <mergeCell ref="I10:J10"/>
    <mergeCell ref="K10:L10"/>
    <mergeCell ref="M10:N10"/>
    <mergeCell ref="B7:B8"/>
    <mergeCell ref="C8:D8"/>
    <mergeCell ref="E8:F8"/>
    <mergeCell ref="G8:H8"/>
    <mergeCell ref="I8:J8"/>
  </mergeCell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defaultColWidth="14.44140625" defaultRowHeight="15" customHeight="1" x14ac:dyDescent="0.3"/>
  <cols>
    <col min="1" max="2" width="9.109375" customWidth="1"/>
    <col min="3" max="3" width="8.6640625" customWidth="1"/>
    <col min="4" max="13" width="6.6640625" customWidth="1"/>
    <col min="14" max="26" width="8.664062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18" t="s">
        <v>47</v>
      </c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38"/>
      <c r="C3" s="39" t="s">
        <v>48</v>
      </c>
      <c r="D3" s="40" t="str">
        <f>'Master Sheet'!D3</f>
        <v>ANG</v>
      </c>
      <c r="E3" s="40" t="str">
        <f>'Master Sheet'!E3</f>
        <v>A&amp;B</v>
      </c>
      <c r="F3" s="40" t="str">
        <f>'Master Sheet'!F3</f>
        <v>DOM</v>
      </c>
      <c r="G3" s="40" t="str">
        <f>'Master Sheet'!G3</f>
        <v>GRD</v>
      </c>
      <c r="H3" s="40" t="str">
        <f>'Master Sheet'!H3</f>
        <v>MON</v>
      </c>
      <c r="I3" s="40" t="str">
        <f>'Master Sheet'!I3</f>
        <v>SKN</v>
      </c>
      <c r="J3" s="40" t="str">
        <f>'Master Sheet'!J3</f>
        <v>SLU</v>
      </c>
      <c r="K3" s="40" t="str">
        <f>'Master Sheet'!K3</f>
        <v>SVG</v>
      </c>
      <c r="L3" s="41" t="str">
        <f>'Master Sheet'!L3</f>
        <v>VI</v>
      </c>
      <c r="M3" s="42" t="s">
        <v>10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43" t="s">
        <v>49</v>
      </c>
      <c r="C4" s="43" t="s">
        <v>22</v>
      </c>
      <c r="D4" s="44" t="s">
        <v>18</v>
      </c>
      <c r="E4" s="44" t="s">
        <v>18</v>
      </c>
      <c r="F4" s="44">
        <v>3.4737165693206271</v>
      </c>
      <c r="G4" s="45">
        <v>3.0625614150016376</v>
      </c>
      <c r="H4" s="46">
        <v>0</v>
      </c>
      <c r="I4" s="44">
        <v>0.93248787765759045</v>
      </c>
      <c r="J4" s="44">
        <v>4.3073341094295694</v>
      </c>
      <c r="K4" s="44">
        <v>1.3012859767299449</v>
      </c>
      <c r="L4" s="44">
        <v>4</v>
      </c>
      <c r="M4" s="47">
        <v>2.9274807782550627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44"/>
      <c r="C5" s="48" t="s">
        <v>23</v>
      </c>
      <c r="D5" s="17" t="s">
        <v>18</v>
      </c>
      <c r="E5" s="17" t="s">
        <v>18</v>
      </c>
      <c r="F5" s="17">
        <v>1.8417462482946794</v>
      </c>
      <c r="G5" s="49">
        <v>1.0843594927403051</v>
      </c>
      <c r="H5" s="50">
        <v>0</v>
      </c>
      <c r="I5" s="17">
        <v>0.50801094177413053</v>
      </c>
      <c r="J5" s="17">
        <v>2.9587334544510768</v>
      </c>
      <c r="K5" s="17">
        <v>0.56845097110374232</v>
      </c>
      <c r="L5" s="17">
        <v>3.6501901140684412</v>
      </c>
      <c r="M5" s="51">
        <v>1.7043293007684699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"/>
      <c r="B6" s="208"/>
      <c r="C6" s="52" t="s">
        <v>17</v>
      </c>
      <c r="D6" s="53" t="s">
        <v>18</v>
      </c>
      <c r="E6" s="53" t="s">
        <v>18</v>
      </c>
      <c r="F6" s="53">
        <v>2.7000808407437349</v>
      </c>
      <c r="G6" s="54">
        <v>2.1304234866199012</v>
      </c>
      <c r="H6" s="50">
        <v>0</v>
      </c>
      <c r="I6" s="53">
        <v>0.72519083969465647</v>
      </c>
      <c r="J6" s="53">
        <v>3.6341258016453972</v>
      </c>
      <c r="K6" s="53">
        <v>0.94053633890400312</v>
      </c>
      <c r="L6" s="53">
        <v>3.8305709023941068</v>
      </c>
      <c r="M6" s="55">
        <v>2.3319565096593751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"/>
      <c r="B7" s="243" t="s">
        <v>50</v>
      </c>
      <c r="C7" s="43" t="s">
        <v>22</v>
      </c>
      <c r="D7" s="44" t="s">
        <v>18</v>
      </c>
      <c r="E7" s="56" t="s">
        <v>18</v>
      </c>
      <c r="F7" s="56" t="s">
        <v>18</v>
      </c>
      <c r="G7" s="56" t="s">
        <v>18</v>
      </c>
      <c r="H7" s="46">
        <v>0</v>
      </c>
      <c r="I7" s="56" t="s">
        <v>18</v>
      </c>
      <c r="J7" s="56" t="s">
        <v>18</v>
      </c>
      <c r="K7" s="56" t="s">
        <v>18</v>
      </c>
      <c r="L7" s="56" t="s">
        <v>18</v>
      </c>
      <c r="M7" s="57" t="s">
        <v>18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"/>
      <c r="B8" s="244"/>
      <c r="C8" s="48" t="s">
        <v>23</v>
      </c>
      <c r="D8" s="17" t="s">
        <v>18</v>
      </c>
      <c r="E8" s="58" t="s">
        <v>18</v>
      </c>
      <c r="F8" s="58" t="s">
        <v>18</v>
      </c>
      <c r="G8" s="58" t="s">
        <v>18</v>
      </c>
      <c r="H8" s="50">
        <v>0</v>
      </c>
      <c r="I8" s="58" t="s">
        <v>18</v>
      </c>
      <c r="J8" s="58" t="s">
        <v>18</v>
      </c>
      <c r="K8" s="58" t="s">
        <v>18</v>
      </c>
      <c r="L8" s="58" t="s">
        <v>18</v>
      </c>
      <c r="M8" s="59" t="s">
        <v>18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"/>
      <c r="B9" s="208"/>
      <c r="C9" s="52" t="s">
        <v>17</v>
      </c>
      <c r="D9" s="53" t="s">
        <v>18</v>
      </c>
      <c r="E9" s="60" t="s">
        <v>18</v>
      </c>
      <c r="F9" s="60" t="s">
        <v>18</v>
      </c>
      <c r="G9" s="60" t="s">
        <v>18</v>
      </c>
      <c r="H9" s="50">
        <v>0</v>
      </c>
      <c r="I9" s="60" t="s">
        <v>18</v>
      </c>
      <c r="J9" s="60" t="s">
        <v>18</v>
      </c>
      <c r="K9" s="60" t="s">
        <v>18</v>
      </c>
      <c r="L9" s="60" t="s">
        <v>18</v>
      </c>
      <c r="M9" s="61" t="s">
        <v>18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"/>
      <c r="B10" s="243" t="s">
        <v>51</v>
      </c>
      <c r="C10" s="43" t="s">
        <v>22</v>
      </c>
      <c r="D10" s="44" t="s">
        <v>18</v>
      </c>
      <c r="E10" s="56" t="s">
        <v>18</v>
      </c>
      <c r="F10" s="56" t="s">
        <v>18</v>
      </c>
      <c r="G10" s="56" t="s">
        <v>18</v>
      </c>
      <c r="H10" s="46">
        <v>0</v>
      </c>
      <c r="I10" s="56" t="s">
        <v>18</v>
      </c>
      <c r="J10" s="56" t="s">
        <v>18</v>
      </c>
      <c r="K10" s="56" t="s">
        <v>18</v>
      </c>
      <c r="L10" s="56" t="s">
        <v>18</v>
      </c>
      <c r="M10" s="57" t="s">
        <v>18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/>
      <c r="B11" s="244"/>
      <c r="C11" s="48" t="s">
        <v>23</v>
      </c>
      <c r="D11" s="17" t="s">
        <v>18</v>
      </c>
      <c r="E11" s="58" t="s">
        <v>18</v>
      </c>
      <c r="F11" s="58" t="s">
        <v>18</v>
      </c>
      <c r="G11" s="58" t="s">
        <v>18</v>
      </c>
      <c r="H11" s="50">
        <v>0</v>
      </c>
      <c r="I11" s="58" t="s">
        <v>18</v>
      </c>
      <c r="J11" s="58" t="s">
        <v>18</v>
      </c>
      <c r="K11" s="58" t="s">
        <v>18</v>
      </c>
      <c r="L11" s="58" t="s">
        <v>18</v>
      </c>
      <c r="M11" s="59" t="s">
        <v>18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208"/>
      <c r="C12" s="52" t="s">
        <v>17</v>
      </c>
      <c r="D12" s="53" t="s">
        <v>18</v>
      </c>
      <c r="E12" s="60" t="s">
        <v>18</v>
      </c>
      <c r="F12" s="60" t="s">
        <v>18</v>
      </c>
      <c r="G12" s="60" t="s">
        <v>18</v>
      </c>
      <c r="H12" s="62">
        <v>0</v>
      </c>
      <c r="I12" s="60" t="s">
        <v>18</v>
      </c>
      <c r="J12" s="60" t="s">
        <v>18</v>
      </c>
      <c r="K12" s="60" t="s">
        <v>18</v>
      </c>
      <c r="L12" s="60" t="s">
        <v>18</v>
      </c>
      <c r="M12" s="61" t="s">
        <v>18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243" t="s">
        <v>52</v>
      </c>
      <c r="C13" s="43" t="s">
        <v>22</v>
      </c>
      <c r="D13" s="44" t="s">
        <v>18</v>
      </c>
      <c r="E13" s="56">
        <v>1.7351416035101714</v>
      </c>
      <c r="F13" s="56">
        <v>2.209051724137931</v>
      </c>
      <c r="G13" s="56">
        <v>3.0358655746964138</v>
      </c>
      <c r="H13" s="50">
        <v>0</v>
      </c>
      <c r="I13" s="56">
        <v>2.1260997067448679</v>
      </c>
      <c r="J13" s="56">
        <v>3.5250917992656059</v>
      </c>
      <c r="K13" s="56">
        <v>2.8468142792589246</v>
      </c>
      <c r="L13" s="56">
        <v>1.4212620807276861</v>
      </c>
      <c r="M13" s="57">
        <v>2.6728580327311851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244"/>
      <c r="C14" s="48" t="s">
        <v>23</v>
      </c>
      <c r="D14" s="17" t="s">
        <v>18</v>
      </c>
      <c r="E14" s="58">
        <v>1.076158940397351</v>
      </c>
      <c r="F14" s="58">
        <v>0.81680280046674447</v>
      </c>
      <c r="G14" s="58">
        <v>1.598245064243184</v>
      </c>
      <c r="H14" s="50">
        <v>0</v>
      </c>
      <c r="I14" s="58">
        <v>1.4481707317073171</v>
      </c>
      <c r="J14" s="58">
        <v>2.2070015220700152</v>
      </c>
      <c r="K14" s="58">
        <v>1.2995146391106938</v>
      </c>
      <c r="L14" s="58">
        <v>0.5124919923126201</v>
      </c>
      <c r="M14" s="59">
        <v>1.4548836093112549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208"/>
      <c r="C15" s="52" t="s">
        <v>17</v>
      </c>
      <c r="D15" s="53" t="s">
        <v>18</v>
      </c>
      <c r="E15" s="60">
        <v>1.4117408084501322</v>
      </c>
      <c r="F15" s="60">
        <v>1.5406162464985993</v>
      </c>
      <c r="G15" s="60">
        <v>2.3544266191325018</v>
      </c>
      <c r="H15" s="50">
        <v>0</v>
      </c>
      <c r="I15" s="60">
        <v>1.7937219730941703</v>
      </c>
      <c r="J15" s="60">
        <v>2.8777874672978698</v>
      </c>
      <c r="K15" s="60">
        <v>2.0881314294487949</v>
      </c>
      <c r="L15" s="60">
        <v>0.99397590361445776</v>
      </c>
      <c r="M15" s="61">
        <v>2.0814519183150293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43" t="s">
        <v>53</v>
      </c>
      <c r="C16" s="43" t="s">
        <v>22</v>
      </c>
      <c r="D16" s="44" t="s">
        <v>18</v>
      </c>
      <c r="E16" s="56">
        <v>2.1183053557154277</v>
      </c>
      <c r="F16" s="56">
        <v>3.5967445523759514</v>
      </c>
      <c r="G16" s="56">
        <v>3.9395260939089982</v>
      </c>
      <c r="H16" s="46">
        <v>0</v>
      </c>
      <c r="I16" s="56">
        <v>1.2301013024602026</v>
      </c>
      <c r="J16" s="56">
        <v>3.8347733459581019</v>
      </c>
      <c r="K16" s="56">
        <v>3.5056446821152707</v>
      </c>
      <c r="L16" s="44">
        <v>4.0525114155251138</v>
      </c>
      <c r="M16" s="63">
        <v>3.3088235294117649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44"/>
      <c r="C17" s="48" t="s">
        <v>23</v>
      </c>
      <c r="D17" s="17" t="s">
        <v>18</v>
      </c>
      <c r="E17" s="58">
        <v>1.2639561828523278</v>
      </c>
      <c r="F17" s="58">
        <v>2.0413870246085013</v>
      </c>
      <c r="G17" s="58">
        <v>2.0737691942377712</v>
      </c>
      <c r="H17" s="50">
        <v>0</v>
      </c>
      <c r="I17" s="58">
        <v>1.4508928571428572</v>
      </c>
      <c r="J17" s="58">
        <v>2.8139069534767387</v>
      </c>
      <c r="K17" s="58">
        <v>2.1891010712622263</v>
      </c>
      <c r="L17" s="17">
        <v>1.4294996751137101</v>
      </c>
      <c r="M17" s="18">
        <v>2.0603494543502894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40"/>
      <c r="C18" s="64" t="s">
        <v>17</v>
      </c>
      <c r="D18" s="65" t="s">
        <v>18</v>
      </c>
      <c r="E18" s="66">
        <v>1.7023894985129728</v>
      </c>
      <c r="F18" s="66">
        <v>2.8436018957345972</v>
      </c>
      <c r="G18" s="66">
        <v>3.0463776902091539</v>
      </c>
      <c r="H18" s="67">
        <v>0</v>
      </c>
      <c r="I18" s="66">
        <v>1.3389581804842259</v>
      </c>
      <c r="J18" s="66">
        <v>3.3384007297050777</v>
      </c>
      <c r="K18" s="66">
        <v>2.8619145221285964</v>
      </c>
      <c r="L18" s="65">
        <v>2.8258887876025529</v>
      </c>
      <c r="M18" s="68">
        <v>2.7034841694376173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 t="s">
        <v>19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">
    <mergeCell ref="B16:B18"/>
    <mergeCell ref="B2:M2"/>
    <mergeCell ref="B4:B6"/>
    <mergeCell ref="B7:B9"/>
    <mergeCell ref="B10:B12"/>
    <mergeCell ref="B13:B15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defaultColWidth="14.44140625" defaultRowHeight="15" customHeight="1" x14ac:dyDescent="0.3"/>
  <cols>
    <col min="1" max="3" width="9.109375" customWidth="1"/>
    <col min="4" max="13" width="6.6640625" customWidth="1"/>
    <col min="14" max="26" width="8.664062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18" t="s">
        <v>54</v>
      </c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69" t="s">
        <v>55</v>
      </c>
      <c r="C3" s="39" t="s">
        <v>48</v>
      </c>
      <c r="D3" s="70" t="str">
        <f>'Master Sheet'!D3</f>
        <v>ANG</v>
      </c>
      <c r="E3" s="70" t="str">
        <f>'Master Sheet'!E3</f>
        <v>A&amp;B</v>
      </c>
      <c r="F3" s="70" t="str">
        <f>'Master Sheet'!F3</f>
        <v>DOM</v>
      </c>
      <c r="G3" s="70" t="str">
        <f>'Master Sheet'!G3</f>
        <v>GRD</v>
      </c>
      <c r="H3" s="70" t="str">
        <f>'Master Sheet'!H3</f>
        <v>MON</v>
      </c>
      <c r="I3" s="70" t="str">
        <f>'Master Sheet'!I3</f>
        <v>SKN</v>
      </c>
      <c r="J3" s="70" t="str">
        <f>'Master Sheet'!J3</f>
        <v>SLU</v>
      </c>
      <c r="K3" s="70" t="str">
        <f>'Master Sheet'!K3</f>
        <v>SVG</v>
      </c>
      <c r="L3" s="70" t="str">
        <f>'Master Sheet'!L3</f>
        <v>VI</v>
      </c>
      <c r="M3" s="71" t="s">
        <v>10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43" t="s">
        <v>49</v>
      </c>
      <c r="C4" s="43" t="s">
        <v>22</v>
      </c>
      <c r="D4" s="44" t="s">
        <v>18</v>
      </c>
      <c r="E4" s="44" t="s">
        <v>18</v>
      </c>
      <c r="F4" s="44">
        <v>10.0460443700293</v>
      </c>
      <c r="G4" s="45">
        <v>3.0621367903442107</v>
      </c>
      <c r="H4" s="46">
        <v>0</v>
      </c>
      <c r="I4" s="44">
        <v>0.86306098964326816</v>
      </c>
      <c r="J4" s="44">
        <v>0.2168021680216802</v>
      </c>
      <c r="K4" s="44">
        <v>1.6330645161290323</v>
      </c>
      <c r="L4" s="44">
        <v>14.882772680937817</v>
      </c>
      <c r="M4" s="47">
        <v>3.1428998356328135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44"/>
      <c r="C5" s="48" t="s">
        <v>23</v>
      </c>
      <c r="D5" s="17" t="s">
        <v>18</v>
      </c>
      <c r="E5" s="17" t="s">
        <v>18</v>
      </c>
      <c r="F5" s="17">
        <v>4.4472681067344348</v>
      </c>
      <c r="G5" s="49">
        <v>1.0269283432222729</v>
      </c>
      <c r="H5" s="50">
        <v>0</v>
      </c>
      <c r="I5" s="17">
        <v>0.61452513966480449</v>
      </c>
      <c r="J5" s="17">
        <v>0.42201834862385323</v>
      </c>
      <c r="K5" s="17">
        <v>1.0984277406849019</v>
      </c>
      <c r="L5" s="17">
        <v>8.071748878923767</v>
      </c>
      <c r="M5" s="51">
        <v>1.5729070601496054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"/>
      <c r="B6" s="208"/>
      <c r="C6" s="52" t="s">
        <v>17</v>
      </c>
      <c r="D6" s="53" t="s">
        <v>18</v>
      </c>
      <c r="E6" s="53" t="s">
        <v>18</v>
      </c>
      <c r="F6" s="53">
        <v>7.2631578947368425</v>
      </c>
      <c r="G6" s="54">
        <v>2.0551038843721772</v>
      </c>
      <c r="H6" s="50">
        <v>0</v>
      </c>
      <c r="I6" s="53">
        <v>0.7369614512471655</v>
      </c>
      <c r="J6" s="53">
        <v>0.31861629494765592</v>
      </c>
      <c r="K6" s="53">
        <v>1.3745704467353952</v>
      </c>
      <c r="L6" s="53">
        <v>11.639081687132942</v>
      </c>
      <c r="M6" s="55">
        <v>2.3689859830786717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 x14ac:dyDescent="0.3">
      <c r="A7" s="2"/>
      <c r="B7" s="243" t="s">
        <v>50</v>
      </c>
      <c r="C7" s="43" t="s">
        <v>22</v>
      </c>
      <c r="D7" s="56" t="s">
        <v>18</v>
      </c>
      <c r="E7" s="72" t="s">
        <v>18</v>
      </c>
      <c r="F7" s="56" t="s">
        <v>18</v>
      </c>
      <c r="G7" s="56" t="s">
        <v>18</v>
      </c>
      <c r="H7" s="46" t="s">
        <v>18</v>
      </c>
      <c r="I7" s="56" t="s">
        <v>18</v>
      </c>
      <c r="J7" s="56" t="s">
        <v>18</v>
      </c>
      <c r="K7" s="56" t="s">
        <v>18</v>
      </c>
      <c r="L7" s="56" t="s">
        <v>18</v>
      </c>
      <c r="M7" s="57" t="s">
        <v>18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 x14ac:dyDescent="0.3">
      <c r="A8" s="2"/>
      <c r="B8" s="244"/>
      <c r="C8" s="48" t="s">
        <v>23</v>
      </c>
      <c r="D8" s="58" t="s">
        <v>18</v>
      </c>
      <c r="E8" s="73" t="s">
        <v>18</v>
      </c>
      <c r="F8" s="58" t="s">
        <v>18</v>
      </c>
      <c r="G8" s="58" t="s">
        <v>18</v>
      </c>
      <c r="H8" s="50" t="s">
        <v>18</v>
      </c>
      <c r="I8" s="58" t="s">
        <v>18</v>
      </c>
      <c r="J8" s="58" t="s">
        <v>18</v>
      </c>
      <c r="K8" s="58" t="s">
        <v>18</v>
      </c>
      <c r="L8" s="58" t="s">
        <v>18</v>
      </c>
      <c r="M8" s="59" t="s">
        <v>18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 x14ac:dyDescent="0.3">
      <c r="A9" s="2"/>
      <c r="B9" s="208"/>
      <c r="C9" s="52" t="s">
        <v>17</v>
      </c>
      <c r="D9" s="60" t="s">
        <v>18</v>
      </c>
      <c r="E9" s="74" t="s">
        <v>18</v>
      </c>
      <c r="F9" s="60" t="s">
        <v>18</v>
      </c>
      <c r="G9" s="60" t="s">
        <v>18</v>
      </c>
      <c r="H9" s="50" t="s">
        <v>18</v>
      </c>
      <c r="I9" s="60" t="s">
        <v>18</v>
      </c>
      <c r="J9" s="60" t="s">
        <v>18</v>
      </c>
      <c r="K9" s="60" t="s">
        <v>18</v>
      </c>
      <c r="L9" s="60" t="s">
        <v>18</v>
      </c>
      <c r="M9" s="61" t="s">
        <v>18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 x14ac:dyDescent="0.3">
      <c r="A10" s="2"/>
      <c r="B10" s="243" t="s">
        <v>51</v>
      </c>
      <c r="C10" s="43" t="s">
        <v>22</v>
      </c>
      <c r="D10" s="56" t="s">
        <v>18</v>
      </c>
      <c r="E10" s="72" t="s">
        <v>18</v>
      </c>
      <c r="F10" s="56" t="s">
        <v>18</v>
      </c>
      <c r="G10" s="56" t="s">
        <v>18</v>
      </c>
      <c r="H10" s="46">
        <v>0</v>
      </c>
      <c r="I10" s="56" t="s">
        <v>18</v>
      </c>
      <c r="J10" s="56" t="s">
        <v>18</v>
      </c>
      <c r="K10" s="56" t="s">
        <v>18</v>
      </c>
      <c r="L10" s="56" t="s">
        <v>18</v>
      </c>
      <c r="M10" s="57" t="s">
        <v>18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 x14ac:dyDescent="0.3">
      <c r="A11" s="2"/>
      <c r="B11" s="244"/>
      <c r="C11" s="48" t="s">
        <v>23</v>
      </c>
      <c r="D11" s="58" t="s">
        <v>18</v>
      </c>
      <c r="E11" s="73" t="s">
        <v>18</v>
      </c>
      <c r="F11" s="58" t="s">
        <v>18</v>
      </c>
      <c r="G11" s="58" t="s">
        <v>18</v>
      </c>
      <c r="H11" s="50">
        <v>0</v>
      </c>
      <c r="I11" s="58" t="s">
        <v>18</v>
      </c>
      <c r="J11" s="58" t="s">
        <v>18</v>
      </c>
      <c r="K11" s="58" t="s">
        <v>18</v>
      </c>
      <c r="L11" s="58" t="s">
        <v>18</v>
      </c>
      <c r="M11" s="59" t="s">
        <v>18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 x14ac:dyDescent="0.3">
      <c r="A12" s="2"/>
      <c r="B12" s="208"/>
      <c r="C12" s="52" t="s">
        <v>17</v>
      </c>
      <c r="D12" s="60" t="s">
        <v>18</v>
      </c>
      <c r="E12" s="74" t="s">
        <v>18</v>
      </c>
      <c r="F12" s="60" t="s">
        <v>18</v>
      </c>
      <c r="G12" s="60" t="s">
        <v>18</v>
      </c>
      <c r="H12" s="50">
        <v>0</v>
      </c>
      <c r="I12" s="60" t="s">
        <v>18</v>
      </c>
      <c r="J12" s="60" t="s">
        <v>18</v>
      </c>
      <c r="K12" s="60" t="s">
        <v>18</v>
      </c>
      <c r="L12" s="60" t="s">
        <v>18</v>
      </c>
      <c r="M12" s="61" t="s">
        <v>18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243" t="s">
        <v>52</v>
      </c>
      <c r="C13" s="43" t="s">
        <v>22</v>
      </c>
      <c r="D13" s="75" t="s">
        <v>18</v>
      </c>
      <c r="E13" s="75">
        <v>8.9829633453794528</v>
      </c>
      <c r="F13" s="75">
        <v>9.9502487562189046</v>
      </c>
      <c r="G13" s="75">
        <v>6.6213151927437641</v>
      </c>
      <c r="H13" s="46">
        <v>0</v>
      </c>
      <c r="I13" s="75">
        <v>3.9694656488549622</v>
      </c>
      <c r="J13" s="75">
        <v>0.37630890052356025</v>
      </c>
      <c r="K13" s="75">
        <v>19.904397705544934</v>
      </c>
      <c r="L13" s="75">
        <v>5.0597976080956766</v>
      </c>
      <c r="M13" s="76">
        <v>8.2514811350171495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244"/>
      <c r="C14" s="48" t="s">
        <v>23</v>
      </c>
      <c r="D14" s="77" t="s">
        <v>18</v>
      </c>
      <c r="E14" s="77">
        <v>3.8347285984337023</v>
      </c>
      <c r="F14" s="77">
        <v>4.7063115651222178</v>
      </c>
      <c r="G14" s="77">
        <v>3.7070524412296564</v>
      </c>
      <c r="H14" s="50">
        <v>0</v>
      </c>
      <c r="I14" s="77">
        <v>2.8846153846153846</v>
      </c>
      <c r="J14" s="77">
        <v>0.39312039312039315</v>
      </c>
      <c r="K14" s="77">
        <v>9.8914601679295515</v>
      </c>
      <c r="L14" s="77">
        <v>2.4828767123287672</v>
      </c>
      <c r="M14" s="78">
        <v>4.0804211026239763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208"/>
      <c r="C15" s="52" t="s">
        <v>17</v>
      </c>
      <c r="D15" s="79" t="s">
        <v>18</v>
      </c>
      <c r="E15" s="79">
        <v>6.4669394219348026</v>
      </c>
      <c r="F15" s="79">
        <v>7.3627362736273634</v>
      </c>
      <c r="G15" s="79">
        <v>5.1618745755037354</v>
      </c>
      <c r="H15" s="50">
        <v>0</v>
      </c>
      <c r="I15" s="79">
        <v>3.4116192830655128</v>
      </c>
      <c r="J15" s="79">
        <v>0.38470983056396824</v>
      </c>
      <c r="K15" s="79">
        <v>15.069712251557402</v>
      </c>
      <c r="L15" s="79">
        <v>3.7250554323725056</v>
      </c>
      <c r="M15" s="80">
        <v>6.1818824499734895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43" t="s">
        <v>53</v>
      </c>
      <c r="C16" s="43" t="s">
        <v>22</v>
      </c>
      <c r="D16" s="75" t="s">
        <v>18</v>
      </c>
      <c r="E16" s="75">
        <v>11.344853493613824</v>
      </c>
      <c r="F16" s="75">
        <v>11.992818671454218</v>
      </c>
      <c r="G16" s="75">
        <v>13.144218276310092</v>
      </c>
      <c r="H16" s="46">
        <v>0</v>
      </c>
      <c r="I16" s="75">
        <v>5.27353376047314</v>
      </c>
      <c r="J16" s="75">
        <v>0.66350710900473941</v>
      </c>
      <c r="K16" s="75">
        <v>16.744276290259993</v>
      </c>
      <c r="L16" s="75">
        <v>10.452261306532664</v>
      </c>
      <c r="M16" s="76">
        <v>9.6220194740473808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44"/>
      <c r="C17" s="48" t="s">
        <v>23</v>
      </c>
      <c r="D17" s="77" t="s">
        <v>18</v>
      </c>
      <c r="E17" s="77">
        <v>6.7620286085825745</v>
      </c>
      <c r="F17" s="77">
        <v>5.8526011560693645</v>
      </c>
      <c r="G17" s="77">
        <v>6.3499014670462008</v>
      </c>
      <c r="H17" s="50">
        <v>0</v>
      </c>
      <c r="I17" s="77">
        <v>4.1006523765144456</v>
      </c>
      <c r="J17" s="77">
        <v>0.39283469516027653</v>
      </c>
      <c r="K17" s="77">
        <v>9.4297803747733226</v>
      </c>
      <c r="L17" s="77">
        <v>4.5240339302544772</v>
      </c>
      <c r="M17" s="78">
        <v>5.1814072099223365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40"/>
      <c r="C18" s="64" t="s">
        <v>17</v>
      </c>
      <c r="D18" s="81" t="s">
        <v>18</v>
      </c>
      <c r="E18" s="81">
        <v>9.0967083439652985</v>
      </c>
      <c r="F18" s="81">
        <v>8.9321087700342154</v>
      </c>
      <c r="G18" s="81">
        <v>9.7659227000544373</v>
      </c>
      <c r="H18" s="67">
        <v>0</v>
      </c>
      <c r="I18" s="81">
        <v>4.6706586826347305</v>
      </c>
      <c r="J18" s="81">
        <v>0.52780841342366469</v>
      </c>
      <c r="K18" s="81">
        <v>13.156073934960956</v>
      </c>
      <c r="L18" s="81">
        <v>7.3929961089494167</v>
      </c>
      <c r="M18" s="82">
        <v>7.4104720303269387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 t="s">
        <v>19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">
    <mergeCell ref="B16:B18"/>
    <mergeCell ref="B2:M2"/>
    <mergeCell ref="B4:B6"/>
    <mergeCell ref="B7:B9"/>
    <mergeCell ref="B10:B12"/>
    <mergeCell ref="B13:B15"/>
  </mergeCells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4.44140625" defaultRowHeight="15" customHeight="1" x14ac:dyDescent="0.3"/>
  <cols>
    <col min="1" max="1" width="9.109375" customWidth="1"/>
    <col min="2" max="2" width="10.33203125" customWidth="1"/>
    <col min="3" max="26" width="8.664062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45" t="s">
        <v>56</v>
      </c>
      <c r="C2" s="206"/>
      <c r="D2" s="206"/>
      <c r="E2" s="206"/>
      <c r="F2" s="206"/>
      <c r="G2" s="206"/>
      <c r="H2" s="206"/>
      <c r="I2" s="206"/>
      <c r="J2" s="206"/>
      <c r="K2" s="206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 x14ac:dyDescent="0.3">
      <c r="A3" s="2"/>
      <c r="B3" s="246" t="s">
        <v>12</v>
      </c>
      <c r="C3" s="247" t="s">
        <v>13</v>
      </c>
      <c r="D3" s="248"/>
      <c r="E3" s="249"/>
      <c r="F3" s="247" t="s">
        <v>14</v>
      </c>
      <c r="G3" s="248"/>
      <c r="H3" s="250"/>
      <c r="I3" s="251" t="s">
        <v>17</v>
      </c>
      <c r="J3" s="248"/>
      <c r="K3" s="249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08"/>
      <c r="C4" s="83" t="s">
        <v>15</v>
      </c>
      <c r="D4" s="84" t="s">
        <v>16</v>
      </c>
      <c r="E4" s="85" t="s">
        <v>17</v>
      </c>
      <c r="F4" s="84" t="s">
        <v>15</v>
      </c>
      <c r="G4" s="84" t="s">
        <v>16</v>
      </c>
      <c r="H4" s="84" t="s">
        <v>17</v>
      </c>
      <c r="I4" s="83" t="s">
        <v>15</v>
      </c>
      <c r="J4" s="84" t="s">
        <v>16</v>
      </c>
      <c r="K4" s="85" t="s">
        <v>17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6" t="str">
        <f>'Master Sheet'!B3</f>
        <v>ANG</v>
      </c>
      <c r="C5" s="86" t="s">
        <v>18</v>
      </c>
      <c r="D5" s="86" t="s">
        <v>18</v>
      </c>
      <c r="E5" s="87" t="s">
        <v>18</v>
      </c>
      <c r="F5" s="86" t="s">
        <v>18</v>
      </c>
      <c r="G5" s="86" t="s">
        <v>18</v>
      </c>
      <c r="H5" s="86" t="s">
        <v>18</v>
      </c>
      <c r="I5" s="88" t="s">
        <v>18</v>
      </c>
      <c r="J5" s="86" t="s">
        <v>18</v>
      </c>
      <c r="K5" s="89" t="s">
        <v>18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"/>
      <c r="B6" s="9" t="str">
        <f>'Master Sheet'!B4</f>
        <v>A&amp;B</v>
      </c>
      <c r="C6" s="90" t="s">
        <v>18</v>
      </c>
      <c r="D6" s="90" t="s">
        <v>18</v>
      </c>
      <c r="E6" s="91" t="s">
        <v>18</v>
      </c>
      <c r="F6" s="90" t="s">
        <v>18</v>
      </c>
      <c r="G6" s="90" t="s">
        <v>18</v>
      </c>
      <c r="H6" s="90" t="s">
        <v>18</v>
      </c>
      <c r="I6" s="92" t="s">
        <v>18</v>
      </c>
      <c r="J6" s="90" t="s">
        <v>18</v>
      </c>
      <c r="K6" s="93" t="s">
        <v>18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"/>
      <c r="B7" s="9" t="str">
        <f>'Master Sheet'!B5</f>
        <v>DOM</v>
      </c>
      <c r="C7" s="90">
        <v>1</v>
      </c>
      <c r="D7" s="90">
        <v>0</v>
      </c>
      <c r="E7" s="91">
        <v>1</v>
      </c>
      <c r="F7" s="90">
        <v>69</v>
      </c>
      <c r="G7" s="90">
        <v>24</v>
      </c>
      <c r="H7" s="90">
        <v>93</v>
      </c>
      <c r="I7" s="92">
        <v>70</v>
      </c>
      <c r="J7" s="90">
        <v>24</v>
      </c>
      <c r="K7" s="93">
        <v>94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"/>
      <c r="B8" s="9" t="s">
        <v>4</v>
      </c>
      <c r="C8" s="94">
        <v>3</v>
      </c>
      <c r="D8" s="94">
        <v>4</v>
      </c>
      <c r="E8" s="95">
        <v>7</v>
      </c>
      <c r="F8" s="94">
        <v>52</v>
      </c>
      <c r="G8" s="94">
        <v>21</v>
      </c>
      <c r="H8" s="94">
        <v>73</v>
      </c>
      <c r="I8" s="96">
        <v>55</v>
      </c>
      <c r="J8" s="94">
        <v>25</v>
      </c>
      <c r="K8" s="97">
        <v>80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"/>
      <c r="B9" s="9" t="str">
        <f>'Master Sheet'!B7</f>
        <v>MON</v>
      </c>
      <c r="C9" s="94">
        <v>7</v>
      </c>
      <c r="D9" s="94">
        <v>0</v>
      </c>
      <c r="E9" s="95">
        <v>7</v>
      </c>
      <c r="F9" s="94">
        <v>73</v>
      </c>
      <c r="G9" s="94">
        <v>0</v>
      </c>
      <c r="H9" s="94">
        <v>73</v>
      </c>
      <c r="I9" s="96">
        <v>80</v>
      </c>
      <c r="J9" s="94">
        <v>0</v>
      </c>
      <c r="K9" s="97">
        <v>80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"/>
      <c r="B10" s="9" t="str">
        <f>'Master Sheet'!B8</f>
        <v>SKN</v>
      </c>
      <c r="C10" s="90">
        <v>15</v>
      </c>
      <c r="D10" s="90">
        <v>5</v>
      </c>
      <c r="E10" s="91">
        <v>20</v>
      </c>
      <c r="F10" s="90">
        <v>28</v>
      </c>
      <c r="G10" s="90">
        <v>18</v>
      </c>
      <c r="H10" s="90">
        <v>46</v>
      </c>
      <c r="I10" s="92">
        <v>43</v>
      </c>
      <c r="J10" s="90">
        <v>23</v>
      </c>
      <c r="K10" s="93">
        <v>66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/>
      <c r="B11" s="9" t="str">
        <f>'Master Sheet'!B9</f>
        <v>SLU</v>
      </c>
      <c r="C11" s="90">
        <v>9</v>
      </c>
      <c r="D11" s="90">
        <v>4</v>
      </c>
      <c r="E11" s="91">
        <v>13</v>
      </c>
      <c r="F11" s="90">
        <v>104</v>
      </c>
      <c r="G11" s="90">
        <v>32</v>
      </c>
      <c r="H11" s="90">
        <v>136</v>
      </c>
      <c r="I11" s="92">
        <v>113</v>
      </c>
      <c r="J11" s="90">
        <v>36</v>
      </c>
      <c r="K11" s="93">
        <v>149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9" t="str">
        <f>'Master Sheet'!B10</f>
        <v>SVG</v>
      </c>
      <c r="C12" s="90">
        <v>10</v>
      </c>
      <c r="D12" s="90">
        <v>6</v>
      </c>
      <c r="E12" s="91">
        <v>16</v>
      </c>
      <c r="F12" s="90">
        <v>160</v>
      </c>
      <c r="G12" s="90">
        <v>97</v>
      </c>
      <c r="H12" s="90">
        <v>257</v>
      </c>
      <c r="I12" s="92">
        <v>170</v>
      </c>
      <c r="J12" s="90">
        <v>103</v>
      </c>
      <c r="K12" s="93">
        <v>273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9" t="str">
        <f>'Master Sheet'!B11</f>
        <v>VI</v>
      </c>
      <c r="C13" s="90">
        <v>1</v>
      </c>
      <c r="D13" s="94">
        <v>0</v>
      </c>
      <c r="E13" s="91">
        <v>1</v>
      </c>
      <c r="F13" s="90">
        <v>12</v>
      </c>
      <c r="G13" s="90">
        <v>2</v>
      </c>
      <c r="H13" s="90">
        <v>14</v>
      </c>
      <c r="I13" s="92">
        <v>13</v>
      </c>
      <c r="J13" s="90">
        <v>2</v>
      </c>
      <c r="K13" s="93">
        <v>15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13" t="str">
        <f>'Master Sheet'!B12</f>
        <v>OECS</v>
      </c>
      <c r="C14" s="98">
        <v>46</v>
      </c>
      <c r="D14" s="98">
        <v>19</v>
      </c>
      <c r="E14" s="99">
        <v>65</v>
      </c>
      <c r="F14" s="98">
        <v>498</v>
      </c>
      <c r="G14" s="98">
        <v>194</v>
      </c>
      <c r="H14" s="98">
        <v>692</v>
      </c>
      <c r="I14" s="100">
        <v>544</v>
      </c>
      <c r="J14" s="98">
        <v>213</v>
      </c>
      <c r="K14" s="101">
        <v>757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">
    <mergeCell ref="B2:K2"/>
    <mergeCell ref="B3:B4"/>
    <mergeCell ref="C3:E3"/>
    <mergeCell ref="F3:H3"/>
    <mergeCell ref="I3:K3"/>
  </mergeCells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defaultColWidth="14.44140625" defaultRowHeight="15" customHeight="1" x14ac:dyDescent="0.3"/>
  <cols>
    <col min="1" max="2" width="9.109375" customWidth="1"/>
    <col min="3" max="22" width="5.6640625" customWidth="1"/>
    <col min="23" max="26" width="8.6640625" customWidth="1"/>
  </cols>
  <sheetData>
    <row r="1" spans="1:26" ht="14.4" x14ac:dyDescent="0.3">
      <c r="A1" s="2"/>
      <c r="B1" s="10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53" t="s">
        <v>57</v>
      </c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"/>
      <c r="V2" s="2"/>
      <c r="W2" s="2"/>
      <c r="X2" s="2"/>
      <c r="Y2" s="2"/>
      <c r="Z2" s="2"/>
    </row>
    <row r="3" spans="1:26" ht="15" customHeight="1" x14ac:dyDescent="0.3">
      <c r="A3" s="2"/>
      <c r="B3" s="254" t="s">
        <v>43</v>
      </c>
      <c r="C3" s="230" t="str">
        <f>'Table 4.3'!C3</f>
        <v>ANG</v>
      </c>
      <c r="D3" s="211"/>
      <c r="E3" s="230" t="str">
        <f>'Table 4.3'!E3</f>
        <v>A&amp;B</v>
      </c>
      <c r="F3" s="211"/>
      <c r="G3" s="230" t="str">
        <f>'Table 4.3'!G3</f>
        <v>DOM</v>
      </c>
      <c r="H3" s="211"/>
      <c r="I3" s="230" t="str">
        <f>'Table 4.3'!I3</f>
        <v>GRD</v>
      </c>
      <c r="J3" s="211"/>
      <c r="K3" s="230" t="str">
        <f>'Table 4.3'!K3</f>
        <v>MON</v>
      </c>
      <c r="L3" s="211"/>
      <c r="M3" s="230" t="str">
        <f>'Table 4.3'!M3</f>
        <v>SKN</v>
      </c>
      <c r="N3" s="211"/>
      <c r="O3" s="230" t="str">
        <f>'Table 4.3'!O3</f>
        <v>SLU</v>
      </c>
      <c r="P3" s="211"/>
      <c r="Q3" s="230" t="str">
        <f>'Table 4.3'!Q3</f>
        <v>SVG</v>
      </c>
      <c r="R3" s="211"/>
      <c r="S3" s="231" t="str">
        <f>'Table 4.3'!S3</f>
        <v>VI</v>
      </c>
      <c r="T3" s="211"/>
      <c r="U3" s="252" t="s">
        <v>10</v>
      </c>
      <c r="V3" s="212"/>
      <c r="W3" s="2"/>
      <c r="X3" s="2"/>
      <c r="Y3" s="2"/>
      <c r="Z3" s="2"/>
    </row>
    <row r="4" spans="1:26" ht="14.4" x14ac:dyDescent="0.3">
      <c r="A4" s="2"/>
      <c r="B4" s="208"/>
      <c r="C4" s="103" t="s">
        <v>22</v>
      </c>
      <c r="D4" s="103" t="s">
        <v>23</v>
      </c>
      <c r="E4" s="103" t="s">
        <v>22</v>
      </c>
      <c r="F4" s="103" t="s">
        <v>23</v>
      </c>
      <c r="G4" s="103" t="s">
        <v>22</v>
      </c>
      <c r="H4" s="103" t="s">
        <v>23</v>
      </c>
      <c r="I4" s="103" t="s">
        <v>22</v>
      </c>
      <c r="J4" s="103" t="s">
        <v>23</v>
      </c>
      <c r="K4" s="103" t="s">
        <v>22</v>
      </c>
      <c r="L4" s="103" t="s">
        <v>23</v>
      </c>
      <c r="M4" s="103" t="s">
        <v>22</v>
      </c>
      <c r="N4" s="103" t="s">
        <v>23</v>
      </c>
      <c r="O4" s="103" t="s">
        <v>22</v>
      </c>
      <c r="P4" s="103" t="s">
        <v>23</v>
      </c>
      <c r="Q4" s="103" t="s">
        <v>22</v>
      </c>
      <c r="R4" s="103" t="s">
        <v>23</v>
      </c>
      <c r="S4" s="103" t="s">
        <v>22</v>
      </c>
      <c r="T4" s="103" t="s">
        <v>23</v>
      </c>
      <c r="U4" s="103" t="s">
        <v>22</v>
      </c>
      <c r="V4" s="104" t="s">
        <v>23</v>
      </c>
      <c r="W4" s="2"/>
      <c r="X4" s="2"/>
      <c r="Y4" s="2"/>
      <c r="Z4" s="2"/>
    </row>
    <row r="5" spans="1:26" ht="14.4" x14ac:dyDescent="0.3">
      <c r="A5" s="2"/>
      <c r="B5" s="257" t="s">
        <v>24</v>
      </c>
      <c r="C5" s="105" t="s">
        <v>18</v>
      </c>
      <c r="D5" s="105" t="s">
        <v>18</v>
      </c>
      <c r="E5" s="105" t="s">
        <v>18</v>
      </c>
      <c r="F5" s="105" t="s">
        <v>18</v>
      </c>
      <c r="G5" s="105" t="s">
        <v>32</v>
      </c>
      <c r="H5" s="105" t="s">
        <v>32</v>
      </c>
      <c r="I5" s="105" t="s">
        <v>32</v>
      </c>
      <c r="J5" s="105" t="s">
        <v>32</v>
      </c>
      <c r="K5" s="105" t="s">
        <v>32</v>
      </c>
      <c r="L5" s="105" t="s">
        <v>32</v>
      </c>
      <c r="M5" s="105">
        <v>1</v>
      </c>
      <c r="N5" s="105" t="s">
        <v>32</v>
      </c>
      <c r="O5" s="105" t="s">
        <v>32</v>
      </c>
      <c r="P5" s="105" t="s">
        <v>32</v>
      </c>
      <c r="Q5" s="105">
        <v>2</v>
      </c>
      <c r="R5" s="105">
        <v>1</v>
      </c>
      <c r="S5" s="105" t="s">
        <v>32</v>
      </c>
      <c r="T5" s="105" t="s">
        <v>32</v>
      </c>
      <c r="U5" s="106">
        <v>3</v>
      </c>
      <c r="V5" s="107">
        <v>1</v>
      </c>
      <c r="W5" s="2"/>
      <c r="X5" s="2"/>
      <c r="Y5" s="2"/>
      <c r="Z5" s="2"/>
    </row>
    <row r="6" spans="1:26" ht="14.4" x14ac:dyDescent="0.3">
      <c r="A6" s="2"/>
      <c r="B6" s="208"/>
      <c r="C6" s="255" t="s">
        <v>18</v>
      </c>
      <c r="D6" s="217"/>
      <c r="E6" s="255" t="s">
        <v>18</v>
      </c>
      <c r="F6" s="217"/>
      <c r="G6" s="255" t="s">
        <v>32</v>
      </c>
      <c r="H6" s="217"/>
      <c r="I6" s="255" t="s">
        <v>32</v>
      </c>
      <c r="J6" s="217"/>
      <c r="K6" s="255" t="s">
        <v>32</v>
      </c>
      <c r="L6" s="217"/>
      <c r="M6" s="255">
        <v>1</v>
      </c>
      <c r="N6" s="217"/>
      <c r="O6" s="255" t="s">
        <v>32</v>
      </c>
      <c r="P6" s="217"/>
      <c r="Q6" s="255">
        <v>3</v>
      </c>
      <c r="R6" s="217"/>
      <c r="S6" s="255" t="s">
        <v>32</v>
      </c>
      <c r="T6" s="217"/>
      <c r="U6" s="256">
        <v>4</v>
      </c>
      <c r="V6" s="234"/>
      <c r="W6" s="2"/>
      <c r="X6" s="2"/>
      <c r="Y6" s="2"/>
      <c r="Z6" s="2"/>
    </row>
    <row r="7" spans="1:26" ht="14.4" x14ac:dyDescent="0.3">
      <c r="A7" s="2"/>
      <c r="B7" s="257" t="s">
        <v>25</v>
      </c>
      <c r="C7" s="108" t="s">
        <v>18</v>
      </c>
      <c r="D7" s="108" t="s">
        <v>18</v>
      </c>
      <c r="E7" s="108" t="s">
        <v>18</v>
      </c>
      <c r="F7" s="108" t="s">
        <v>18</v>
      </c>
      <c r="G7" s="105" t="s">
        <v>32</v>
      </c>
      <c r="H7" s="105" t="s">
        <v>32</v>
      </c>
      <c r="I7" s="105" t="s">
        <v>32</v>
      </c>
      <c r="J7" s="105" t="s">
        <v>32</v>
      </c>
      <c r="K7" s="105" t="s">
        <v>32</v>
      </c>
      <c r="L7" s="105" t="s">
        <v>32</v>
      </c>
      <c r="M7" s="105">
        <v>1</v>
      </c>
      <c r="N7" s="105" t="s">
        <v>32</v>
      </c>
      <c r="O7" s="105">
        <v>1</v>
      </c>
      <c r="P7" s="105" t="s">
        <v>32</v>
      </c>
      <c r="Q7" s="105">
        <v>1</v>
      </c>
      <c r="R7" s="105">
        <v>1</v>
      </c>
      <c r="S7" s="105" t="s">
        <v>32</v>
      </c>
      <c r="T7" s="105" t="s">
        <v>32</v>
      </c>
      <c r="U7" s="106">
        <v>3</v>
      </c>
      <c r="V7" s="107">
        <v>1</v>
      </c>
      <c r="W7" s="2"/>
      <c r="X7" s="2"/>
      <c r="Y7" s="2"/>
      <c r="Z7" s="2"/>
    </row>
    <row r="8" spans="1:26" ht="14.4" x14ac:dyDescent="0.3">
      <c r="A8" s="2"/>
      <c r="B8" s="208"/>
      <c r="C8" s="255" t="s">
        <v>18</v>
      </c>
      <c r="D8" s="217"/>
      <c r="E8" s="255" t="s">
        <v>18</v>
      </c>
      <c r="F8" s="217"/>
      <c r="G8" s="255" t="s">
        <v>32</v>
      </c>
      <c r="H8" s="217"/>
      <c r="I8" s="255" t="s">
        <v>32</v>
      </c>
      <c r="J8" s="217"/>
      <c r="K8" s="255" t="s">
        <v>32</v>
      </c>
      <c r="L8" s="217"/>
      <c r="M8" s="255">
        <v>1</v>
      </c>
      <c r="N8" s="217"/>
      <c r="O8" s="255">
        <v>1</v>
      </c>
      <c r="P8" s="217"/>
      <c r="Q8" s="255">
        <v>2</v>
      </c>
      <c r="R8" s="217"/>
      <c r="S8" s="255" t="s">
        <v>32</v>
      </c>
      <c r="T8" s="217"/>
      <c r="U8" s="256">
        <v>4</v>
      </c>
      <c r="V8" s="234"/>
      <c r="W8" s="2"/>
      <c r="X8" s="2"/>
      <c r="Y8" s="2"/>
      <c r="Z8" s="2"/>
    </row>
    <row r="9" spans="1:26" ht="14.4" x14ac:dyDescent="0.3">
      <c r="A9" s="2"/>
      <c r="B9" s="257" t="s">
        <v>26</v>
      </c>
      <c r="C9" s="105" t="s">
        <v>18</v>
      </c>
      <c r="D9" s="105" t="s">
        <v>18</v>
      </c>
      <c r="E9" s="105" t="s">
        <v>18</v>
      </c>
      <c r="F9" s="105" t="s">
        <v>18</v>
      </c>
      <c r="G9" s="105" t="s">
        <v>32</v>
      </c>
      <c r="H9" s="105" t="s">
        <v>32</v>
      </c>
      <c r="I9" s="105" t="s">
        <v>32</v>
      </c>
      <c r="J9" s="105" t="s">
        <v>32</v>
      </c>
      <c r="K9" s="105" t="s">
        <v>32</v>
      </c>
      <c r="L9" s="105" t="s">
        <v>32</v>
      </c>
      <c r="M9" s="105">
        <v>5</v>
      </c>
      <c r="N9" s="105">
        <v>2</v>
      </c>
      <c r="O9" s="105">
        <v>1</v>
      </c>
      <c r="P9" s="105" t="s">
        <v>32</v>
      </c>
      <c r="Q9" s="105">
        <v>3</v>
      </c>
      <c r="R9" s="105" t="s">
        <v>32</v>
      </c>
      <c r="S9" s="105">
        <v>1</v>
      </c>
      <c r="T9" s="105" t="s">
        <v>32</v>
      </c>
      <c r="U9" s="106">
        <v>10</v>
      </c>
      <c r="V9" s="107">
        <v>2</v>
      </c>
      <c r="W9" s="2"/>
      <c r="X9" s="2"/>
      <c r="Y9" s="2"/>
      <c r="Z9" s="2"/>
    </row>
    <row r="10" spans="1:26" ht="14.4" x14ac:dyDescent="0.3">
      <c r="A10" s="2"/>
      <c r="B10" s="208"/>
      <c r="C10" s="255" t="s">
        <v>18</v>
      </c>
      <c r="D10" s="217"/>
      <c r="E10" s="255" t="s">
        <v>18</v>
      </c>
      <c r="F10" s="217"/>
      <c r="G10" s="255" t="s">
        <v>32</v>
      </c>
      <c r="H10" s="217"/>
      <c r="I10" s="255" t="s">
        <v>32</v>
      </c>
      <c r="J10" s="217"/>
      <c r="K10" s="255" t="s">
        <v>32</v>
      </c>
      <c r="L10" s="217"/>
      <c r="M10" s="255">
        <f>SUM(M9:N9)</f>
        <v>7</v>
      </c>
      <c r="N10" s="217"/>
      <c r="O10" s="255">
        <f>SUM(O9:P9)</f>
        <v>1</v>
      </c>
      <c r="P10" s="217"/>
      <c r="Q10" s="255">
        <f>SUM(Q9:R9)</f>
        <v>3</v>
      </c>
      <c r="R10" s="217"/>
      <c r="S10" s="255">
        <f>SUM(S9:T9)</f>
        <v>1</v>
      </c>
      <c r="T10" s="217"/>
      <c r="U10" s="255">
        <f>SUM(C10:T10)</f>
        <v>12</v>
      </c>
      <c r="V10" s="234"/>
      <c r="W10" s="2"/>
      <c r="X10" s="2"/>
      <c r="Y10" s="2"/>
      <c r="Z10" s="2"/>
    </row>
    <row r="11" spans="1:26" ht="14.4" x14ac:dyDescent="0.3">
      <c r="A11" s="2"/>
      <c r="B11" s="257" t="s">
        <v>28</v>
      </c>
      <c r="C11" s="105" t="s">
        <v>18</v>
      </c>
      <c r="D11" s="105" t="s">
        <v>18</v>
      </c>
      <c r="E11" s="105" t="s">
        <v>18</v>
      </c>
      <c r="F11" s="105" t="s">
        <v>18</v>
      </c>
      <c r="G11" s="105" t="s">
        <v>32</v>
      </c>
      <c r="H11" s="105" t="s">
        <v>32</v>
      </c>
      <c r="I11" s="105" t="s">
        <v>32</v>
      </c>
      <c r="J11" s="105">
        <v>1</v>
      </c>
      <c r="K11" s="105" t="s">
        <v>32</v>
      </c>
      <c r="L11" s="105" t="s">
        <v>32</v>
      </c>
      <c r="M11" s="105" t="s">
        <v>32</v>
      </c>
      <c r="N11" s="105" t="s">
        <v>32</v>
      </c>
      <c r="O11" s="105">
        <v>2</v>
      </c>
      <c r="P11" s="105">
        <v>2</v>
      </c>
      <c r="Q11" s="105">
        <v>1</v>
      </c>
      <c r="R11" s="105" t="s">
        <v>32</v>
      </c>
      <c r="S11" s="105" t="s">
        <v>32</v>
      </c>
      <c r="T11" s="105" t="s">
        <v>32</v>
      </c>
      <c r="U11" s="106">
        <f t="shared" ref="U11:V11" si="0">SUM(C11,E11,G11,I11,K11,M11,O11,Q11,S11)</f>
        <v>3</v>
      </c>
      <c r="V11" s="107">
        <f t="shared" si="0"/>
        <v>3</v>
      </c>
      <c r="W11" s="2"/>
      <c r="X11" s="2"/>
      <c r="Y11" s="2"/>
      <c r="Z11" s="2"/>
    </row>
    <row r="12" spans="1:26" ht="14.4" x14ac:dyDescent="0.3">
      <c r="A12" s="2"/>
      <c r="B12" s="208"/>
      <c r="C12" s="255" t="s">
        <v>18</v>
      </c>
      <c r="D12" s="217"/>
      <c r="E12" s="255" t="s">
        <v>18</v>
      </c>
      <c r="F12" s="217"/>
      <c r="G12" s="255" t="s">
        <v>32</v>
      </c>
      <c r="H12" s="217"/>
      <c r="I12" s="255">
        <v>1</v>
      </c>
      <c r="J12" s="217"/>
      <c r="K12" s="255" t="s">
        <v>32</v>
      </c>
      <c r="L12" s="217"/>
      <c r="M12" s="255" t="s">
        <v>32</v>
      </c>
      <c r="N12" s="217"/>
      <c r="O12" s="255">
        <f>SUM(O11:P11)</f>
        <v>4</v>
      </c>
      <c r="P12" s="217"/>
      <c r="Q12" s="255">
        <f>SUM(Q11:R11)</f>
        <v>1</v>
      </c>
      <c r="R12" s="217"/>
      <c r="S12" s="255" t="s">
        <v>32</v>
      </c>
      <c r="T12" s="217"/>
      <c r="U12" s="255">
        <f>SUM(C12:T12)</f>
        <v>6</v>
      </c>
      <c r="V12" s="234"/>
      <c r="W12" s="2"/>
      <c r="X12" s="2"/>
      <c r="Y12" s="2"/>
      <c r="Z12" s="2"/>
    </row>
    <row r="13" spans="1:26" ht="14.4" x14ac:dyDescent="0.3">
      <c r="A13" s="2"/>
      <c r="B13" s="257" t="s">
        <v>29</v>
      </c>
      <c r="C13" s="105" t="s">
        <v>18</v>
      </c>
      <c r="D13" s="105" t="s">
        <v>18</v>
      </c>
      <c r="E13" s="105" t="s">
        <v>18</v>
      </c>
      <c r="F13" s="105" t="s">
        <v>18</v>
      </c>
      <c r="G13" s="105" t="s">
        <v>32</v>
      </c>
      <c r="H13" s="105" t="s">
        <v>32</v>
      </c>
      <c r="I13" s="105" t="s">
        <v>32</v>
      </c>
      <c r="J13" s="105">
        <v>1</v>
      </c>
      <c r="K13" s="105" t="s">
        <v>32</v>
      </c>
      <c r="L13" s="105" t="s">
        <v>32</v>
      </c>
      <c r="M13" s="105">
        <v>3</v>
      </c>
      <c r="N13" s="105" t="s">
        <v>32</v>
      </c>
      <c r="O13" s="105">
        <v>4</v>
      </c>
      <c r="P13" s="105">
        <v>1</v>
      </c>
      <c r="Q13" s="105">
        <v>1</v>
      </c>
      <c r="R13" s="105">
        <v>1</v>
      </c>
      <c r="S13" s="105" t="s">
        <v>32</v>
      </c>
      <c r="T13" s="105" t="s">
        <v>32</v>
      </c>
      <c r="U13" s="106">
        <f t="shared" ref="U13:V13" si="1">SUM(C13,E13,G13,I13,K13,M13,O13,Q13,S13)</f>
        <v>8</v>
      </c>
      <c r="V13" s="107">
        <f t="shared" si="1"/>
        <v>3</v>
      </c>
      <c r="W13" s="2"/>
      <c r="X13" s="2"/>
      <c r="Y13" s="2"/>
      <c r="Z13" s="2"/>
    </row>
    <row r="14" spans="1:26" ht="14.4" x14ac:dyDescent="0.3">
      <c r="A14" s="2"/>
      <c r="B14" s="208"/>
      <c r="C14" s="255" t="s">
        <v>18</v>
      </c>
      <c r="D14" s="217"/>
      <c r="E14" s="255" t="s">
        <v>18</v>
      </c>
      <c r="F14" s="217"/>
      <c r="G14" s="255" t="s">
        <v>32</v>
      </c>
      <c r="H14" s="217"/>
      <c r="I14" s="255">
        <f>SUM(I13:J13)</f>
        <v>1</v>
      </c>
      <c r="J14" s="217"/>
      <c r="K14" s="255" t="s">
        <v>32</v>
      </c>
      <c r="L14" s="217"/>
      <c r="M14" s="255">
        <f>SUM(M13:N13)</f>
        <v>3</v>
      </c>
      <c r="N14" s="217"/>
      <c r="O14" s="255">
        <f>SUM(O13:P13)</f>
        <v>5</v>
      </c>
      <c r="P14" s="217"/>
      <c r="Q14" s="255">
        <f>SUM(Q13:R13)</f>
        <v>2</v>
      </c>
      <c r="R14" s="217"/>
      <c r="S14" s="255" t="s">
        <v>32</v>
      </c>
      <c r="T14" s="217"/>
      <c r="U14" s="255">
        <f>SUM(C14:T14)</f>
        <v>11</v>
      </c>
      <c r="V14" s="234"/>
      <c r="W14" s="2"/>
      <c r="X14" s="2"/>
      <c r="Y14" s="2"/>
      <c r="Z14" s="2"/>
    </row>
    <row r="15" spans="1:26" ht="14.4" x14ac:dyDescent="0.3">
      <c r="A15" s="2"/>
      <c r="B15" s="257" t="s">
        <v>30</v>
      </c>
      <c r="C15" s="105" t="s">
        <v>18</v>
      </c>
      <c r="D15" s="105" t="s">
        <v>18</v>
      </c>
      <c r="E15" s="105" t="s">
        <v>18</v>
      </c>
      <c r="F15" s="105" t="s">
        <v>18</v>
      </c>
      <c r="G15" s="105" t="s">
        <v>32</v>
      </c>
      <c r="H15" s="105" t="s">
        <v>32</v>
      </c>
      <c r="I15" s="105" t="s">
        <v>32</v>
      </c>
      <c r="J15" s="105" t="s">
        <v>32</v>
      </c>
      <c r="K15" s="105" t="s">
        <v>32</v>
      </c>
      <c r="L15" s="105" t="s">
        <v>32</v>
      </c>
      <c r="M15" s="105">
        <v>5</v>
      </c>
      <c r="N15" s="105">
        <v>3</v>
      </c>
      <c r="O15" s="105">
        <v>1</v>
      </c>
      <c r="P15" s="105" t="s">
        <v>32</v>
      </c>
      <c r="Q15" s="105">
        <v>1</v>
      </c>
      <c r="R15" s="105">
        <v>2</v>
      </c>
      <c r="S15" s="105" t="s">
        <v>32</v>
      </c>
      <c r="T15" s="105" t="s">
        <v>32</v>
      </c>
      <c r="U15" s="106">
        <f t="shared" ref="U15:V15" si="2">SUM(C15,E15,G15,I15,K15,M15,O15,Q15,S15)</f>
        <v>7</v>
      </c>
      <c r="V15" s="107">
        <f t="shared" si="2"/>
        <v>5</v>
      </c>
      <c r="W15" s="2"/>
      <c r="X15" s="2"/>
      <c r="Y15" s="2"/>
      <c r="Z15" s="2"/>
    </row>
    <row r="16" spans="1:26" ht="14.4" x14ac:dyDescent="0.3">
      <c r="A16" s="2"/>
      <c r="B16" s="208"/>
      <c r="C16" s="255" t="s">
        <v>18</v>
      </c>
      <c r="D16" s="217"/>
      <c r="E16" s="255" t="s">
        <v>18</v>
      </c>
      <c r="F16" s="217"/>
      <c r="G16" s="255" t="s">
        <v>32</v>
      </c>
      <c r="H16" s="217"/>
      <c r="I16" s="255" t="s">
        <v>32</v>
      </c>
      <c r="J16" s="217"/>
      <c r="K16" s="255" t="s">
        <v>32</v>
      </c>
      <c r="L16" s="217"/>
      <c r="M16" s="255">
        <f>SUM(M15:N15)</f>
        <v>8</v>
      </c>
      <c r="N16" s="217"/>
      <c r="O16" s="255">
        <f>SUM(O15:P15)</f>
        <v>1</v>
      </c>
      <c r="P16" s="217"/>
      <c r="Q16" s="255">
        <f>SUM(Q15:R15)</f>
        <v>3</v>
      </c>
      <c r="R16" s="217"/>
      <c r="S16" s="255" t="s">
        <v>32</v>
      </c>
      <c r="T16" s="217"/>
      <c r="U16" s="255">
        <f>SUM(C16:T16)</f>
        <v>12</v>
      </c>
      <c r="V16" s="234"/>
      <c r="W16" s="2"/>
      <c r="X16" s="2"/>
      <c r="Y16" s="2"/>
      <c r="Z16" s="2"/>
    </row>
    <row r="17" spans="1:26" ht="14.4" x14ac:dyDescent="0.3">
      <c r="A17" s="2"/>
      <c r="B17" s="257" t="s">
        <v>31</v>
      </c>
      <c r="C17" s="105" t="s">
        <v>18</v>
      </c>
      <c r="D17" s="105" t="s">
        <v>18</v>
      </c>
      <c r="E17" s="105" t="s">
        <v>18</v>
      </c>
      <c r="F17" s="105" t="s">
        <v>18</v>
      </c>
      <c r="G17" s="105">
        <v>1</v>
      </c>
      <c r="H17" s="105" t="s">
        <v>32</v>
      </c>
      <c r="I17" s="105">
        <v>3</v>
      </c>
      <c r="J17" s="105">
        <v>2</v>
      </c>
      <c r="K17" s="105" t="s">
        <v>32</v>
      </c>
      <c r="L17" s="105" t="s">
        <v>32</v>
      </c>
      <c r="M17" s="105" t="s">
        <v>32</v>
      </c>
      <c r="N17" s="105" t="s">
        <v>32</v>
      </c>
      <c r="O17" s="105" t="s">
        <v>32</v>
      </c>
      <c r="P17" s="105">
        <v>1</v>
      </c>
      <c r="Q17" s="105">
        <v>1</v>
      </c>
      <c r="R17" s="105">
        <v>1</v>
      </c>
      <c r="S17" s="105" t="s">
        <v>32</v>
      </c>
      <c r="T17" s="105" t="s">
        <v>32</v>
      </c>
      <c r="U17" s="106">
        <f t="shared" ref="U17:V17" si="3">SUM(C17,E17,G17,I17,K17,M17,O17,Q17,S17)</f>
        <v>5</v>
      </c>
      <c r="V17" s="107">
        <f t="shared" si="3"/>
        <v>4</v>
      </c>
      <c r="W17" s="2"/>
      <c r="X17" s="2"/>
      <c r="Y17" s="2"/>
      <c r="Z17" s="2"/>
    </row>
    <row r="18" spans="1:26" ht="14.4" x14ac:dyDescent="0.3">
      <c r="A18" s="2"/>
      <c r="B18" s="208"/>
      <c r="C18" s="255" t="s">
        <v>18</v>
      </c>
      <c r="D18" s="217"/>
      <c r="E18" s="255" t="s">
        <v>18</v>
      </c>
      <c r="F18" s="217"/>
      <c r="G18" s="255">
        <f>SUM(G17:H17)</f>
        <v>1</v>
      </c>
      <c r="H18" s="217"/>
      <c r="I18" s="255">
        <f>SUM(I17:J17)</f>
        <v>5</v>
      </c>
      <c r="J18" s="217"/>
      <c r="K18" s="255" t="s">
        <v>32</v>
      </c>
      <c r="L18" s="217"/>
      <c r="M18" s="255" t="s">
        <v>32</v>
      </c>
      <c r="N18" s="217"/>
      <c r="O18" s="255">
        <f>SUM(O17:P17)</f>
        <v>1</v>
      </c>
      <c r="P18" s="217"/>
      <c r="Q18" s="255">
        <f>SUM(Q17:R17)</f>
        <v>2</v>
      </c>
      <c r="R18" s="217"/>
      <c r="S18" s="255" t="s">
        <v>32</v>
      </c>
      <c r="T18" s="217"/>
      <c r="U18" s="255">
        <f>SUM(C18:T18)</f>
        <v>9</v>
      </c>
      <c r="V18" s="234"/>
      <c r="W18" s="2"/>
      <c r="X18" s="2"/>
      <c r="Y18" s="2"/>
      <c r="Z18" s="2"/>
    </row>
    <row r="19" spans="1:26" ht="14.4" x14ac:dyDescent="0.3">
      <c r="A19" s="2"/>
      <c r="B19" s="257" t="s">
        <v>44</v>
      </c>
      <c r="C19" s="105" t="s">
        <v>18</v>
      </c>
      <c r="D19" s="105" t="s">
        <v>18</v>
      </c>
      <c r="E19" s="105" t="s">
        <v>18</v>
      </c>
      <c r="F19" s="105" t="s">
        <v>18</v>
      </c>
      <c r="G19" s="105">
        <f>SUM(G5,G7,G9,G11,G13,G15,G17)</f>
        <v>1</v>
      </c>
      <c r="H19" s="105" t="s">
        <v>32</v>
      </c>
      <c r="I19" s="105">
        <f t="shared" ref="I19:J19" si="4">SUM(I5,I7,I9,I11,I13,I15,I17)</f>
        <v>3</v>
      </c>
      <c r="J19" s="105">
        <f t="shared" si="4"/>
        <v>4</v>
      </c>
      <c r="K19" s="105" t="s">
        <v>32</v>
      </c>
      <c r="L19" s="105" t="s">
        <v>32</v>
      </c>
      <c r="M19" s="105">
        <f t="shared" ref="M19:S19" si="5">SUM(M5,M7,M9,M11,M13,M15,M17)</f>
        <v>15</v>
      </c>
      <c r="N19" s="105">
        <f t="shared" si="5"/>
        <v>5</v>
      </c>
      <c r="O19" s="105">
        <f t="shared" si="5"/>
        <v>9</v>
      </c>
      <c r="P19" s="105">
        <f t="shared" si="5"/>
        <v>4</v>
      </c>
      <c r="Q19" s="105">
        <f t="shared" si="5"/>
        <v>10</v>
      </c>
      <c r="R19" s="105">
        <f t="shared" si="5"/>
        <v>6</v>
      </c>
      <c r="S19" s="105">
        <f t="shared" si="5"/>
        <v>1</v>
      </c>
      <c r="T19" s="105" t="s">
        <v>32</v>
      </c>
      <c r="U19" s="106">
        <f t="shared" ref="U19:V19" si="6">SUM(C19,E19,G19,I19,K19,M19,O19,Q19,S19)</f>
        <v>39</v>
      </c>
      <c r="V19" s="107">
        <f t="shared" si="6"/>
        <v>19</v>
      </c>
      <c r="W19" s="2"/>
      <c r="X19" s="2"/>
      <c r="Y19" s="2"/>
      <c r="Z19" s="2"/>
    </row>
    <row r="20" spans="1:26" ht="14.4" x14ac:dyDescent="0.3">
      <c r="A20" s="2"/>
      <c r="B20" s="240"/>
      <c r="C20" s="258" t="s">
        <v>18</v>
      </c>
      <c r="D20" s="238"/>
      <c r="E20" s="258" t="s">
        <v>18</v>
      </c>
      <c r="F20" s="238"/>
      <c r="G20" s="258">
        <f>SUM(G19:H19)</f>
        <v>1</v>
      </c>
      <c r="H20" s="238"/>
      <c r="I20" s="258">
        <f>SUM(I19:J19)</f>
        <v>7</v>
      </c>
      <c r="J20" s="238"/>
      <c r="K20" s="258" t="s">
        <v>32</v>
      </c>
      <c r="L20" s="238"/>
      <c r="M20" s="258">
        <f>SUM(M19:N19)</f>
        <v>20</v>
      </c>
      <c r="N20" s="238"/>
      <c r="O20" s="258">
        <f>SUM(O19:P19)</f>
        <v>13</v>
      </c>
      <c r="P20" s="238"/>
      <c r="Q20" s="258">
        <f>SUM(Q19:R19)</f>
        <v>16</v>
      </c>
      <c r="R20" s="238"/>
      <c r="S20" s="258">
        <f>SUM(S19:T19)</f>
        <v>1</v>
      </c>
      <c r="T20" s="238"/>
      <c r="U20" s="258">
        <f>SUM(C20:T20)</f>
        <v>58</v>
      </c>
      <c r="V20" s="239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00">
    <mergeCell ref="O20:P20"/>
    <mergeCell ref="Q20:R20"/>
    <mergeCell ref="S20:T20"/>
    <mergeCell ref="U20:V20"/>
    <mergeCell ref="B19:B20"/>
    <mergeCell ref="C20:D20"/>
    <mergeCell ref="E20:F20"/>
    <mergeCell ref="G20:H20"/>
    <mergeCell ref="I20:J20"/>
    <mergeCell ref="K20:L20"/>
    <mergeCell ref="M20:N20"/>
    <mergeCell ref="O14:P14"/>
    <mergeCell ref="Q14:R14"/>
    <mergeCell ref="S14:T14"/>
    <mergeCell ref="U14:V14"/>
    <mergeCell ref="O16:P16"/>
    <mergeCell ref="Q16:R16"/>
    <mergeCell ref="S16:T16"/>
    <mergeCell ref="U16:V16"/>
    <mergeCell ref="O12:P12"/>
    <mergeCell ref="Q12:R12"/>
    <mergeCell ref="S12:T12"/>
    <mergeCell ref="U12:V12"/>
    <mergeCell ref="B11:B12"/>
    <mergeCell ref="C12:D12"/>
    <mergeCell ref="E12:F12"/>
    <mergeCell ref="G12:H12"/>
    <mergeCell ref="I12:J12"/>
    <mergeCell ref="K12:L12"/>
    <mergeCell ref="M12:N12"/>
    <mergeCell ref="K8:L8"/>
    <mergeCell ref="M8:N8"/>
    <mergeCell ref="B9:B10"/>
    <mergeCell ref="C10:D10"/>
    <mergeCell ref="E10:F10"/>
    <mergeCell ref="G10:H10"/>
    <mergeCell ref="I10:J10"/>
    <mergeCell ref="K10:L10"/>
    <mergeCell ref="M10:N10"/>
    <mergeCell ref="B7:B8"/>
    <mergeCell ref="C8:D8"/>
    <mergeCell ref="E8:F8"/>
    <mergeCell ref="G8:H8"/>
    <mergeCell ref="I8:J8"/>
    <mergeCell ref="O18:P18"/>
    <mergeCell ref="Q18:R18"/>
    <mergeCell ref="S18:T18"/>
    <mergeCell ref="U18:V18"/>
    <mergeCell ref="B17:B18"/>
    <mergeCell ref="C18:D18"/>
    <mergeCell ref="E18:F18"/>
    <mergeCell ref="G18:H18"/>
    <mergeCell ref="I18:J18"/>
    <mergeCell ref="K18:L18"/>
    <mergeCell ref="M18:N18"/>
    <mergeCell ref="K14:L14"/>
    <mergeCell ref="M14:N14"/>
    <mergeCell ref="B15:B16"/>
    <mergeCell ref="C16:D16"/>
    <mergeCell ref="E16:F16"/>
    <mergeCell ref="G16:H16"/>
    <mergeCell ref="I16:J16"/>
    <mergeCell ref="K16:L16"/>
    <mergeCell ref="M16:N16"/>
    <mergeCell ref="B13:B14"/>
    <mergeCell ref="C14:D14"/>
    <mergeCell ref="E14:F14"/>
    <mergeCell ref="G14:H14"/>
    <mergeCell ref="I14:J14"/>
    <mergeCell ref="O8:P8"/>
    <mergeCell ref="Q8:R8"/>
    <mergeCell ref="S8:T8"/>
    <mergeCell ref="U8:V8"/>
    <mergeCell ref="O10:P10"/>
    <mergeCell ref="Q10:R10"/>
    <mergeCell ref="S10:T10"/>
    <mergeCell ref="U10:V10"/>
    <mergeCell ref="O6:P6"/>
    <mergeCell ref="Q6:R6"/>
    <mergeCell ref="S6:T6"/>
    <mergeCell ref="U6:V6"/>
    <mergeCell ref="B5:B6"/>
    <mergeCell ref="C6:D6"/>
    <mergeCell ref="E6:F6"/>
    <mergeCell ref="G6:H6"/>
    <mergeCell ref="I6:J6"/>
    <mergeCell ref="K6:L6"/>
    <mergeCell ref="M6:N6"/>
    <mergeCell ref="B2:T2"/>
    <mergeCell ref="B3:B4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</mergeCells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defaultColWidth="14.44140625" defaultRowHeight="15" customHeight="1" x14ac:dyDescent="0.3"/>
  <cols>
    <col min="1" max="2" width="9.109375" customWidth="1"/>
    <col min="3" max="22" width="5.6640625" customWidth="1"/>
    <col min="23" max="26" width="8.6640625" customWidth="1"/>
  </cols>
  <sheetData>
    <row r="1" spans="1:26" ht="14.4" x14ac:dyDescent="0.3">
      <c r="A1" s="2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18" t="s">
        <v>58</v>
      </c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14"/>
      <c r="V2" s="214"/>
      <c r="W2" s="2"/>
      <c r="X2" s="2"/>
      <c r="Y2" s="2"/>
      <c r="Z2" s="2"/>
    </row>
    <row r="3" spans="1:26" ht="14.4" x14ac:dyDescent="0.3">
      <c r="A3" s="2"/>
      <c r="B3" s="254" t="s">
        <v>35</v>
      </c>
      <c r="C3" s="261" t="s">
        <v>1</v>
      </c>
      <c r="D3" s="211"/>
      <c r="E3" s="261" t="s">
        <v>2</v>
      </c>
      <c r="F3" s="211"/>
      <c r="G3" s="261" t="s">
        <v>3</v>
      </c>
      <c r="H3" s="211"/>
      <c r="I3" s="261" t="s">
        <v>4</v>
      </c>
      <c r="J3" s="211"/>
      <c r="K3" s="261" t="s">
        <v>5</v>
      </c>
      <c r="L3" s="211"/>
      <c r="M3" s="261" t="s">
        <v>6</v>
      </c>
      <c r="N3" s="211"/>
      <c r="O3" s="261" t="s">
        <v>7</v>
      </c>
      <c r="P3" s="211"/>
      <c r="Q3" s="261" t="s">
        <v>8</v>
      </c>
      <c r="R3" s="211"/>
      <c r="S3" s="261" t="s">
        <v>9</v>
      </c>
      <c r="T3" s="211"/>
      <c r="U3" s="261" t="s">
        <v>10</v>
      </c>
      <c r="V3" s="212"/>
      <c r="W3" s="2"/>
      <c r="X3" s="2"/>
      <c r="Y3" s="2"/>
      <c r="Z3" s="2"/>
    </row>
    <row r="4" spans="1:26" ht="14.4" x14ac:dyDescent="0.3">
      <c r="A4" s="2"/>
      <c r="B4" s="208"/>
      <c r="C4" s="103" t="s">
        <v>22</v>
      </c>
      <c r="D4" s="103" t="s">
        <v>23</v>
      </c>
      <c r="E4" s="103" t="s">
        <v>22</v>
      </c>
      <c r="F4" s="103" t="s">
        <v>23</v>
      </c>
      <c r="G4" s="103" t="s">
        <v>22</v>
      </c>
      <c r="H4" s="103" t="s">
        <v>23</v>
      </c>
      <c r="I4" s="103" t="s">
        <v>22</v>
      </c>
      <c r="J4" s="103" t="s">
        <v>23</v>
      </c>
      <c r="K4" s="103" t="s">
        <v>22</v>
      </c>
      <c r="L4" s="103" t="s">
        <v>23</v>
      </c>
      <c r="M4" s="103" t="s">
        <v>22</v>
      </c>
      <c r="N4" s="103" t="s">
        <v>23</v>
      </c>
      <c r="O4" s="103" t="s">
        <v>22</v>
      </c>
      <c r="P4" s="103" t="s">
        <v>23</v>
      </c>
      <c r="Q4" s="103" t="s">
        <v>22</v>
      </c>
      <c r="R4" s="103" t="s">
        <v>23</v>
      </c>
      <c r="S4" s="103" t="s">
        <v>22</v>
      </c>
      <c r="T4" s="103" t="s">
        <v>23</v>
      </c>
      <c r="U4" s="103" t="s">
        <v>22</v>
      </c>
      <c r="V4" s="104" t="s">
        <v>23</v>
      </c>
      <c r="W4" s="2"/>
      <c r="X4" s="2"/>
      <c r="Y4" s="2"/>
      <c r="Z4" s="2"/>
    </row>
    <row r="5" spans="1:26" ht="14.4" x14ac:dyDescent="0.3">
      <c r="A5" s="2"/>
      <c r="B5" s="257" t="s">
        <v>36</v>
      </c>
      <c r="C5" s="109" t="s">
        <v>18</v>
      </c>
      <c r="D5" s="109" t="s">
        <v>18</v>
      </c>
      <c r="E5" s="109" t="s">
        <v>18</v>
      </c>
      <c r="F5" s="109" t="s">
        <v>18</v>
      </c>
      <c r="G5" s="109">
        <v>15</v>
      </c>
      <c r="H5" s="109">
        <v>4</v>
      </c>
      <c r="I5" s="110">
        <v>5</v>
      </c>
      <c r="J5" s="110">
        <v>2</v>
      </c>
      <c r="K5" s="109" t="s">
        <v>32</v>
      </c>
      <c r="L5" s="109" t="s">
        <v>32</v>
      </c>
      <c r="M5" s="109">
        <v>4</v>
      </c>
      <c r="N5" s="109">
        <v>2</v>
      </c>
      <c r="O5" s="110">
        <v>2</v>
      </c>
      <c r="P5" s="110">
        <v>2</v>
      </c>
      <c r="Q5" s="110">
        <v>30</v>
      </c>
      <c r="R5" s="110">
        <v>11</v>
      </c>
      <c r="S5" s="109" t="s">
        <v>32</v>
      </c>
      <c r="T5" s="109" t="s">
        <v>32</v>
      </c>
      <c r="U5" s="109">
        <f t="shared" ref="U5:V5" si="0">SUM(C5,E5,G5,I5,K5,M5,O5,Q5,S5)</f>
        <v>56</v>
      </c>
      <c r="V5" s="111">
        <f t="shared" si="0"/>
        <v>21</v>
      </c>
      <c r="W5" s="2"/>
      <c r="X5" s="2"/>
      <c r="Y5" s="2"/>
      <c r="Z5" s="2"/>
    </row>
    <row r="6" spans="1:26" ht="14.4" x14ac:dyDescent="0.3">
      <c r="A6" s="2"/>
      <c r="B6" s="208"/>
      <c r="C6" s="259" t="s">
        <v>18</v>
      </c>
      <c r="D6" s="217"/>
      <c r="E6" s="259" t="s">
        <v>18</v>
      </c>
      <c r="F6" s="217"/>
      <c r="G6" s="259">
        <f>SUM(G5:H5)</f>
        <v>19</v>
      </c>
      <c r="H6" s="217"/>
      <c r="I6" s="259">
        <f>SUM(I5:J5)</f>
        <v>7</v>
      </c>
      <c r="J6" s="217"/>
      <c r="K6" s="259" t="s">
        <v>32</v>
      </c>
      <c r="L6" s="217"/>
      <c r="M6" s="259">
        <f>SUM(M5:N5)</f>
        <v>6</v>
      </c>
      <c r="N6" s="217"/>
      <c r="O6" s="259">
        <f>SUM(O5:P5)</f>
        <v>4</v>
      </c>
      <c r="P6" s="217"/>
      <c r="Q6" s="259">
        <f>SUM(Q5:R5)</f>
        <v>41</v>
      </c>
      <c r="R6" s="217"/>
      <c r="S6" s="259" t="s">
        <v>32</v>
      </c>
      <c r="T6" s="217"/>
      <c r="U6" s="259">
        <f>SUM(C6:T6)</f>
        <v>77</v>
      </c>
      <c r="V6" s="234"/>
      <c r="W6" s="2"/>
      <c r="X6" s="2"/>
      <c r="Y6" s="2"/>
      <c r="Z6" s="2"/>
    </row>
    <row r="7" spans="1:26" ht="14.4" x14ac:dyDescent="0.3">
      <c r="A7" s="2"/>
      <c r="B7" s="257" t="s">
        <v>37</v>
      </c>
      <c r="C7" s="109" t="s">
        <v>18</v>
      </c>
      <c r="D7" s="109" t="s">
        <v>18</v>
      </c>
      <c r="E7" s="109" t="s">
        <v>18</v>
      </c>
      <c r="F7" s="109" t="s">
        <v>18</v>
      </c>
      <c r="G7" s="109">
        <v>14</v>
      </c>
      <c r="H7" s="109">
        <v>3</v>
      </c>
      <c r="I7" s="110">
        <v>6</v>
      </c>
      <c r="J7" s="110">
        <v>4</v>
      </c>
      <c r="K7" s="109" t="s">
        <v>32</v>
      </c>
      <c r="L7" s="109" t="s">
        <v>32</v>
      </c>
      <c r="M7" s="109">
        <v>7</v>
      </c>
      <c r="N7" s="109">
        <v>3</v>
      </c>
      <c r="O7" s="110">
        <v>5</v>
      </c>
      <c r="P7" s="110">
        <v>3</v>
      </c>
      <c r="Q7" s="110">
        <v>40</v>
      </c>
      <c r="R7" s="110">
        <v>19</v>
      </c>
      <c r="S7" s="109">
        <v>1</v>
      </c>
      <c r="T7" s="109" t="s">
        <v>32</v>
      </c>
      <c r="U7" s="109">
        <f t="shared" ref="U7:V7" si="1">SUM(C7,E7,G7,I7,K7,M7,O7,Q7,S7)</f>
        <v>73</v>
      </c>
      <c r="V7" s="111">
        <f t="shared" si="1"/>
        <v>32</v>
      </c>
      <c r="W7" s="2"/>
      <c r="X7" s="2"/>
      <c r="Y7" s="2"/>
      <c r="Z7" s="2"/>
    </row>
    <row r="8" spans="1:26" ht="14.4" x14ac:dyDescent="0.3">
      <c r="A8" s="2"/>
      <c r="B8" s="208"/>
      <c r="C8" s="259" t="s">
        <v>18</v>
      </c>
      <c r="D8" s="217"/>
      <c r="E8" s="259" t="s">
        <v>18</v>
      </c>
      <c r="F8" s="217"/>
      <c r="G8" s="259">
        <f>SUM(G7:H7)</f>
        <v>17</v>
      </c>
      <c r="H8" s="217"/>
      <c r="I8" s="259">
        <f>SUM(I7:J7)</f>
        <v>10</v>
      </c>
      <c r="J8" s="217"/>
      <c r="K8" s="259" t="s">
        <v>32</v>
      </c>
      <c r="L8" s="217"/>
      <c r="M8" s="259">
        <f>SUM(M7:N7)</f>
        <v>10</v>
      </c>
      <c r="N8" s="217"/>
      <c r="O8" s="259">
        <f>SUM(O7:P7)</f>
        <v>8</v>
      </c>
      <c r="P8" s="217"/>
      <c r="Q8" s="259">
        <f>SUM(Q7:R7)</f>
        <v>59</v>
      </c>
      <c r="R8" s="217"/>
      <c r="S8" s="259">
        <f>SUM(S7:T7)</f>
        <v>1</v>
      </c>
      <c r="T8" s="217"/>
      <c r="U8" s="259">
        <f>SUM(C8:T8)</f>
        <v>105</v>
      </c>
      <c r="V8" s="234"/>
      <c r="W8" s="2"/>
      <c r="X8" s="2"/>
      <c r="Y8" s="2"/>
      <c r="Z8" s="2"/>
    </row>
    <row r="9" spans="1:26" ht="14.4" x14ac:dyDescent="0.3">
      <c r="A9" s="2"/>
      <c r="B9" s="257" t="s">
        <v>38</v>
      </c>
      <c r="C9" s="109" t="s">
        <v>18</v>
      </c>
      <c r="D9" s="109" t="s">
        <v>18</v>
      </c>
      <c r="E9" s="109" t="s">
        <v>18</v>
      </c>
      <c r="F9" s="109" t="s">
        <v>18</v>
      </c>
      <c r="G9" s="109">
        <v>19</v>
      </c>
      <c r="H9" s="109">
        <v>6</v>
      </c>
      <c r="I9" s="110">
        <v>18</v>
      </c>
      <c r="J9" s="110">
        <v>4</v>
      </c>
      <c r="K9" s="109" t="s">
        <v>32</v>
      </c>
      <c r="L9" s="109" t="s">
        <v>32</v>
      </c>
      <c r="M9" s="109">
        <v>5</v>
      </c>
      <c r="N9" s="109">
        <v>4</v>
      </c>
      <c r="O9" s="110">
        <v>20</v>
      </c>
      <c r="P9" s="110">
        <v>8</v>
      </c>
      <c r="Q9" s="110">
        <v>40</v>
      </c>
      <c r="R9" s="110">
        <v>29</v>
      </c>
      <c r="S9" s="109">
        <v>1</v>
      </c>
      <c r="T9" s="109">
        <v>1</v>
      </c>
      <c r="U9" s="109">
        <f t="shared" ref="U9:V9" si="2">SUM(C9,E9,G9,I9,K9,M9,O9,Q9,S9)</f>
        <v>103</v>
      </c>
      <c r="V9" s="111">
        <f t="shared" si="2"/>
        <v>52</v>
      </c>
      <c r="W9" s="2"/>
      <c r="X9" s="2"/>
      <c r="Y9" s="2"/>
      <c r="Z9" s="2"/>
    </row>
    <row r="10" spans="1:26" ht="14.4" x14ac:dyDescent="0.3">
      <c r="A10" s="2"/>
      <c r="B10" s="208"/>
      <c r="C10" s="259" t="s">
        <v>18</v>
      </c>
      <c r="D10" s="217"/>
      <c r="E10" s="259" t="s">
        <v>18</v>
      </c>
      <c r="F10" s="217"/>
      <c r="G10" s="259">
        <f>SUM(G9:H9)</f>
        <v>25</v>
      </c>
      <c r="H10" s="217"/>
      <c r="I10" s="259">
        <f>SUM(I9:J9)</f>
        <v>22</v>
      </c>
      <c r="J10" s="217"/>
      <c r="K10" s="259" t="s">
        <v>32</v>
      </c>
      <c r="L10" s="217"/>
      <c r="M10" s="259">
        <f>SUM(M9:N9)</f>
        <v>9</v>
      </c>
      <c r="N10" s="217"/>
      <c r="O10" s="259">
        <f>SUM(O9:P9)</f>
        <v>28</v>
      </c>
      <c r="P10" s="217"/>
      <c r="Q10" s="259">
        <f>SUM(Q9:R9)</f>
        <v>69</v>
      </c>
      <c r="R10" s="217"/>
      <c r="S10" s="259">
        <f>SUM(S9:T9)</f>
        <v>2</v>
      </c>
      <c r="T10" s="217"/>
      <c r="U10" s="259">
        <f>SUM(C10:T10)</f>
        <v>155</v>
      </c>
      <c r="V10" s="234"/>
      <c r="W10" s="2"/>
      <c r="X10" s="2"/>
      <c r="Y10" s="2"/>
      <c r="Z10" s="2"/>
    </row>
    <row r="11" spans="1:26" ht="14.4" x14ac:dyDescent="0.3">
      <c r="A11" s="2"/>
      <c r="B11" s="257" t="s">
        <v>39</v>
      </c>
      <c r="C11" s="109" t="s">
        <v>18</v>
      </c>
      <c r="D11" s="109" t="s">
        <v>18</v>
      </c>
      <c r="E11" s="109" t="s">
        <v>18</v>
      </c>
      <c r="F11" s="109" t="s">
        <v>18</v>
      </c>
      <c r="G11" s="109">
        <v>20</v>
      </c>
      <c r="H11" s="109">
        <v>11</v>
      </c>
      <c r="I11" s="110">
        <v>18</v>
      </c>
      <c r="J11" s="110">
        <v>6</v>
      </c>
      <c r="K11" s="109" t="s">
        <v>32</v>
      </c>
      <c r="L11" s="109" t="s">
        <v>32</v>
      </c>
      <c r="M11" s="109">
        <v>8</v>
      </c>
      <c r="N11" s="109">
        <v>4</v>
      </c>
      <c r="O11" s="110">
        <v>18</v>
      </c>
      <c r="P11" s="110">
        <v>9</v>
      </c>
      <c r="Q11" s="110">
        <v>43</v>
      </c>
      <c r="R11" s="110">
        <v>36</v>
      </c>
      <c r="S11" s="109">
        <v>6</v>
      </c>
      <c r="T11" s="109">
        <v>1</v>
      </c>
      <c r="U11" s="109">
        <f t="shared" ref="U11:V11" si="3">SUM(C11,E11,G11,I11,K11,M11,O11,Q11,S11)</f>
        <v>113</v>
      </c>
      <c r="V11" s="111">
        <f t="shared" si="3"/>
        <v>67</v>
      </c>
      <c r="W11" s="2"/>
      <c r="X11" s="2"/>
      <c r="Y11" s="2"/>
      <c r="Z11" s="2"/>
    </row>
    <row r="12" spans="1:26" ht="14.4" x14ac:dyDescent="0.3">
      <c r="A12" s="2"/>
      <c r="B12" s="208"/>
      <c r="C12" s="259" t="s">
        <v>18</v>
      </c>
      <c r="D12" s="217"/>
      <c r="E12" s="259" t="s">
        <v>18</v>
      </c>
      <c r="F12" s="217"/>
      <c r="G12" s="259">
        <f>SUM(G11:H11)</f>
        <v>31</v>
      </c>
      <c r="H12" s="217"/>
      <c r="I12" s="259">
        <f>SUM(I11:J11)</f>
        <v>24</v>
      </c>
      <c r="J12" s="217"/>
      <c r="K12" s="259" t="s">
        <v>32</v>
      </c>
      <c r="L12" s="217"/>
      <c r="M12" s="259">
        <f>SUM(M11:N11)</f>
        <v>12</v>
      </c>
      <c r="N12" s="217"/>
      <c r="O12" s="259">
        <f>SUM(O11:P11)</f>
        <v>27</v>
      </c>
      <c r="P12" s="217"/>
      <c r="Q12" s="259">
        <f>SUM(Q11:R11)</f>
        <v>79</v>
      </c>
      <c r="R12" s="217"/>
      <c r="S12" s="259">
        <f>SUM(S11:T11)</f>
        <v>7</v>
      </c>
      <c r="T12" s="217"/>
      <c r="U12" s="259">
        <f>SUM(C12:T12)</f>
        <v>180</v>
      </c>
      <c r="V12" s="234"/>
      <c r="W12" s="2"/>
      <c r="X12" s="2"/>
      <c r="Y12" s="2"/>
      <c r="Z12" s="2"/>
    </row>
    <row r="13" spans="1:26" ht="14.4" x14ac:dyDescent="0.3">
      <c r="A13" s="2"/>
      <c r="B13" s="257" t="s">
        <v>40</v>
      </c>
      <c r="C13" s="109" t="s">
        <v>18</v>
      </c>
      <c r="D13" s="109" t="s">
        <v>18</v>
      </c>
      <c r="E13" s="109" t="s">
        <v>18</v>
      </c>
      <c r="F13" s="109" t="s">
        <v>18</v>
      </c>
      <c r="G13" s="109">
        <v>1</v>
      </c>
      <c r="H13" s="109" t="s">
        <v>32</v>
      </c>
      <c r="I13" s="110">
        <v>5</v>
      </c>
      <c r="J13" s="110">
        <v>5</v>
      </c>
      <c r="K13" s="109" t="s">
        <v>32</v>
      </c>
      <c r="L13" s="109" t="s">
        <v>32</v>
      </c>
      <c r="M13" s="109">
        <v>4</v>
      </c>
      <c r="N13" s="109">
        <v>5</v>
      </c>
      <c r="O13" s="110">
        <v>59</v>
      </c>
      <c r="P13" s="110">
        <v>10</v>
      </c>
      <c r="Q13" s="110">
        <v>7</v>
      </c>
      <c r="R13" s="110">
        <v>2</v>
      </c>
      <c r="S13" s="109">
        <v>4</v>
      </c>
      <c r="T13" s="109" t="s">
        <v>32</v>
      </c>
      <c r="U13" s="109">
        <f t="shared" ref="U13:V13" si="4">SUM(C13,E13,G13,I13,K13,M13,O13,Q13,S13)</f>
        <v>80</v>
      </c>
      <c r="V13" s="111">
        <f t="shared" si="4"/>
        <v>22</v>
      </c>
      <c r="W13" s="2"/>
      <c r="X13" s="2"/>
      <c r="Y13" s="2"/>
      <c r="Z13" s="2"/>
    </row>
    <row r="14" spans="1:26" ht="14.4" x14ac:dyDescent="0.3">
      <c r="A14" s="2"/>
      <c r="B14" s="208"/>
      <c r="C14" s="259" t="s">
        <v>18</v>
      </c>
      <c r="D14" s="217"/>
      <c r="E14" s="259" t="s">
        <v>18</v>
      </c>
      <c r="F14" s="217"/>
      <c r="G14" s="259">
        <f>SUM(G13:H13)</f>
        <v>1</v>
      </c>
      <c r="H14" s="217"/>
      <c r="I14" s="259">
        <f>SUM(I13:J13)</f>
        <v>10</v>
      </c>
      <c r="J14" s="217"/>
      <c r="K14" s="259" t="s">
        <v>32</v>
      </c>
      <c r="L14" s="217"/>
      <c r="M14" s="259">
        <f>SUM(M13:N13)</f>
        <v>9</v>
      </c>
      <c r="N14" s="217"/>
      <c r="O14" s="259">
        <f>SUM(O13:P13)</f>
        <v>69</v>
      </c>
      <c r="P14" s="217"/>
      <c r="Q14" s="259">
        <f>SUM(Q13:R13)</f>
        <v>9</v>
      </c>
      <c r="R14" s="217"/>
      <c r="S14" s="259">
        <f>SUM(S13:T13)</f>
        <v>4</v>
      </c>
      <c r="T14" s="217"/>
      <c r="U14" s="259">
        <f>SUM(C14:T14)</f>
        <v>102</v>
      </c>
      <c r="V14" s="234"/>
      <c r="W14" s="2"/>
      <c r="X14" s="2"/>
      <c r="Y14" s="2"/>
      <c r="Z14" s="2"/>
    </row>
    <row r="15" spans="1:26" ht="14.4" x14ac:dyDescent="0.3">
      <c r="A15" s="2"/>
      <c r="B15" s="257" t="s">
        <v>44</v>
      </c>
      <c r="C15" s="109" t="s">
        <v>18</v>
      </c>
      <c r="D15" s="109" t="s">
        <v>18</v>
      </c>
      <c r="E15" s="109" t="s">
        <v>18</v>
      </c>
      <c r="F15" s="109" t="s">
        <v>18</v>
      </c>
      <c r="G15" s="109">
        <f t="shared" ref="G15:J15" si="5">SUM(G5,G7,G9,G11,G13)</f>
        <v>69</v>
      </c>
      <c r="H15" s="109">
        <f t="shared" si="5"/>
        <v>24</v>
      </c>
      <c r="I15" s="109">
        <f t="shared" si="5"/>
        <v>52</v>
      </c>
      <c r="J15" s="109">
        <f t="shared" si="5"/>
        <v>21</v>
      </c>
      <c r="K15" s="109" t="s">
        <v>32</v>
      </c>
      <c r="L15" s="109" t="s">
        <v>32</v>
      </c>
      <c r="M15" s="109">
        <f t="shared" ref="M15:T15" si="6">SUM(M5,M7,M9,M11,M13)</f>
        <v>28</v>
      </c>
      <c r="N15" s="109">
        <f t="shared" si="6"/>
        <v>18</v>
      </c>
      <c r="O15" s="109">
        <f t="shared" si="6"/>
        <v>104</v>
      </c>
      <c r="P15" s="109">
        <f t="shared" si="6"/>
        <v>32</v>
      </c>
      <c r="Q15" s="109">
        <f t="shared" si="6"/>
        <v>160</v>
      </c>
      <c r="R15" s="109">
        <f t="shared" si="6"/>
        <v>97</v>
      </c>
      <c r="S15" s="109">
        <f t="shared" si="6"/>
        <v>12</v>
      </c>
      <c r="T15" s="109">
        <f t="shared" si="6"/>
        <v>2</v>
      </c>
      <c r="U15" s="109">
        <f t="shared" ref="U15:V15" si="7">SUM(C15,E15,G15,I15,K15,M15,O15,Q15,S15)</f>
        <v>425</v>
      </c>
      <c r="V15" s="111">
        <f t="shared" si="7"/>
        <v>194</v>
      </c>
      <c r="W15" s="2"/>
      <c r="X15" s="2"/>
      <c r="Y15" s="2"/>
      <c r="Z15" s="2"/>
    </row>
    <row r="16" spans="1:26" ht="14.4" x14ac:dyDescent="0.3">
      <c r="A16" s="2"/>
      <c r="B16" s="240"/>
      <c r="C16" s="260" t="s">
        <v>18</v>
      </c>
      <c r="D16" s="238"/>
      <c r="E16" s="260" t="s">
        <v>18</v>
      </c>
      <c r="F16" s="238"/>
      <c r="G16" s="260">
        <f>SUM(G15:H15)</f>
        <v>93</v>
      </c>
      <c r="H16" s="238"/>
      <c r="I16" s="260">
        <f>SUM(I15:J15)</f>
        <v>73</v>
      </c>
      <c r="J16" s="238"/>
      <c r="K16" s="260" t="s">
        <v>32</v>
      </c>
      <c r="L16" s="238"/>
      <c r="M16" s="260">
        <f>SUM(M15:N15)</f>
        <v>46</v>
      </c>
      <c r="N16" s="238"/>
      <c r="O16" s="260">
        <f>SUM(O15:P15)</f>
        <v>136</v>
      </c>
      <c r="P16" s="238"/>
      <c r="Q16" s="260">
        <f>SUM(Q15:R15)</f>
        <v>257</v>
      </c>
      <c r="R16" s="238"/>
      <c r="S16" s="260">
        <f>SUM(S15:T15)</f>
        <v>14</v>
      </c>
      <c r="T16" s="238"/>
      <c r="U16" s="260">
        <f>SUM(C16:T16)</f>
        <v>619</v>
      </c>
      <c r="V16" s="239"/>
      <c r="W16" s="2"/>
      <c r="X16" s="2"/>
      <c r="Y16" s="2"/>
      <c r="Z16" s="2"/>
    </row>
    <row r="17" spans="1:26" ht="14.4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8">
    <mergeCell ref="O10:P10"/>
    <mergeCell ref="Q10:R10"/>
    <mergeCell ref="S10:T10"/>
    <mergeCell ref="U10:V10"/>
    <mergeCell ref="K6:L6"/>
    <mergeCell ref="O8:P8"/>
    <mergeCell ref="Q8:R8"/>
    <mergeCell ref="S8:T8"/>
    <mergeCell ref="U8:V8"/>
    <mergeCell ref="B5:B6"/>
    <mergeCell ref="C6:D6"/>
    <mergeCell ref="E6:F6"/>
    <mergeCell ref="G6:H6"/>
    <mergeCell ref="I6:J6"/>
    <mergeCell ref="M6:N6"/>
    <mergeCell ref="O6:P6"/>
    <mergeCell ref="Q6:R6"/>
    <mergeCell ref="S6:T6"/>
    <mergeCell ref="U6:V6"/>
    <mergeCell ref="M3:N3"/>
    <mergeCell ref="O3:P3"/>
    <mergeCell ref="Q3:R3"/>
    <mergeCell ref="S3:T3"/>
    <mergeCell ref="B2:V2"/>
    <mergeCell ref="C3:D3"/>
    <mergeCell ref="E3:F3"/>
    <mergeCell ref="G3:H3"/>
    <mergeCell ref="I3:J3"/>
    <mergeCell ref="K3:L3"/>
    <mergeCell ref="U3:V3"/>
    <mergeCell ref="B3:B4"/>
    <mergeCell ref="O16:P16"/>
    <mergeCell ref="Q16:R16"/>
    <mergeCell ref="S16:T16"/>
    <mergeCell ref="U16:V16"/>
    <mergeCell ref="B15:B16"/>
    <mergeCell ref="C16:D16"/>
    <mergeCell ref="E16:F16"/>
    <mergeCell ref="G16:H16"/>
    <mergeCell ref="I16:J16"/>
    <mergeCell ref="K16:L16"/>
    <mergeCell ref="M16:N16"/>
    <mergeCell ref="O14:P14"/>
    <mergeCell ref="Q14:R14"/>
    <mergeCell ref="S14:T14"/>
    <mergeCell ref="U14:V14"/>
    <mergeCell ref="B13:B14"/>
    <mergeCell ref="C14:D14"/>
    <mergeCell ref="E14:F14"/>
    <mergeCell ref="G14:H14"/>
    <mergeCell ref="I14:J14"/>
    <mergeCell ref="K14:L14"/>
    <mergeCell ref="M14:N14"/>
    <mergeCell ref="O12:P12"/>
    <mergeCell ref="Q12:R12"/>
    <mergeCell ref="S12:T12"/>
    <mergeCell ref="U12:V12"/>
    <mergeCell ref="B11:B12"/>
    <mergeCell ref="C12:D12"/>
    <mergeCell ref="E12:F12"/>
    <mergeCell ref="G12:H12"/>
    <mergeCell ref="I12:J12"/>
    <mergeCell ref="K12:L12"/>
    <mergeCell ref="M12:N12"/>
    <mergeCell ref="K8:L8"/>
    <mergeCell ref="M8:N8"/>
    <mergeCell ref="B9:B10"/>
    <mergeCell ref="C10:D10"/>
    <mergeCell ref="E10:F10"/>
    <mergeCell ref="G10:H10"/>
    <mergeCell ref="I10:J10"/>
    <mergeCell ref="K10:L10"/>
    <mergeCell ref="M10:N10"/>
    <mergeCell ref="B7:B8"/>
    <mergeCell ref="C8:D8"/>
    <mergeCell ref="E8:F8"/>
    <mergeCell ref="G8:H8"/>
    <mergeCell ref="I8:J8"/>
  </mergeCells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defaultColWidth="14.44140625" defaultRowHeight="15" customHeight="1" x14ac:dyDescent="0.3"/>
  <cols>
    <col min="1" max="1" width="9.109375" customWidth="1"/>
    <col min="2" max="2" width="10.6640625" customWidth="1"/>
    <col min="3" max="20" width="5.6640625" customWidth="1"/>
    <col min="21" max="23" width="9.109375" customWidth="1"/>
    <col min="24" max="26" width="8.6640625" customWidth="1"/>
  </cols>
  <sheetData>
    <row r="1" spans="1:26" ht="14.4" x14ac:dyDescent="0.3">
      <c r="A1" s="2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18" t="s">
        <v>59</v>
      </c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"/>
      <c r="V2" s="2"/>
      <c r="W2" s="2"/>
      <c r="X2" s="2"/>
      <c r="Y2" s="2"/>
      <c r="Z2" s="2"/>
    </row>
    <row r="3" spans="1:26" ht="14.4" x14ac:dyDescent="0.3">
      <c r="A3" s="2"/>
      <c r="B3" s="262" t="s">
        <v>43</v>
      </c>
      <c r="C3" s="230" t="str">
        <f>'Table 4.3'!C3</f>
        <v>ANG</v>
      </c>
      <c r="D3" s="211"/>
      <c r="E3" s="230" t="str">
        <f>'Table 4.3'!E3</f>
        <v>A&amp;B</v>
      </c>
      <c r="F3" s="211"/>
      <c r="G3" s="230" t="str">
        <f>'Table 4.3'!G3</f>
        <v>DOM</v>
      </c>
      <c r="H3" s="211"/>
      <c r="I3" s="230" t="str">
        <f>'Table 4.3'!I3</f>
        <v>GRD</v>
      </c>
      <c r="J3" s="211"/>
      <c r="K3" s="230" t="str">
        <f>'Table 4.3'!K3</f>
        <v>MON</v>
      </c>
      <c r="L3" s="211"/>
      <c r="M3" s="230" t="str">
        <f>'Table 4.3'!M3</f>
        <v>SKN</v>
      </c>
      <c r="N3" s="211"/>
      <c r="O3" s="230" t="str">
        <f>'Table 4.3'!O3</f>
        <v>SLU</v>
      </c>
      <c r="P3" s="211"/>
      <c r="Q3" s="230" t="str">
        <f>'Table 4.3'!Q3</f>
        <v>SVG</v>
      </c>
      <c r="R3" s="211"/>
      <c r="S3" s="231" t="str">
        <f>'Table 4.3'!S3</f>
        <v>VI</v>
      </c>
      <c r="T3" s="212"/>
      <c r="U3" s="2"/>
      <c r="V3" s="2"/>
      <c r="W3" s="2"/>
      <c r="X3" s="2"/>
      <c r="Y3" s="2"/>
      <c r="Z3" s="2"/>
    </row>
    <row r="4" spans="1:26" ht="14.4" x14ac:dyDescent="0.3">
      <c r="A4" s="2"/>
      <c r="B4" s="208"/>
      <c r="C4" s="112" t="s">
        <v>22</v>
      </c>
      <c r="D4" s="112" t="s">
        <v>23</v>
      </c>
      <c r="E4" s="112" t="s">
        <v>22</v>
      </c>
      <c r="F4" s="112" t="s">
        <v>23</v>
      </c>
      <c r="G4" s="28" t="s">
        <v>22</v>
      </c>
      <c r="H4" s="28" t="s">
        <v>23</v>
      </c>
      <c r="I4" s="112" t="s">
        <v>22</v>
      </c>
      <c r="J4" s="112" t="s">
        <v>23</v>
      </c>
      <c r="K4" s="28" t="s">
        <v>22</v>
      </c>
      <c r="L4" s="28" t="s">
        <v>23</v>
      </c>
      <c r="M4" s="112" t="s">
        <v>22</v>
      </c>
      <c r="N4" s="112" t="s">
        <v>23</v>
      </c>
      <c r="O4" s="28" t="s">
        <v>22</v>
      </c>
      <c r="P4" s="28" t="s">
        <v>23</v>
      </c>
      <c r="Q4" s="112" t="s">
        <v>22</v>
      </c>
      <c r="R4" s="112" t="s">
        <v>23</v>
      </c>
      <c r="S4" s="112" t="s">
        <v>22</v>
      </c>
      <c r="T4" s="113" t="s">
        <v>23</v>
      </c>
      <c r="U4" s="2"/>
      <c r="V4" s="2"/>
      <c r="W4" s="2"/>
      <c r="X4" s="2"/>
      <c r="Y4" s="2"/>
      <c r="Z4" s="2"/>
    </row>
    <row r="5" spans="1:26" ht="14.4" x14ac:dyDescent="0.3">
      <c r="A5" s="2"/>
      <c r="B5" s="265" t="s">
        <v>24</v>
      </c>
      <c r="C5" s="114" t="s">
        <v>18</v>
      </c>
      <c r="D5" s="114" t="s">
        <v>18</v>
      </c>
      <c r="E5" s="114" t="s">
        <v>18</v>
      </c>
      <c r="F5" s="114" t="s">
        <v>18</v>
      </c>
      <c r="G5" s="115" t="s">
        <v>32</v>
      </c>
      <c r="H5" s="115" t="s">
        <v>32</v>
      </c>
      <c r="I5" s="115" t="s">
        <v>32</v>
      </c>
      <c r="J5" s="115" t="s">
        <v>32</v>
      </c>
      <c r="K5" s="114" t="s">
        <v>18</v>
      </c>
      <c r="L5" s="114" t="s">
        <v>18</v>
      </c>
      <c r="M5" s="114">
        <v>0.2770083102493075</v>
      </c>
      <c r="N5" s="115" t="s">
        <v>32</v>
      </c>
      <c r="O5" s="115" t="s">
        <v>32</v>
      </c>
      <c r="P5" s="115" t="s">
        <v>32</v>
      </c>
      <c r="Q5" s="114">
        <v>0.22197558268590456</v>
      </c>
      <c r="R5" s="114">
        <v>0.10741138560687433</v>
      </c>
      <c r="S5" s="115" t="s">
        <v>32</v>
      </c>
      <c r="T5" s="115" t="s">
        <v>32</v>
      </c>
      <c r="U5" s="2"/>
      <c r="V5" s="2"/>
      <c r="W5" s="2"/>
      <c r="X5" s="2"/>
      <c r="Y5" s="2"/>
      <c r="Z5" s="2"/>
    </row>
    <row r="6" spans="1:26" ht="14.4" x14ac:dyDescent="0.3">
      <c r="A6" s="2"/>
      <c r="B6" s="208"/>
      <c r="C6" s="264" t="s">
        <v>18</v>
      </c>
      <c r="D6" s="217"/>
      <c r="E6" s="264" t="s">
        <v>18</v>
      </c>
      <c r="F6" s="217"/>
      <c r="G6" s="263" t="s">
        <v>32</v>
      </c>
      <c r="H6" s="217"/>
      <c r="I6" s="263" t="s">
        <v>32</v>
      </c>
      <c r="J6" s="217"/>
      <c r="K6" s="264" t="s">
        <v>18</v>
      </c>
      <c r="L6" s="217"/>
      <c r="M6" s="264">
        <v>0.13458950201884254</v>
      </c>
      <c r="N6" s="217"/>
      <c r="O6" s="263" t="s">
        <v>32</v>
      </c>
      <c r="P6" s="217"/>
      <c r="Q6" s="264">
        <v>0.16375545851528384</v>
      </c>
      <c r="R6" s="217"/>
      <c r="S6" s="263" t="s">
        <v>32</v>
      </c>
      <c r="T6" s="217"/>
      <c r="U6" s="2"/>
      <c r="V6" s="2"/>
      <c r="W6" s="2"/>
      <c r="X6" s="2"/>
      <c r="Y6" s="2"/>
      <c r="Z6" s="2"/>
    </row>
    <row r="7" spans="1:26" ht="14.4" x14ac:dyDescent="0.3">
      <c r="A7" s="2"/>
      <c r="B7" s="265" t="s">
        <v>25</v>
      </c>
      <c r="C7" s="114" t="s">
        <v>18</v>
      </c>
      <c r="D7" s="114" t="s">
        <v>18</v>
      </c>
      <c r="E7" s="114" t="s">
        <v>18</v>
      </c>
      <c r="F7" s="114" t="s">
        <v>18</v>
      </c>
      <c r="G7" s="115" t="s">
        <v>32</v>
      </c>
      <c r="H7" s="115" t="s">
        <v>32</v>
      </c>
      <c r="I7" s="115" t="s">
        <v>32</v>
      </c>
      <c r="J7" s="115" t="s">
        <v>32</v>
      </c>
      <c r="K7" s="114" t="s">
        <v>18</v>
      </c>
      <c r="L7" s="114" t="s">
        <v>18</v>
      </c>
      <c r="M7" s="114">
        <v>0.28328611898016998</v>
      </c>
      <c r="N7" s="115" t="s">
        <v>32</v>
      </c>
      <c r="O7" s="116">
        <v>9.0991810737033663E-2</v>
      </c>
      <c r="P7" s="115" t="s">
        <v>32</v>
      </c>
      <c r="Q7" s="114">
        <v>0.10309278350515465</v>
      </c>
      <c r="R7" s="114">
        <v>0.10121457489878542</v>
      </c>
      <c r="S7" s="115" t="s">
        <v>32</v>
      </c>
      <c r="T7" s="115" t="s">
        <v>32</v>
      </c>
      <c r="U7" s="2"/>
      <c r="V7" s="2"/>
      <c r="W7" s="2"/>
      <c r="X7" s="2"/>
      <c r="Y7" s="2"/>
      <c r="Z7" s="2"/>
    </row>
    <row r="8" spans="1:26" ht="14.4" x14ac:dyDescent="0.3">
      <c r="A8" s="2"/>
      <c r="B8" s="208"/>
      <c r="C8" s="264" t="s">
        <v>18</v>
      </c>
      <c r="D8" s="217"/>
      <c r="E8" s="264" t="s">
        <v>18</v>
      </c>
      <c r="F8" s="217"/>
      <c r="G8" s="263" t="s">
        <v>32</v>
      </c>
      <c r="H8" s="217"/>
      <c r="I8" s="263" t="s">
        <v>32</v>
      </c>
      <c r="J8" s="217"/>
      <c r="K8" s="264" t="s">
        <v>18</v>
      </c>
      <c r="L8" s="217"/>
      <c r="M8" s="264">
        <v>0.14577259475218657</v>
      </c>
      <c r="N8" s="217"/>
      <c r="O8" s="264">
        <v>4.504504504504505E-2</v>
      </c>
      <c r="P8" s="217"/>
      <c r="Q8" s="264">
        <v>0.10214504596527069</v>
      </c>
      <c r="R8" s="217"/>
      <c r="S8" s="263" t="s">
        <v>32</v>
      </c>
      <c r="T8" s="217"/>
      <c r="U8" s="2"/>
      <c r="V8" s="2"/>
      <c r="W8" s="2"/>
      <c r="X8" s="2"/>
      <c r="Y8" s="2"/>
      <c r="Z8" s="2"/>
    </row>
    <row r="9" spans="1:26" ht="14.4" x14ac:dyDescent="0.3">
      <c r="A9" s="2"/>
      <c r="B9" s="265" t="s">
        <v>26</v>
      </c>
      <c r="C9" s="114" t="s">
        <v>18</v>
      </c>
      <c r="D9" s="114" t="s">
        <v>18</v>
      </c>
      <c r="E9" s="114" t="s">
        <v>18</v>
      </c>
      <c r="F9" s="114" t="s">
        <v>18</v>
      </c>
      <c r="G9" s="115" t="s">
        <v>32</v>
      </c>
      <c r="H9" s="115" t="s">
        <v>32</v>
      </c>
      <c r="I9" s="115" t="s">
        <v>32</v>
      </c>
      <c r="J9" s="115" t="s">
        <v>32</v>
      </c>
      <c r="K9" s="114" t="s">
        <v>18</v>
      </c>
      <c r="L9" s="114" t="s">
        <v>18</v>
      </c>
      <c r="M9" s="114">
        <v>1.2626262626262625</v>
      </c>
      <c r="N9" s="114">
        <v>0.58309037900874627</v>
      </c>
      <c r="O9" s="116">
        <v>9.4876660341555979E-2</v>
      </c>
      <c r="P9" s="116">
        <v>0</v>
      </c>
      <c r="Q9" s="114">
        <v>0.33076074972436603</v>
      </c>
      <c r="R9" s="114" t="s">
        <v>32</v>
      </c>
      <c r="S9" s="114">
        <v>0.56818181818181823</v>
      </c>
      <c r="T9" s="115" t="s">
        <v>32</v>
      </c>
      <c r="U9" s="2"/>
      <c r="V9" s="2"/>
      <c r="W9" s="2"/>
      <c r="X9" s="2"/>
      <c r="Y9" s="2"/>
      <c r="Z9" s="2"/>
    </row>
    <row r="10" spans="1:26" ht="14.4" x14ac:dyDescent="0.3">
      <c r="A10" s="2"/>
      <c r="B10" s="208"/>
      <c r="C10" s="264" t="s">
        <v>18</v>
      </c>
      <c r="D10" s="217"/>
      <c r="E10" s="264" t="s">
        <v>18</v>
      </c>
      <c r="F10" s="217"/>
      <c r="G10" s="263" t="s">
        <v>32</v>
      </c>
      <c r="H10" s="217"/>
      <c r="I10" s="263" t="s">
        <v>32</v>
      </c>
      <c r="J10" s="217"/>
      <c r="K10" s="264" t="s">
        <v>18</v>
      </c>
      <c r="L10" s="217"/>
      <c r="M10" s="264">
        <v>0.94722598105548039</v>
      </c>
      <c r="N10" s="217"/>
      <c r="O10" s="264">
        <v>4.6446818392940084E-2</v>
      </c>
      <c r="P10" s="217"/>
      <c r="Q10" s="264">
        <v>0.17113519680547631</v>
      </c>
      <c r="R10" s="217"/>
      <c r="S10" s="264">
        <v>0.2770083102493075</v>
      </c>
      <c r="T10" s="234"/>
      <c r="U10" s="2"/>
      <c r="V10" s="2"/>
      <c r="W10" s="2"/>
      <c r="X10" s="2"/>
      <c r="Y10" s="2"/>
      <c r="Z10" s="2"/>
    </row>
    <row r="11" spans="1:26" ht="14.4" x14ac:dyDescent="0.3">
      <c r="A11" s="2"/>
      <c r="B11" s="265" t="s">
        <v>28</v>
      </c>
      <c r="C11" s="114" t="s">
        <v>18</v>
      </c>
      <c r="D11" s="114" t="s">
        <v>18</v>
      </c>
      <c r="E11" s="114" t="s">
        <v>18</v>
      </c>
      <c r="F11" s="114" t="s">
        <v>18</v>
      </c>
      <c r="G11" s="115" t="s">
        <v>32</v>
      </c>
      <c r="H11" s="115" t="s">
        <v>32</v>
      </c>
      <c r="I11" s="115" t="s">
        <v>32</v>
      </c>
      <c r="J11" s="115" t="s">
        <v>32</v>
      </c>
      <c r="K11" s="114" t="s">
        <v>18</v>
      </c>
      <c r="L11" s="114" t="s">
        <v>18</v>
      </c>
      <c r="M11" s="115" t="s">
        <v>32</v>
      </c>
      <c r="N11" s="115" t="s">
        <v>32</v>
      </c>
      <c r="O11" s="116">
        <v>0.18484288354898337</v>
      </c>
      <c r="P11" s="116">
        <v>0.19011406844106465</v>
      </c>
      <c r="Q11" s="114">
        <v>0.10362694300518134</v>
      </c>
      <c r="R11" s="114" t="s">
        <v>32</v>
      </c>
      <c r="S11" s="115" t="s">
        <v>32</v>
      </c>
      <c r="T11" s="115" t="s">
        <v>32</v>
      </c>
      <c r="U11" s="2"/>
      <c r="V11" s="2"/>
      <c r="W11" s="2"/>
      <c r="X11" s="2"/>
      <c r="Y11" s="2"/>
      <c r="Z11" s="2"/>
    </row>
    <row r="12" spans="1:26" ht="14.4" x14ac:dyDescent="0.3">
      <c r="A12" s="2"/>
      <c r="B12" s="208"/>
      <c r="C12" s="264" t="s">
        <v>18</v>
      </c>
      <c r="D12" s="217"/>
      <c r="E12" s="264" t="s">
        <v>18</v>
      </c>
      <c r="F12" s="217"/>
      <c r="G12" s="263" t="s">
        <v>32</v>
      </c>
      <c r="H12" s="217"/>
      <c r="I12" s="263" t="s">
        <v>32</v>
      </c>
      <c r="J12" s="217"/>
      <c r="K12" s="264" t="s">
        <v>18</v>
      </c>
      <c r="L12" s="217"/>
      <c r="M12" s="263" t="s">
        <v>32</v>
      </c>
      <c r="N12" s="217"/>
      <c r="O12" s="264">
        <v>0.18744142455482662</v>
      </c>
      <c r="P12" s="217"/>
      <c r="Q12" s="264">
        <v>5.3792361484669177E-2</v>
      </c>
      <c r="R12" s="217"/>
      <c r="S12" s="263" t="s">
        <v>32</v>
      </c>
      <c r="T12" s="217"/>
      <c r="U12" s="2"/>
      <c r="V12" s="2"/>
      <c r="W12" s="2"/>
      <c r="X12" s="2"/>
      <c r="Y12" s="2"/>
      <c r="Z12" s="2"/>
    </row>
    <row r="13" spans="1:26" ht="14.4" x14ac:dyDescent="0.3">
      <c r="A13" s="2"/>
      <c r="B13" s="265" t="s">
        <v>29</v>
      </c>
      <c r="C13" s="114" t="s">
        <v>18</v>
      </c>
      <c r="D13" s="114" t="s">
        <v>18</v>
      </c>
      <c r="E13" s="114" t="s">
        <v>18</v>
      </c>
      <c r="F13" s="114" t="s">
        <v>18</v>
      </c>
      <c r="G13" s="115" t="s">
        <v>32</v>
      </c>
      <c r="H13" s="115" t="s">
        <v>32</v>
      </c>
      <c r="I13" s="115" t="s">
        <v>32</v>
      </c>
      <c r="J13" s="114">
        <v>0.13404825737265416</v>
      </c>
      <c r="K13" s="114" t="s">
        <v>18</v>
      </c>
      <c r="L13" s="114" t="s">
        <v>18</v>
      </c>
      <c r="M13" s="114">
        <v>0.78125</v>
      </c>
      <c r="N13" s="115" t="s">
        <v>32</v>
      </c>
      <c r="O13" s="116">
        <v>0.38834951456310679</v>
      </c>
      <c r="P13" s="116">
        <v>9.4966761633428307E-2</v>
      </c>
      <c r="Q13" s="114">
        <v>0.11049723756906077</v>
      </c>
      <c r="R13" s="114">
        <v>0.11402508551881414</v>
      </c>
      <c r="S13" s="115" t="s">
        <v>32</v>
      </c>
      <c r="T13" s="115" t="s">
        <v>32</v>
      </c>
      <c r="U13" s="2"/>
      <c r="V13" s="2"/>
      <c r="W13" s="2"/>
      <c r="X13" s="2"/>
      <c r="Y13" s="2"/>
      <c r="Z13" s="2"/>
    </row>
    <row r="14" spans="1:26" ht="14.4" x14ac:dyDescent="0.3">
      <c r="A14" s="2"/>
      <c r="B14" s="208"/>
      <c r="C14" s="264" t="s">
        <v>18</v>
      </c>
      <c r="D14" s="217"/>
      <c r="E14" s="264" t="s">
        <v>18</v>
      </c>
      <c r="F14" s="217"/>
      <c r="G14" s="263" t="s">
        <v>32</v>
      </c>
      <c r="H14" s="217"/>
      <c r="I14" s="264">
        <v>6.0901339829476243E-2</v>
      </c>
      <c r="J14" s="217"/>
      <c r="K14" s="264" t="s">
        <v>18</v>
      </c>
      <c r="L14" s="217"/>
      <c r="M14" s="264">
        <v>0.41039671682626538</v>
      </c>
      <c r="N14" s="217"/>
      <c r="O14" s="264">
        <v>0.24003840614498323</v>
      </c>
      <c r="P14" s="217"/>
      <c r="Q14" s="264">
        <v>0.1122334455667789</v>
      </c>
      <c r="R14" s="217"/>
      <c r="S14" s="263" t="s">
        <v>32</v>
      </c>
      <c r="T14" s="217"/>
      <c r="U14" s="2"/>
      <c r="V14" s="2"/>
      <c r="W14" s="2"/>
      <c r="X14" s="2"/>
      <c r="Y14" s="2"/>
      <c r="Z14" s="2"/>
    </row>
    <row r="15" spans="1:26" ht="14.4" x14ac:dyDescent="0.3">
      <c r="A15" s="2"/>
      <c r="B15" s="265" t="s">
        <v>30</v>
      </c>
      <c r="C15" s="114" t="s">
        <v>18</v>
      </c>
      <c r="D15" s="114" t="s">
        <v>18</v>
      </c>
      <c r="E15" s="114" t="s">
        <v>18</v>
      </c>
      <c r="F15" s="114" t="s">
        <v>18</v>
      </c>
      <c r="G15" s="115" t="s">
        <v>32</v>
      </c>
      <c r="H15" s="115" t="s">
        <v>32</v>
      </c>
      <c r="I15" s="115" t="s">
        <v>32</v>
      </c>
      <c r="J15" s="115" t="s">
        <v>32</v>
      </c>
      <c r="K15" s="114" t="s">
        <v>18</v>
      </c>
      <c r="L15" s="114" t="s">
        <v>18</v>
      </c>
      <c r="M15" s="114">
        <v>1.1547344110854503</v>
      </c>
      <c r="N15" s="114">
        <v>0.71258907363420432</v>
      </c>
      <c r="O15" s="116">
        <v>8.9285714285714288E-2</v>
      </c>
      <c r="P15" s="116">
        <v>0</v>
      </c>
      <c r="Q15" s="114">
        <v>0.10810810810810811</v>
      </c>
      <c r="R15" s="114">
        <v>0.23364485981308411</v>
      </c>
      <c r="S15" s="115" t="s">
        <v>32</v>
      </c>
      <c r="T15" s="115" t="s">
        <v>32</v>
      </c>
      <c r="U15" s="2"/>
      <c r="V15" s="2"/>
      <c r="W15" s="2"/>
      <c r="X15" s="2"/>
      <c r="Y15" s="2"/>
      <c r="Z15" s="2"/>
    </row>
    <row r="16" spans="1:26" ht="14.4" x14ac:dyDescent="0.3">
      <c r="A16" s="2"/>
      <c r="B16" s="208"/>
      <c r="C16" s="264" t="s">
        <v>18</v>
      </c>
      <c r="D16" s="217"/>
      <c r="E16" s="264" t="s">
        <v>18</v>
      </c>
      <c r="F16" s="217"/>
      <c r="G16" s="263" t="s">
        <v>32</v>
      </c>
      <c r="H16" s="217"/>
      <c r="I16" s="263" t="s">
        <v>32</v>
      </c>
      <c r="J16" s="217"/>
      <c r="K16" s="264" t="s">
        <v>18</v>
      </c>
      <c r="L16" s="217"/>
      <c r="M16" s="264">
        <v>0.93676814988290402</v>
      </c>
      <c r="N16" s="217"/>
      <c r="O16" s="264">
        <v>4.5167118337850046E-2</v>
      </c>
      <c r="P16" s="217"/>
      <c r="Q16" s="264">
        <v>0.16844469399213927</v>
      </c>
      <c r="R16" s="217"/>
      <c r="S16" s="263" t="s">
        <v>32</v>
      </c>
      <c r="T16" s="217"/>
      <c r="U16" s="2"/>
      <c r="V16" s="2"/>
      <c r="W16" s="2"/>
      <c r="X16" s="2"/>
      <c r="Y16" s="2"/>
      <c r="Z16" s="2"/>
    </row>
    <row r="17" spans="1:26" ht="14.4" x14ac:dyDescent="0.3">
      <c r="A17" s="2"/>
      <c r="B17" s="265" t="s">
        <v>31</v>
      </c>
      <c r="C17" s="114" t="s">
        <v>18</v>
      </c>
      <c r="D17" s="114" t="s">
        <v>18</v>
      </c>
      <c r="E17" s="114" t="s">
        <v>18</v>
      </c>
      <c r="F17" s="114" t="s">
        <v>18</v>
      </c>
      <c r="G17" s="116">
        <v>0.21691973969631234</v>
      </c>
      <c r="H17" s="115" t="s">
        <v>32</v>
      </c>
      <c r="I17" s="114">
        <v>0.31446540880503149</v>
      </c>
      <c r="J17" s="114">
        <v>0.25284450063211122</v>
      </c>
      <c r="K17" s="114" t="s">
        <v>18</v>
      </c>
      <c r="L17" s="114" t="s">
        <v>18</v>
      </c>
      <c r="M17" s="115" t="s">
        <v>32</v>
      </c>
      <c r="N17" s="115" t="s">
        <v>32</v>
      </c>
      <c r="O17" s="115" t="s">
        <v>32</v>
      </c>
      <c r="P17" s="116">
        <v>8.8183421516754845E-2</v>
      </c>
      <c r="Q17" s="114">
        <v>0.10427528675703858</v>
      </c>
      <c r="R17" s="114">
        <v>0.10626992561105207</v>
      </c>
      <c r="S17" s="115" t="s">
        <v>32</v>
      </c>
      <c r="T17" s="115" t="s">
        <v>32</v>
      </c>
      <c r="U17" s="2"/>
      <c r="V17" s="2"/>
      <c r="W17" s="2"/>
      <c r="X17" s="2"/>
      <c r="Y17" s="2"/>
      <c r="Z17" s="2"/>
    </row>
    <row r="18" spans="1:26" ht="14.4" x14ac:dyDescent="0.3">
      <c r="A18" s="2"/>
      <c r="B18" s="208"/>
      <c r="C18" s="264" t="s">
        <v>18</v>
      </c>
      <c r="D18" s="217"/>
      <c r="E18" s="264" t="s">
        <v>18</v>
      </c>
      <c r="F18" s="217"/>
      <c r="G18" s="264">
        <v>0.117096018735363</v>
      </c>
      <c r="H18" s="217"/>
      <c r="I18" s="264">
        <v>0.28653295128939832</v>
      </c>
      <c r="J18" s="217"/>
      <c r="K18" s="264" t="s">
        <v>18</v>
      </c>
      <c r="L18" s="217"/>
      <c r="M18" s="263" t="s">
        <v>32</v>
      </c>
      <c r="N18" s="217"/>
      <c r="O18" s="264">
        <v>4.5004500450045004E-2</v>
      </c>
      <c r="P18" s="217"/>
      <c r="Q18" s="264">
        <v>0.10526315789473684</v>
      </c>
      <c r="R18" s="217"/>
      <c r="S18" s="263" t="s">
        <v>32</v>
      </c>
      <c r="T18" s="217"/>
      <c r="U18" s="2"/>
      <c r="V18" s="2"/>
      <c r="W18" s="2"/>
      <c r="X18" s="2"/>
      <c r="Y18" s="2"/>
      <c r="Z18" s="2"/>
    </row>
    <row r="19" spans="1:26" ht="14.4" x14ac:dyDescent="0.3">
      <c r="A19" s="2"/>
      <c r="B19" s="265" t="s">
        <v>33</v>
      </c>
      <c r="C19" s="114" t="s">
        <v>18</v>
      </c>
      <c r="D19" s="114" t="s">
        <v>18</v>
      </c>
      <c r="E19" s="114" t="s">
        <v>18</v>
      </c>
      <c r="F19" s="114" t="s">
        <v>18</v>
      </c>
      <c r="G19" s="116">
        <v>3.0740854595757761E-2</v>
      </c>
      <c r="H19" s="115" t="s">
        <v>32</v>
      </c>
      <c r="I19" s="114">
        <v>4.9132001310186697E-2</v>
      </c>
      <c r="J19" s="114">
        <v>7.3515897812902048E-2</v>
      </c>
      <c r="K19" s="114" t="s">
        <v>18</v>
      </c>
      <c r="L19" s="114" t="s">
        <v>18</v>
      </c>
      <c r="M19" s="114">
        <v>0.55949272659455429</v>
      </c>
      <c r="N19" s="114">
        <v>0.19538882375928096</v>
      </c>
      <c r="O19" s="116">
        <v>0.11641443538998836</v>
      </c>
      <c r="P19" s="116">
        <v>5.1907604464053986E-2</v>
      </c>
      <c r="Q19" s="114">
        <v>0.15309246785058175</v>
      </c>
      <c r="R19" s="114">
        <v>9.4741828517290391E-2</v>
      </c>
      <c r="S19" s="114">
        <v>7.1428571428571425E-2</v>
      </c>
      <c r="T19" s="115" t="s">
        <v>32</v>
      </c>
      <c r="U19" s="2"/>
      <c r="V19" s="2"/>
      <c r="W19" s="2"/>
      <c r="X19" s="2"/>
      <c r="Y19" s="2"/>
      <c r="Z19" s="2"/>
    </row>
    <row r="20" spans="1:26" ht="14.4" x14ac:dyDescent="0.3">
      <c r="A20" s="2"/>
      <c r="B20" s="240"/>
      <c r="C20" s="266" t="s">
        <v>18</v>
      </c>
      <c r="D20" s="238"/>
      <c r="E20" s="266" t="s">
        <v>18</v>
      </c>
      <c r="F20" s="238"/>
      <c r="G20" s="266">
        <v>1.6168148746968473E-2</v>
      </c>
      <c r="H20" s="238"/>
      <c r="I20" s="266">
        <v>6.0621806529834586E-2</v>
      </c>
      <c r="J20" s="238"/>
      <c r="K20" s="266" t="s">
        <v>18</v>
      </c>
      <c r="L20" s="238"/>
      <c r="M20" s="266">
        <v>0.38167938931297712</v>
      </c>
      <c r="N20" s="238"/>
      <c r="O20" s="266">
        <v>8.4213253870570701E-2</v>
      </c>
      <c r="P20" s="238"/>
      <c r="Q20" s="266">
        <v>0.12436844150796734</v>
      </c>
      <c r="R20" s="238"/>
      <c r="S20" s="266">
        <v>3.6832412523020261E-2</v>
      </c>
      <c r="T20" s="239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117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 t="s">
        <v>46</v>
      </c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1">
    <mergeCell ref="O20:P20"/>
    <mergeCell ref="Q20:R20"/>
    <mergeCell ref="S20:T20"/>
    <mergeCell ref="B19:B20"/>
    <mergeCell ref="C20:D20"/>
    <mergeCell ref="E20:F20"/>
    <mergeCell ref="G20:H20"/>
    <mergeCell ref="I20:J20"/>
    <mergeCell ref="K20:L20"/>
    <mergeCell ref="M20:N20"/>
    <mergeCell ref="O14:P14"/>
    <mergeCell ref="Q14:R14"/>
    <mergeCell ref="S14:T14"/>
    <mergeCell ref="O16:P16"/>
    <mergeCell ref="Q16:R16"/>
    <mergeCell ref="S16:T16"/>
    <mergeCell ref="O12:P12"/>
    <mergeCell ref="Q12:R12"/>
    <mergeCell ref="S12:T12"/>
    <mergeCell ref="B11:B12"/>
    <mergeCell ref="C12:D12"/>
    <mergeCell ref="E12:F12"/>
    <mergeCell ref="G12:H12"/>
    <mergeCell ref="I12:J12"/>
    <mergeCell ref="K12:L12"/>
    <mergeCell ref="M12:N12"/>
    <mergeCell ref="K8:L8"/>
    <mergeCell ref="M8:N8"/>
    <mergeCell ref="B9:B10"/>
    <mergeCell ref="C10:D10"/>
    <mergeCell ref="E10:F10"/>
    <mergeCell ref="G10:H10"/>
    <mergeCell ref="I10:J10"/>
    <mergeCell ref="K10:L10"/>
    <mergeCell ref="M10:N10"/>
    <mergeCell ref="B7:B8"/>
    <mergeCell ref="C8:D8"/>
    <mergeCell ref="E8:F8"/>
    <mergeCell ref="G8:H8"/>
    <mergeCell ref="I8:J8"/>
    <mergeCell ref="O18:P18"/>
    <mergeCell ref="Q18:R18"/>
    <mergeCell ref="S18:T18"/>
    <mergeCell ref="B17:B18"/>
    <mergeCell ref="C18:D18"/>
    <mergeCell ref="E18:F18"/>
    <mergeCell ref="G18:H18"/>
    <mergeCell ref="I18:J18"/>
    <mergeCell ref="K18:L18"/>
    <mergeCell ref="M18:N18"/>
    <mergeCell ref="K14:L14"/>
    <mergeCell ref="M14:N14"/>
    <mergeCell ref="B15:B16"/>
    <mergeCell ref="C16:D16"/>
    <mergeCell ref="E16:F16"/>
    <mergeCell ref="G16:H16"/>
    <mergeCell ref="I16:J16"/>
    <mergeCell ref="K16:L16"/>
    <mergeCell ref="M16:N16"/>
    <mergeCell ref="B13:B14"/>
    <mergeCell ref="C14:D14"/>
    <mergeCell ref="E14:F14"/>
    <mergeCell ref="G14:H14"/>
    <mergeCell ref="I14:J14"/>
    <mergeCell ref="O8:P8"/>
    <mergeCell ref="Q8:R8"/>
    <mergeCell ref="S8:T8"/>
    <mergeCell ref="O10:P10"/>
    <mergeCell ref="Q10:R10"/>
    <mergeCell ref="S10:T10"/>
    <mergeCell ref="O6:P6"/>
    <mergeCell ref="Q6:R6"/>
    <mergeCell ref="S6:T6"/>
    <mergeCell ref="B5:B6"/>
    <mergeCell ref="C6:D6"/>
    <mergeCell ref="E6:F6"/>
    <mergeCell ref="G6:H6"/>
    <mergeCell ref="I6:J6"/>
    <mergeCell ref="K6:L6"/>
    <mergeCell ref="M6:N6"/>
    <mergeCell ref="M3:N3"/>
    <mergeCell ref="O3:P3"/>
    <mergeCell ref="Q3:R3"/>
    <mergeCell ref="S3:T3"/>
    <mergeCell ref="B2:T2"/>
    <mergeCell ref="B3:B4"/>
    <mergeCell ref="C3:D3"/>
    <mergeCell ref="E3:F3"/>
    <mergeCell ref="G3:H3"/>
    <mergeCell ref="I3:J3"/>
    <mergeCell ref="K3:L3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defaultColWidth="14.44140625" defaultRowHeight="15" customHeight="1" x14ac:dyDescent="0.3"/>
  <cols>
    <col min="1" max="2" width="9.109375" customWidth="1"/>
    <col min="3" max="20" width="5.6640625" customWidth="1"/>
    <col min="21" max="26" width="8.6640625" customWidth="1"/>
  </cols>
  <sheetData>
    <row r="1" spans="1:26" ht="14.4" x14ac:dyDescent="0.3">
      <c r="A1" s="2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18" t="s">
        <v>60</v>
      </c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4"/>
      <c r="U2" s="2"/>
      <c r="V2" s="2"/>
      <c r="W2" s="2"/>
      <c r="X2" s="2"/>
      <c r="Y2" s="2"/>
      <c r="Z2" s="2"/>
    </row>
    <row r="3" spans="1:26" ht="14.4" x14ac:dyDescent="0.3">
      <c r="A3" s="2"/>
      <c r="B3" s="267" t="s">
        <v>35</v>
      </c>
      <c r="C3" s="230" t="str">
        <f>'Table 4.3'!C3</f>
        <v>ANG</v>
      </c>
      <c r="D3" s="211"/>
      <c r="E3" s="230" t="str">
        <f>'Table 4.3'!E3</f>
        <v>A&amp;B</v>
      </c>
      <c r="F3" s="211"/>
      <c r="G3" s="230" t="str">
        <f>'Table 4.3'!G3</f>
        <v>DOM</v>
      </c>
      <c r="H3" s="211"/>
      <c r="I3" s="230" t="str">
        <f>'Table 4.3'!I3</f>
        <v>GRD</v>
      </c>
      <c r="J3" s="211"/>
      <c r="K3" s="230" t="str">
        <f>'Table 4.3'!K3</f>
        <v>MON</v>
      </c>
      <c r="L3" s="211"/>
      <c r="M3" s="230" t="str">
        <f>'Table 4.3'!M3</f>
        <v>SKN</v>
      </c>
      <c r="N3" s="211"/>
      <c r="O3" s="230" t="str">
        <f>'Table 4.3'!O3</f>
        <v>SLU</v>
      </c>
      <c r="P3" s="211"/>
      <c r="Q3" s="230" t="str">
        <f>'Table 4.3'!Q3</f>
        <v>SVG</v>
      </c>
      <c r="R3" s="211"/>
      <c r="S3" s="231" t="str">
        <f>'Table 4.3'!S3</f>
        <v>VI</v>
      </c>
      <c r="T3" s="212"/>
      <c r="U3" s="2"/>
      <c r="V3" s="2"/>
      <c r="W3" s="2"/>
      <c r="X3" s="2"/>
      <c r="Y3" s="2"/>
      <c r="Z3" s="2"/>
    </row>
    <row r="4" spans="1:26" ht="14.4" x14ac:dyDescent="0.3">
      <c r="A4" s="2"/>
      <c r="B4" s="208"/>
      <c r="C4" s="112" t="s">
        <v>22</v>
      </c>
      <c r="D4" s="112" t="s">
        <v>23</v>
      </c>
      <c r="E4" s="112" t="s">
        <v>22</v>
      </c>
      <c r="F4" s="112" t="s">
        <v>23</v>
      </c>
      <c r="G4" s="28" t="s">
        <v>22</v>
      </c>
      <c r="H4" s="28" t="s">
        <v>23</v>
      </c>
      <c r="I4" s="112" t="s">
        <v>22</v>
      </c>
      <c r="J4" s="112" t="s">
        <v>23</v>
      </c>
      <c r="K4" s="28" t="s">
        <v>22</v>
      </c>
      <c r="L4" s="28" t="s">
        <v>23</v>
      </c>
      <c r="M4" s="112" t="s">
        <v>22</v>
      </c>
      <c r="N4" s="112" t="s">
        <v>23</v>
      </c>
      <c r="O4" s="28" t="s">
        <v>22</v>
      </c>
      <c r="P4" s="28" t="s">
        <v>23</v>
      </c>
      <c r="Q4" s="112" t="s">
        <v>22</v>
      </c>
      <c r="R4" s="112" t="s">
        <v>23</v>
      </c>
      <c r="S4" s="112" t="s">
        <v>22</v>
      </c>
      <c r="T4" s="113" t="s">
        <v>23</v>
      </c>
      <c r="U4" s="2"/>
      <c r="V4" s="2"/>
      <c r="W4" s="2"/>
      <c r="X4" s="2"/>
      <c r="Y4" s="2"/>
      <c r="Z4" s="2"/>
    </row>
    <row r="5" spans="1:26" ht="14.4" x14ac:dyDescent="0.3">
      <c r="A5" s="2"/>
      <c r="B5" s="265" t="s">
        <v>36</v>
      </c>
      <c r="C5" s="114" t="s">
        <v>18</v>
      </c>
      <c r="D5" s="114" t="s">
        <v>18</v>
      </c>
      <c r="E5" s="114" t="s">
        <v>18</v>
      </c>
      <c r="F5" s="114" t="s">
        <v>18</v>
      </c>
      <c r="G5" s="116">
        <v>3.1446540880503147</v>
      </c>
      <c r="H5" s="116">
        <v>0.81135902636916846</v>
      </c>
      <c r="I5" s="116">
        <v>0.47984644913627639</v>
      </c>
      <c r="J5" s="116">
        <v>0.21668472372697725</v>
      </c>
      <c r="K5" s="114" t="s">
        <v>18</v>
      </c>
      <c r="L5" s="114" t="s">
        <v>18</v>
      </c>
      <c r="M5" s="116">
        <v>1.1940298507462686</v>
      </c>
      <c r="N5" s="116">
        <v>0.52770448548812665</v>
      </c>
      <c r="O5" s="116">
        <v>0.16570008285004142</v>
      </c>
      <c r="P5" s="116">
        <v>0.1773049645390071</v>
      </c>
      <c r="Q5" s="114">
        <v>3.0272452068617559</v>
      </c>
      <c r="R5" s="114">
        <v>1.1351909184726523</v>
      </c>
      <c r="S5" s="114">
        <v>0</v>
      </c>
      <c r="T5" s="118">
        <v>0</v>
      </c>
      <c r="U5" s="2"/>
      <c r="V5" s="2"/>
      <c r="W5" s="2"/>
      <c r="X5" s="2"/>
      <c r="Y5" s="2"/>
      <c r="Z5" s="2"/>
    </row>
    <row r="6" spans="1:26" ht="14.4" x14ac:dyDescent="0.3">
      <c r="A6" s="2"/>
      <c r="B6" s="208"/>
      <c r="C6" s="264" t="s">
        <v>18</v>
      </c>
      <c r="D6" s="217"/>
      <c r="E6" s="264" t="s">
        <v>18</v>
      </c>
      <c r="F6" s="217"/>
      <c r="G6" s="264">
        <v>1.9587628865979383</v>
      </c>
      <c r="H6" s="217"/>
      <c r="I6" s="264">
        <v>0.35623409669211198</v>
      </c>
      <c r="J6" s="217"/>
      <c r="K6" s="264" t="s">
        <v>18</v>
      </c>
      <c r="L6" s="217"/>
      <c r="M6" s="264">
        <v>0.84033613445378152</v>
      </c>
      <c r="N6" s="217"/>
      <c r="O6" s="264">
        <v>0.17130620985010706</v>
      </c>
      <c r="P6" s="217"/>
      <c r="Q6" s="264">
        <v>2.0918367346938775</v>
      </c>
      <c r="R6" s="217"/>
      <c r="S6" s="264">
        <v>0</v>
      </c>
      <c r="T6" s="234"/>
      <c r="U6" s="2"/>
      <c r="V6" s="2"/>
      <c r="W6" s="2"/>
      <c r="X6" s="2"/>
      <c r="Y6" s="2"/>
      <c r="Z6" s="2"/>
    </row>
    <row r="7" spans="1:26" ht="14.4" x14ac:dyDescent="0.3">
      <c r="A7" s="2"/>
      <c r="B7" s="265" t="s">
        <v>37</v>
      </c>
      <c r="C7" s="114" t="s">
        <v>18</v>
      </c>
      <c r="D7" s="114" t="s">
        <v>18</v>
      </c>
      <c r="E7" s="114" t="s">
        <v>18</v>
      </c>
      <c r="F7" s="114" t="s">
        <v>18</v>
      </c>
      <c r="G7" s="116">
        <v>2.5270758122743682</v>
      </c>
      <c r="H7" s="116">
        <v>0.62630480167014613</v>
      </c>
      <c r="I7" s="116">
        <v>0.59464816650148666</v>
      </c>
      <c r="J7" s="116">
        <v>0.42643923240938164</v>
      </c>
      <c r="K7" s="114" t="s">
        <v>18</v>
      </c>
      <c r="L7" s="114" t="s">
        <v>18</v>
      </c>
      <c r="M7" s="116">
        <v>1.9230769230769229</v>
      </c>
      <c r="N7" s="116">
        <v>0.84507042253521136</v>
      </c>
      <c r="O7" s="116">
        <v>0.45454545454545453</v>
      </c>
      <c r="P7" s="116">
        <v>0.28169014084507044</v>
      </c>
      <c r="Q7" s="114">
        <v>3.5523978685612789</v>
      </c>
      <c r="R7" s="114">
        <v>2.0697167755991286</v>
      </c>
      <c r="S7" s="114">
        <v>0.47169811320754712</v>
      </c>
      <c r="T7" s="118">
        <v>0</v>
      </c>
      <c r="U7" s="2"/>
      <c r="V7" s="2"/>
      <c r="W7" s="2"/>
      <c r="X7" s="2"/>
      <c r="Y7" s="2"/>
      <c r="Z7" s="2"/>
    </row>
    <row r="8" spans="1:26" ht="14.4" x14ac:dyDescent="0.3">
      <c r="A8" s="2"/>
      <c r="B8" s="208"/>
      <c r="C8" s="264" t="s">
        <v>18</v>
      </c>
      <c r="D8" s="217"/>
      <c r="E8" s="264" t="s">
        <v>18</v>
      </c>
      <c r="F8" s="217"/>
      <c r="G8" s="264">
        <v>1.6456921587608906</v>
      </c>
      <c r="H8" s="217"/>
      <c r="I8" s="264">
        <v>0.51361068310220859</v>
      </c>
      <c r="J8" s="217"/>
      <c r="K8" s="264" t="s">
        <v>18</v>
      </c>
      <c r="L8" s="217"/>
      <c r="M8" s="264">
        <v>1.3908205841446453</v>
      </c>
      <c r="N8" s="217"/>
      <c r="O8" s="264">
        <v>0.36951501154734412</v>
      </c>
      <c r="P8" s="217"/>
      <c r="Q8" s="264">
        <v>2.886497064579256</v>
      </c>
      <c r="R8" s="217"/>
      <c r="S8" s="264">
        <v>0.25062656641604009</v>
      </c>
      <c r="T8" s="234"/>
      <c r="U8" s="2"/>
      <c r="V8" s="2"/>
      <c r="W8" s="2"/>
      <c r="X8" s="2"/>
      <c r="Y8" s="2"/>
      <c r="Z8" s="2"/>
    </row>
    <row r="9" spans="1:26" ht="14.4" x14ac:dyDescent="0.3">
      <c r="A9" s="2"/>
      <c r="B9" s="265" t="s">
        <v>38</v>
      </c>
      <c r="C9" s="114" t="s">
        <v>18</v>
      </c>
      <c r="D9" s="114" t="s">
        <v>18</v>
      </c>
      <c r="E9" s="114" t="s">
        <v>18</v>
      </c>
      <c r="F9" s="114" t="s">
        <v>18</v>
      </c>
      <c r="G9" s="116">
        <v>3.4990791896869249</v>
      </c>
      <c r="H9" s="116">
        <v>1.2295081967213115</v>
      </c>
      <c r="I9" s="116">
        <v>2.0089285714285712</v>
      </c>
      <c r="J9" s="116">
        <v>0.47675804529201427</v>
      </c>
      <c r="K9" s="114" t="s">
        <v>18</v>
      </c>
      <c r="L9" s="114" t="s">
        <v>18</v>
      </c>
      <c r="M9" s="116">
        <v>1.4124293785310735</v>
      </c>
      <c r="N9" s="116">
        <v>1.1560693641618498</v>
      </c>
      <c r="O9" s="116">
        <v>1.9880715705765406</v>
      </c>
      <c r="P9" s="116">
        <v>0.73260073260073255</v>
      </c>
      <c r="Q9" s="114">
        <v>3.9024390243902438</v>
      </c>
      <c r="R9" s="114">
        <v>2.8712871287128712</v>
      </c>
      <c r="S9" s="114">
        <v>0.56497175141242939</v>
      </c>
      <c r="T9" s="118">
        <v>0.59171597633136097</v>
      </c>
      <c r="U9" s="2"/>
      <c r="V9" s="2"/>
      <c r="W9" s="2"/>
      <c r="X9" s="2"/>
      <c r="Y9" s="2"/>
      <c r="Z9" s="2"/>
    </row>
    <row r="10" spans="1:26" ht="14.4" x14ac:dyDescent="0.3">
      <c r="A10" s="2"/>
      <c r="B10" s="208"/>
      <c r="C10" s="264" t="s">
        <v>18</v>
      </c>
      <c r="D10" s="217"/>
      <c r="E10" s="264" t="s">
        <v>18</v>
      </c>
      <c r="F10" s="217"/>
      <c r="G10" s="264">
        <v>2.4248302618816679</v>
      </c>
      <c r="H10" s="217"/>
      <c r="I10" s="264">
        <v>1.2680115273775214</v>
      </c>
      <c r="J10" s="217"/>
      <c r="K10" s="264" t="s">
        <v>18</v>
      </c>
      <c r="L10" s="217"/>
      <c r="M10" s="264">
        <v>1.2857142857142858</v>
      </c>
      <c r="N10" s="217"/>
      <c r="O10" s="264">
        <v>1.3346043851286939</v>
      </c>
      <c r="P10" s="217"/>
      <c r="Q10" s="264">
        <v>3.3906633906633905</v>
      </c>
      <c r="R10" s="217"/>
      <c r="S10" s="264">
        <v>0.5780346820809249</v>
      </c>
      <c r="T10" s="234"/>
      <c r="U10" s="2"/>
      <c r="V10" s="2"/>
      <c r="W10" s="2"/>
      <c r="X10" s="2"/>
      <c r="Y10" s="2"/>
      <c r="Z10" s="2"/>
    </row>
    <row r="11" spans="1:26" ht="14.4" x14ac:dyDescent="0.3">
      <c r="A11" s="2"/>
      <c r="B11" s="265" t="s">
        <v>39</v>
      </c>
      <c r="C11" s="114" t="s">
        <v>18</v>
      </c>
      <c r="D11" s="114" t="s">
        <v>18</v>
      </c>
      <c r="E11" s="114" t="s">
        <v>18</v>
      </c>
      <c r="F11" s="114" t="s">
        <v>18</v>
      </c>
      <c r="G11" s="116">
        <v>4.4444444444444446</v>
      </c>
      <c r="H11" s="116">
        <v>2.1696252465483234</v>
      </c>
      <c r="I11" s="116">
        <v>2.1479713603818613</v>
      </c>
      <c r="J11" s="116">
        <v>0.68259385665529015</v>
      </c>
      <c r="K11" s="114" t="s">
        <v>18</v>
      </c>
      <c r="L11" s="114" t="s">
        <v>18</v>
      </c>
      <c r="M11" s="116">
        <v>2.1333333333333333</v>
      </c>
      <c r="N11" s="116">
        <v>1.0869565217391304</v>
      </c>
      <c r="O11" s="116">
        <v>1.4610389610389609</v>
      </c>
      <c r="P11" s="116">
        <v>0.81154192966636607</v>
      </c>
      <c r="Q11" s="114">
        <v>4.2658730158730158</v>
      </c>
      <c r="R11" s="114">
        <v>3.757828810020877</v>
      </c>
      <c r="S11" s="114">
        <v>2.8301886792452828</v>
      </c>
      <c r="T11" s="118">
        <v>0.56818181818181823</v>
      </c>
      <c r="U11" s="2"/>
      <c r="V11" s="2"/>
      <c r="W11" s="2"/>
      <c r="X11" s="2"/>
      <c r="Y11" s="2"/>
      <c r="Z11" s="2"/>
    </row>
    <row r="12" spans="1:26" ht="14.4" x14ac:dyDescent="0.3">
      <c r="A12" s="2"/>
      <c r="B12" s="208"/>
      <c r="C12" s="264" t="s">
        <v>18</v>
      </c>
      <c r="D12" s="217"/>
      <c r="E12" s="264" t="s">
        <v>18</v>
      </c>
      <c r="F12" s="217"/>
      <c r="G12" s="264">
        <v>3.2392894461859978</v>
      </c>
      <c r="H12" s="217"/>
      <c r="I12" s="264">
        <v>1.3977868375072799</v>
      </c>
      <c r="J12" s="217"/>
      <c r="K12" s="264" t="s">
        <v>18</v>
      </c>
      <c r="L12" s="217"/>
      <c r="M12" s="264">
        <v>1.6150740242261103</v>
      </c>
      <c r="N12" s="217"/>
      <c r="O12" s="264">
        <v>1.1533532678342588</v>
      </c>
      <c r="P12" s="217"/>
      <c r="Q12" s="264">
        <v>4.0183112919633777</v>
      </c>
      <c r="R12" s="217"/>
      <c r="S12" s="264">
        <v>1.8041237113402062</v>
      </c>
      <c r="T12" s="234"/>
      <c r="U12" s="2"/>
      <c r="V12" s="2"/>
      <c r="W12" s="2"/>
      <c r="X12" s="2"/>
      <c r="Y12" s="2"/>
      <c r="Z12" s="2"/>
    </row>
    <row r="13" spans="1:26" ht="14.4" x14ac:dyDescent="0.3">
      <c r="A13" s="2"/>
      <c r="B13" s="265" t="s">
        <v>40</v>
      </c>
      <c r="C13" s="114" t="s">
        <v>18</v>
      </c>
      <c r="D13" s="114" t="s">
        <v>18</v>
      </c>
      <c r="E13" s="114" t="s">
        <v>18</v>
      </c>
      <c r="F13" s="114" t="s">
        <v>18</v>
      </c>
      <c r="G13" s="116">
        <v>0.27397260273972601</v>
      </c>
      <c r="H13" s="116">
        <v>0</v>
      </c>
      <c r="I13" s="116">
        <v>0.72568940493468803</v>
      </c>
      <c r="J13" s="116">
        <v>0.62266500622665011</v>
      </c>
      <c r="K13" s="114" t="s">
        <v>18</v>
      </c>
      <c r="L13" s="114" t="s">
        <v>18</v>
      </c>
      <c r="M13" s="116">
        <v>1.2903225806451613</v>
      </c>
      <c r="N13" s="116">
        <v>1.4619883040935673</v>
      </c>
      <c r="O13" s="116">
        <v>5.9595959595959593</v>
      </c>
      <c r="P13" s="116">
        <v>0.94696969696969691</v>
      </c>
      <c r="Q13" s="114">
        <v>0.86419753086419759</v>
      </c>
      <c r="R13" s="114">
        <v>0.25380710659898476</v>
      </c>
      <c r="S13" s="114">
        <v>2.8169014084507045</v>
      </c>
      <c r="T13" s="118">
        <v>0</v>
      </c>
      <c r="U13" s="2"/>
      <c r="V13" s="2"/>
      <c r="W13" s="2"/>
      <c r="X13" s="2"/>
      <c r="Y13" s="2"/>
      <c r="Z13" s="2"/>
    </row>
    <row r="14" spans="1:26" ht="14.4" x14ac:dyDescent="0.3">
      <c r="A14" s="2"/>
      <c r="B14" s="208"/>
      <c r="C14" s="264" t="s">
        <v>18</v>
      </c>
      <c r="D14" s="217"/>
      <c r="E14" s="264" t="s">
        <v>18</v>
      </c>
      <c r="F14" s="217"/>
      <c r="G14" s="264">
        <v>0.13175230566534915</v>
      </c>
      <c r="H14" s="217"/>
      <c r="I14" s="264">
        <v>0.67024128686327078</v>
      </c>
      <c r="J14" s="217"/>
      <c r="K14" s="264" t="s">
        <v>18</v>
      </c>
      <c r="L14" s="217"/>
      <c r="M14" s="264">
        <v>1.3803680981595092</v>
      </c>
      <c r="N14" s="217"/>
      <c r="O14" s="264">
        <v>3.3724340175953076</v>
      </c>
      <c r="P14" s="217"/>
      <c r="Q14" s="264">
        <v>0.56320400500625778</v>
      </c>
      <c r="R14" s="217"/>
      <c r="S14" s="264">
        <v>1.3071895424836601</v>
      </c>
      <c r="T14" s="234"/>
      <c r="U14" s="2"/>
      <c r="V14" s="2"/>
      <c r="W14" s="2"/>
      <c r="X14" s="2"/>
      <c r="Y14" s="2"/>
      <c r="Z14" s="2"/>
    </row>
    <row r="15" spans="1:26" ht="14.4" x14ac:dyDescent="0.3">
      <c r="A15" s="2"/>
      <c r="B15" s="265" t="s">
        <v>41</v>
      </c>
      <c r="C15" s="114" t="s">
        <v>18</v>
      </c>
      <c r="D15" s="114" t="s">
        <v>18</v>
      </c>
      <c r="E15" s="114" t="s">
        <v>18</v>
      </c>
      <c r="F15" s="114" t="s">
        <v>18</v>
      </c>
      <c r="G15" s="116">
        <v>2.8882377563834241</v>
      </c>
      <c r="H15" s="116">
        <v>1.0165184243964422</v>
      </c>
      <c r="I15" s="116">
        <v>1.16227089852481</v>
      </c>
      <c r="J15" s="116">
        <v>0.47923322683706071</v>
      </c>
      <c r="K15" s="114" t="s">
        <v>18</v>
      </c>
      <c r="L15" s="114" t="s">
        <v>18</v>
      </c>
      <c r="M15" s="116">
        <v>1.611047180667434</v>
      </c>
      <c r="N15" s="116">
        <v>1.005586592178771</v>
      </c>
      <c r="O15" s="116">
        <v>1.8789521228545618</v>
      </c>
      <c r="P15" s="116">
        <v>0.58715596330275233</v>
      </c>
      <c r="Q15" s="114">
        <v>3.225806451612903</v>
      </c>
      <c r="R15" s="114">
        <v>2.0891664871850097</v>
      </c>
      <c r="S15" s="114">
        <v>1.2232415902140672</v>
      </c>
      <c r="T15" s="118">
        <v>0.22421524663677131</v>
      </c>
      <c r="U15" s="2"/>
      <c r="V15" s="2"/>
      <c r="W15" s="2"/>
      <c r="X15" s="2"/>
      <c r="Y15" s="2"/>
      <c r="Z15" s="2"/>
    </row>
    <row r="16" spans="1:26" ht="14.4" x14ac:dyDescent="0.3">
      <c r="A16" s="2"/>
      <c r="B16" s="240"/>
      <c r="C16" s="266" t="s">
        <v>18</v>
      </c>
      <c r="D16" s="238"/>
      <c r="E16" s="266" t="s">
        <v>18</v>
      </c>
      <c r="F16" s="238"/>
      <c r="G16" s="266">
        <v>1.9578947368421054</v>
      </c>
      <c r="H16" s="238"/>
      <c r="I16" s="266">
        <v>0.82429990966576328</v>
      </c>
      <c r="J16" s="238"/>
      <c r="K16" s="266" t="s">
        <v>18</v>
      </c>
      <c r="L16" s="238"/>
      <c r="M16" s="266">
        <v>1.3038548752834467</v>
      </c>
      <c r="N16" s="238"/>
      <c r="O16" s="266">
        <v>1.2380518889394629</v>
      </c>
      <c r="P16" s="238"/>
      <c r="Q16" s="266">
        <v>2.6762470061439134</v>
      </c>
      <c r="R16" s="238"/>
      <c r="S16" s="266">
        <v>0.74746396155899619</v>
      </c>
      <c r="T16" s="239"/>
      <c r="U16" s="2"/>
      <c r="V16" s="2"/>
      <c r="W16" s="2"/>
      <c r="X16" s="2"/>
      <c r="Y16" s="2"/>
      <c r="Z16" s="2"/>
    </row>
    <row r="17" spans="1:26" ht="14.4" x14ac:dyDescent="0.3">
      <c r="A17" s="2"/>
      <c r="B17" s="119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1">
    <mergeCell ref="O8:P8"/>
    <mergeCell ref="Q8:R8"/>
    <mergeCell ref="S8:T8"/>
    <mergeCell ref="O10:P10"/>
    <mergeCell ref="Q10:R10"/>
    <mergeCell ref="S10:T10"/>
    <mergeCell ref="O6:P6"/>
    <mergeCell ref="Q6:R6"/>
    <mergeCell ref="S6:T6"/>
    <mergeCell ref="B5:B6"/>
    <mergeCell ref="C6:D6"/>
    <mergeCell ref="E6:F6"/>
    <mergeCell ref="G6:H6"/>
    <mergeCell ref="I6:J6"/>
    <mergeCell ref="K6:L6"/>
    <mergeCell ref="M6:N6"/>
    <mergeCell ref="M3:N3"/>
    <mergeCell ref="O3:P3"/>
    <mergeCell ref="Q3:R3"/>
    <mergeCell ref="S3:T3"/>
    <mergeCell ref="B2:T2"/>
    <mergeCell ref="B3:B4"/>
    <mergeCell ref="C3:D3"/>
    <mergeCell ref="E3:F3"/>
    <mergeCell ref="G3:H3"/>
    <mergeCell ref="I3:J3"/>
    <mergeCell ref="K3:L3"/>
    <mergeCell ref="O16:P16"/>
    <mergeCell ref="Q16:R16"/>
    <mergeCell ref="S16:T16"/>
    <mergeCell ref="B15:B16"/>
    <mergeCell ref="C16:D16"/>
    <mergeCell ref="E16:F16"/>
    <mergeCell ref="G16:H16"/>
    <mergeCell ref="I16:J16"/>
    <mergeCell ref="K16:L16"/>
    <mergeCell ref="M16:N16"/>
    <mergeCell ref="O14:P14"/>
    <mergeCell ref="Q14:R14"/>
    <mergeCell ref="S14:T14"/>
    <mergeCell ref="B13:B14"/>
    <mergeCell ref="C14:D14"/>
    <mergeCell ref="E14:F14"/>
    <mergeCell ref="G14:H14"/>
    <mergeCell ref="I14:J14"/>
    <mergeCell ref="K14:L14"/>
    <mergeCell ref="M14:N14"/>
    <mergeCell ref="O12:P12"/>
    <mergeCell ref="Q12:R12"/>
    <mergeCell ref="S12:T12"/>
    <mergeCell ref="B11:B12"/>
    <mergeCell ref="C12:D12"/>
    <mergeCell ref="E12:F12"/>
    <mergeCell ref="G12:H12"/>
    <mergeCell ref="I12:J12"/>
    <mergeCell ref="K12:L12"/>
    <mergeCell ref="M12:N12"/>
    <mergeCell ref="K8:L8"/>
    <mergeCell ref="M8:N8"/>
    <mergeCell ref="B9:B10"/>
    <mergeCell ref="C10:D10"/>
    <mergeCell ref="E10:F10"/>
    <mergeCell ref="G10:H10"/>
    <mergeCell ref="I10:J10"/>
    <mergeCell ref="K10:L10"/>
    <mergeCell ref="M10:N10"/>
    <mergeCell ref="B7:B8"/>
    <mergeCell ref="C8:D8"/>
    <mergeCell ref="E8:F8"/>
    <mergeCell ref="G8:H8"/>
    <mergeCell ref="I8:J8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defaultColWidth="14.44140625" defaultRowHeight="15" customHeight="1" x14ac:dyDescent="0.3"/>
  <cols>
    <col min="1" max="3" width="9.109375" customWidth="1"/>
    <col min="4" max="13" width="7.6640625" customWidth="1"/>
    <col min="14" max="26" width="8.6640625" customWidth="1"/>
  </cols>
  <sheetData>
    <row r="1" spans="1:26" ht="14.4" x14ac:dyDescent="0.3">
      <c r="A1" s="2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18" t="s">
        <v>61</v>
      </c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120" t="s">
        <v>55</v>
      </c>
      <c r="C3" s="121" t="s">
        <v>48</v>
      </c>
      <c r="D3" s="122" t="str">
        <f>'Master Sheet'!D3</f>
        <v>ANG</v>
      </c>
      <c r="E3" s="122" t="str">
        <f>'Master Sheet'!E3</f>
        <v>A&amp;B</v>
      </c>
      <c r="F3" s="122" t="str">
        <f>'Master Sheet'!F3</f>
        <v>DOM</v>
      </c>
      <c r="G3" s="122" t="str">
        <f>'Master Sheet'!G3</f>
        <v>GRD</v>
      </c>
      <c r="H3" s="122" t="str">
        <f>'Master Sheet'!H3</f>
        <v>MON</v>
      </c>
      <c r="I3" s="122" t="str">
        <f>'Master Sheet'!I3</f>
        <v>SKN</v>
      </c>
      <c r="J3" s="122" t="str">
        <f>'Master Sheet'!J3</f>
        <v>SLU</v>
      </c>
      <c r="K3" s="122" t="str">
        <f>'Master Sheet'!K3</f>
        <v>SVG</v>
      </c>
      <c r="L3" s="123" t="str">
        <f>'Master Sheet'!L3</f>
        <v>VI</v>
      </c>
      <c r="M3" s="124" t="s">
        <v>10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43" t="s">
        <v>49</v>
      </c>
      <c r="C4" s="125" t="s">
        <v>22</v>
      </c>
      <c r="D4" s="126" t="s">
        <v>18</v>
      </c>
      <c r="E4" s="127" t="s">
        <v>18</v>
      </c>
      <c r="F4" s="128">
        <v>9.8842134990115793E-2</v>
      </c>
      <c r="G4" s="44">
        <v>4.9132001310186697E-2</v>
      </c>
      <c r="H4" s="75" t="s">
        <v>18</v>
      </c>
      <c r="I4" s="44">
        <v>0.55949272659455429</v>
      </c>
      <c r="J4" s="44">
        <v>0.11641443538998836</v>
      </c>
      <c r="K4" s="127">
        <v>0.15309246785058175</v>
      </c>
      <c r="L4" s="44">
        <v>7.1428571428571425E-2</v>
      </c>
      <c r="M4" s="47">
        <v>0.14077897700610043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44"/>
      <c r="C5" s="129" t="s">
        <v>23</v>
      </c>
      <c r="D5" s="130" t="s">
        <v>18</v>
      </c>
      <c r="E5" s="17" t="s">
        <v>18</v>
      </c>
      <c r="F5" s="131">
        <v>0</v>
      </c>
      <c r="G5" s="17">
        <v>7.3515897812902048E-2</v>
      </c>
      <c r="H5" s="77" t="s">
        <v>18</v>
      </c>
      <c r="I5" s="17">
        <v>0.19538882375928096</v>
      </c>
      <c r="J5" s="132">
        <v>5.1907604464053986E-2</v>
      </c>
      <c r="K5" s="17">
        <v>9.4741828517290391E-2</v>
      </c>
      <c r="L5" s="17">
        <v>0</v>
      </c>
      <c r="M5" s="51">
        <v>7.2281823023662789E-2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"/>
      <c r="B6" s="208"/>
      <c r="C6" s="133" t="s">
        <v>17</v>
      </c>
      <c r="D6" s="134" t="s">
        <v>18</v>
      </c>
      <c r="E6" s="135" t="s">
        <v>18</v>
      </c>
      <c r="F6" s="136">
        <v>5.1990493166963761E-2</v>
      </c>
      <c r="G6" s="135">
        <v>6.0621806529834586E-2</v>
      </c>
      <c r="H6" s="134" t="s">
        <v>18</v>
      </c>
      <c r="I6" s="135">
        <v>0.38167938931297712</v>
      </c>
      <c r="J6" s="135">
        <v>8.4213253870570701E-2</v>
      </c>
      <c r="K6" s="135">
        <v>0.12436844150796734</v>
      </c>
      <c r="L6" s="135">
        <v>3.6832412523020261E-2</v>
      </c>
      <c r="M6" s="137">
        <v>0.10742929115190132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"/>
      <c r="B7" s="243" t="s">
        <v>50</v>
      </c>
      <c r="C7" s="125" t="s">
        <v>22</v>
      </c>
      <c r="D7" s="75" t="s">
        <v>18</v>
      </c>
      <c r="E7" s="75" t="s">
        <v>18</v>
      </c>
      <c r="F7" s="75" t="s">
        <v>18</v>
      </c>
      <c r="G7" s="75" t="s">
        <v>18</v>
      </c>
      <c r="H7" s="75" t="s">
        <v>18</v>
      </c>
      <c r="I7" s="75" t="s">
        <v>18</v>
      </c>
      <c r="J7" s="75" t="s">
        <v>18</v>
      </c>
      <c r="K7" s="75" t="s">
        <v>18</v>
      </c>
      <c r="L7" s="75" t="s">
        <v>18</v>
      </c>
      <c r="M7" s="75" t="s">
        <v>18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"/>
      <c r="B8" s="244"/>
      <c r="C8" s="129" t="s">
        <v>23</v>
      </c>
      <c r="D8" s="77" t="s">
        <v>18</v>
      </c>
      <c r="E8" s="77" t="s">
        <v>18</v>
      </c>
      <c r="F8" s="77" t="s">
        <v>18</v>
      </c>
      <c r="G8" s="77" t="s">
        <v>18</v>
      </c>
      <c r="H8" s="77" t="s">
        <v>18</v>
      </c>
      <c r="I8" s="77" t="s">
        <v>18</v>
      </c>
      <c r="J8" s="77" t="s">
        <v>18</v>
      </c>
      <c r="K8" s="77" t="s">
        <v>18</v>
      </c>
      <c r="L8" s="77" t="s">
        <v>18</v>
      </c>
      <c r="M8" s="77" t="s">
        <v>18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"/>
      <c r="B9" s="208"/>
      <c r="C9" s="133" t="s">
        <v>17</v>
      </c>
      <c r="D9" s="134" t="s">
        <v>18</v>
      </c>
      <c r="E9" s="135" t="s">
        <v>18</v>
      </c>
      <c r="F9" s="134" t="s">
        <v>18</v>
      </c>
      <c r="G9" s="134" t="s">
        <v>18</v>
      </c>
      <c r="H9" s="134" t="s">
        <v>18</v>
      </c>
      <c r="I9" s="134" t="s">
        <v>18</v>
      </c>
      <c r="J9" s="134" t="s">
        <v>18</v>
      </c>
      <c r="K9" s="134" t="s">
        <v>18</v>
      </c>
      <c r="L9" s="134" t="s">
        <v>18</v>
      </c>
      <c r="M9" s="134" t="s">
        <v>18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"/>
      <c r="B10" s="243" t="s">
        <v>51</v>
      </c>
      <c r="C10" s="125" t="s">
        <v>22</v>
      </c>
      <c r="D10" s="75" t="s">
        <v>18</v>
      </c>
      <c r="E10" s="75" t="s">
        <v>18</v>
      </c>
      <c r="F10" s="75" t="s">
        <v>18</v>
      </c>
      <c r="G10" s="75" t="s">
        <v>18</v>
      </c>
      <c r="H10" s="75" t="s">
        <v>18</v>
      </c>
      <c r="I10" s="75" t="s">
        <v>18</v>
      </c>
      <c r="J10" s="75" t="s">
        <v>18</v>
      </c>
      <c r="K10" s="75" t="s">
        <v>18</v>
      </c>
      <c r="L10" s="75" t="s">
        <v>18</v>
      </c>
      <c r="M10" s="75" t="s">
        <v>18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/>
      <c r="B11" s="244"/>
      <c r="C11" s="138" t="s">
        <v>23</v>
      </c>
      <c r="D11" s="77" t="s">
        <v>18</v>
      </c>
      <c r="E11" s="139" t="s">
        <v>18</v>
      </c>
      <c r="F11" s="77" t="s">
        <v>18</v>
      </c>
      <c r="G11" s="77" t="s">
        <v>18</v>
      </c>
      <c r="H11" s="77" t="s">
        <v>18</v>
      </c>
      <c r="I11" s="77" t="s">
        <v>18</v>
      </c>
      <c r="J11" s="77" t="s">
        <v>18</v>
      </c>
      <c r="K11" s="77" t="s">
        <v>18</v>
      </c>
      <c r="L11" s="77" t="s">
        <v>18</v>
      </c>
      <c r="M11" s="77" t="s">
        <v>18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208"/>
      <c r="C12" s="133" t="s">
        <v>17</v>
      </c>
      <c r="D12" s="134" t="s">
        <v>18</v>
      </c>
      <c r="E12" s="135" t="s">
        <v>18</v>
      </c>
      <c r="F12" s="134" t="s">
        <v>18</v>
      </c>
      <c r="G12" s="134" t="s">
        <v>18</v>
      </c>
      <c r="H12" s="134" t="s">
        <v>18</v>
      </c>
      <c r="I12" s="134" t="s">
        <v>18</v>
      </c>
      <c r="J12" s="134" t="s">
        <v>18</v>
      </c>
      <c r="K12" s="134" t="s">
        <v>18</v>
      </c>
      <c r="L12" s="134" t="s">
        <v>18</v>
      </c>
      <c r="M12" s="134" t="s">
        <v>18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243" t="s">
        <v>52</v>
      </c>
      <c r="C13" s="125" t="s">
        <v>22</v>
      </c>
      <c r="D13" s="75" t="s">
        <v>18</v>
      </c>
      <c r="E13" s="75">
        <v>3.9888312724371759E-2</v>
      </c>
      <c r="F13" s="75">
        <v>8.0818965517241381E-2</v>
      </c>
      <c r="G13" s="128">
        <v>9.8842134990115793E-2</v>
      </c>
      <c r="H13" s="128">
        <v>9.8842134990115793E-2</v>
      </c>
      <c r="I13" s="75">
        <v>0.36656891495601174</v>
      </c>
      <c r="J13" s="75">
        <v>7.3439412484700123E-2</v>
      </c>
      <c r="K13" s="75">
        <v>4.5187528242205149E-2</v>
      </c>
      <c r="L13" s="75">
        <v>0.17055144968732233</v>
      </c>
      <c r="M13" s="76">
        <v>9.626819185684353E-2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244"/>
      <c r="C14" s="138" t="s">
        <v>23</v>
      </c>
      <c r="D14" s="139" t="s">
        <v>18</v>
      </c>
      <c r="E14" s="139">
        <v>6.2086092715231786E-2</v>
      </c>
      <c r="F14" s="139">
        <v>0.14585764294049008</v>
      </c>
      <c r="G14" s="131">
        <v>0</v>
      </c>
      <c r="H14" s="131">
        <v>0</v>
      </c>
      <c r="I14" s="139">
        <v>0.38109756097560976</v>
      </c>
      <c r="J14" s="139">
        <v>3.8051750380517502E-2</v>
      </c>
      <c r="K14" s="139">
        <v>6.2627211523406917E-2</v>
      </c>
      <c r="L14" s="139">
        <v>6.4061499039077513E-2</v>
      </c>
      <c r="M14" s="140">
        <v>7.799376049916007E-2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208"/>
      <c r="C15" s="133" t="s">
        <v>17</v>
      </c>
      <c r="D15" s="134" t="s">
        <v>18</v>
      </c>
      <c r="E15" s="135">
        <v>5.078204346942921E-2</v>
      </c>
      <c r="F15" s="135">
        <v>0.11204481792717086</v>
      </c>
      <c r="G15" s="136">
        <v>5.1990493166963761E-2</v>
      </c>
      <c r="H15" s="136">
        <v>5.1990493166963761E-2</v>
      </c>
      <c r="I15" s="135">
        <v>0.37369207772795215</v>
      </c>
      <c r="J15" s="135">
        <v>5.6060794817490968E-2</v>
      </c>
      <c r="K15" s="135">
        <v>5.3738676493167513E-2</v>
      </c>
      <c r="L15" s="135">
        <v>0.12048192771084336</v>
      </c>
      <c r="M15" s="137">
        <v>8.7394762140589041E-2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43" t="s">
        <v>53</v>
      </c>
      <c r="C16" s="125" t="s">
        <v>22</v>
      </c>
      <c r="D16" s="75" t="s">
        <v>18</v>
      </c>
      <c r="E16" s="75">
        <v>0.19984012789768185</v>
      </c>
      <c r="F16" s="75">
        <v>0.13126804935678654</v>
      </c>
      <c r="G16" s="75">
        <v>0.11629597325192614</v>
      </c>
      <c r="H16" s="75" t="s">
        <v>62</v>
      </c>
      <c r="I16" s="75">
        <v>0.39797395079594788</v>
      </c>
      <c r="J16" s="128">
        <v>8.2850041425020712E-2</v>
      </c>
      <c r="K16" s="75">
        <v>1.4854426619132503E-2</v>
      </c>
      <c r="L16" s="75">
        <v>0.17123287671232876</v>
      </c>
      <c r="M16" s="76">
        <v>0.12629097440502918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44"/>
      <c r="C17" s="138" t="s">
        <v>23</v>
      </c>
      <c r="D17" s="139" t="s">
        <v>18</v>
      </c>
      <c r="E17" s="131">
        <v>0.16852749104697703</v>
      </c>
      <c r="F17" s="139">
        <v>0.11185682326621925</v>
      </c>
      <c r="G17" s="131">
        <v>3.1660598385309484E-2</v>
      </c>
      <c r="H17" s="139" t="s">
        <v>62</v>
      </c>
      <c r="I17" s="139">
        <v>0.66964285714285721</v>
      </c>
      <c r="J17" s="131">
        <v>5.002501250625313E-2</v>
      </c>
      <c r="K17" s="139">
        <v>3.1051079024996119E-2</v>
      </c>
      <c r="L17" s="139">
        <v>6.4977257959714096E-2</v>
      </c>
      <c r="M17" s="140">
        <v>0.11628600393583398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40"/>
      <c r="C18" s="141" t="s">
        <v>17</v>
      </c>
      <c r="D18" s="142" t="s">
        <v>18</v>
      </c>
      <c r="E18" s="143">
        <v>0.18459645164598501</v>
      </c>
      <c r="F18" s="143">
        <v>0.12186865267433988</v>
      </c>
      <c r="G18" s="143">
        <v>7.5780539557441642E-2</v>
      </c>
      <c r="H18" s="143" t="s">
        <v>62</v>
      </c>
      <c r="I18" s="143">
        <v>0.53191489361702127</v>
      </c>
      <c r="J18" s="144">
        <v>6.6889632107023422E-2</v>
      </c>
      <c r="K18" s="143">
        <v>2.277385561375541E-2</v>
      </c>
      <c r="L18" s="143">
        <v>0.12154360376785173</v>
      </c>
      <c r="M18" s="145">
        <v>0.12143993060575393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">
    <mergeCell ref="B16:B18"/>
    <mergeCell ref="B2:L2"/>
    <mergeCell ref="B4:B6"/>
    <mergeCell ref="B7:B9"/>
    <mergeCell ref="B10:B12"/>
    <mergeCell ref="B13:B15"/>
  </mergeCells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defaultColWidth="14.44140625" defaultRowHeight="15" customHeight="1" x14ac:dyDescent="0.3"/>
  <cols>
    <col min="1" max="3" width="9.109375" customWidth="1"/>
    <col min="4" max="13" width="7.6640625" customWidth="1"/>
    <col min="14" max="26" width="8.664062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18" t="s">
        <v>63</v>
      </c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120" t="s">
        <v>55</v>
      </c>
      <c r="C3" s="121" t="s">
        <v>48</v>
      </c>
      <c r="D3" s="122" t="str">
        <f>'Master Sheet'!D3</f>
        <v>ANG</v>
      </c>
      <c r="E3" s="122" t="str">
        <f>'Master Sheet'!E3</f>
        <v>A&amp;B</v>
      </c>
      <c r="F3" s="122" t="str">
        <f>'Master Sheet'!F3</f>
        <v>DOM</v>
      </c>
      <c r="G3" s="122" t="str">
        <f>'Master Sheet'!G3</f>
        <v>GRD</v>
      </c>
      <c r="H3" s="122" t="str">
        <f>'Master Sheet'!H3</f>
        <v>MON</v>
      </c>
      <c r="I3" s="122" t="str">
        <f>'Master Sheet'!I3</f>
        <v>SKN</v>
      </c>
      <c r="J3" s="122" t="str">
        <f>'Master Sheet'!J3</f>
        <v>SLU</v>
      </c>
      <c r="K3" s="122" t="str">
        <f>'Master Sheet'!K3</f>
        <v>SVG</v>
      </c>
      <c r="L3" s="146" t="str">
        <f>'Master Sheet'!L3</f>
        <v>VI</v>
      </c>
      <c r="M3" s="147" t="s">
        <v>10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43" t="s">
        <v>49</v>
      </c>
      <c r="C4" s="125" t="s">
        <v>22</v>
      </c>
      <c r="D4" s="126" t="s">
        <v>18</v>
      </c>
      <c r="E4" s="126" t="s">
        <v>18</v>
      </c>
      <c r="F4" s="44">
        <v>2.8882377563834241</v>
      </c>
      <c r="G4" s="148">
        <v>1.16227089852481</v>
      </c>
      <c r="H4" s="75" t="s">
        <v>18</v>
      </c>
      <c r="I4" s="44">
        <v>1.611047180667434</v>
      </c>
      <c r="J4" s="44">
        <v>1.8789521228545618</v>
      </c>
      <c r="K4" s="44">
        <v>3.225806451612903</v>
      </c>
      <c r="L4" s="149">
        <v>1.2232415902140672</v>
      </c>
      <c r="M4" s="63">
        <v>2.1168501270110074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44"/>
      <c r="C5" s="129" t="s">
        <v>23</v>
      </c>
      <c r="D5" s="130" t="s">
        <v>18</v>
      </c>
      <c r="E5" s="130" t="s">
        <v>18</v>
      </c>
      <c r="F5" s="17">
        <v>1.0165184243964422</v>
      </c>
      <c r="G5" s="150">
        <v>0.47923322683706071</v>
      </c>
      <c r="H5" s="77" t="s">
        <v>18</v>
      </c>
      <c r="I5" s="17">
        <v>1.005586592178771</v>
      </c>
      <c r="J5" s="17">
        <v>0.58715596330275233</v>
      </c>
      <c r="K5" s="17">
        <v>2.0891664871850097</v>
      </c>
      <c r="L5" s="151">
        <v>0.22421524663677131</v>
      </c>
      <c r="M5" s="18">
        <v>0.99395429859616757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"/>
      <c r="B6" s="208"/>
      <c r="C6" s="133" t="s">
        <v>17</v>
      </c>
      <c r="D6" s="134" t="s">
        <v>18</v>
      </c>
      <c r="E6" s="134" t="s">
        <v>18</v>
      </c>
      <c r="F6" s="135">
        <v>1.9578947368421054</v>
      </c>
      <c r="G6" s="152">
        <v>0.82429990966576328</v>
      </c>
      <c r="H6" s="134" t="s">
        <v>18</v>
      </c>
      <c r="I6" s="135">
        <v>1.3038548752834467</v>
      </c>
      <c r="J6" s="135">
        <v>1.2380518889394629</v>
      </c>
      <c r="K6" s="135">
        <v>2.6762470061439134</v>
      </c>
      <c r="L6" s="153">
        <v>0.74746396155899619</v>
      </c>
      <c r="M6" s="154">
        <v>1.5633287031190808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"/>
      <c r="B7" s="243" t="s">
        <v>50</v>
      </c>
      <c r="C7" s="125" t="s">
        <v>22</v>
      </c>
      <c r="D7" s="75" t="s">
        <v>18</v>
      </c>
      <c r="E7" s="75" t="s">
        <v>18</v>
      </c>
      <c r="F7" s="75" t="s">
        <v>18</v>
      </c>
      <c r="G7" s="75" t="s">
        <v>18</v>
      </c>
      <c r="H7" s="75" t="s">
        <v>18</v>
      </c>
      <c r="I7" s="75" t="s">
        <v>18</v>
      </c>
      <c r="J7" s="75" t="s">
        <v>18</v>
      </c>
      <c r="K7" s="75" t="s">
        <v>18</v>
      </c>
      <c r="L7" s="75" t="s">
        <v>18</v>
      </c>
      <c r="M7" s="75" t="s">
        <v>18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"/>
      <c r="B8" s="244"/>
      <c r="C8" s="129" t="s">
        <v>23</v>
      </c>
      <c r="D8" s="77" t="s">
        <v>18</v>
      </c>
      <c r="E8" s="77" t="s">
        <v>18</v>
      </c>
      <c r="F8" s="77" t="s">
        <v>18</v>
      </c>
      <c r="G8" s="77" t="s">
        <v>18</v>
      </c>
      <c r="H8" s="77" t="s">
        <v>18</v>
      </c>
      <c r="I8" s="77" t="s">
        <v>18</v>
      </c>
      <c r="J8" s="77" t="s">
        <v>18</v>
      </c>
      <c r="K8" s="77" t="s">
        <v>18</v>
      </c>
      <c r="L8" s="77" t="s">
        <v>18</v>
      </c>
      <c r="M8" s="77" t="s">
        <v>18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"/>
      <c r="B9" s="208"/>
      <c r="C9" s="133" t="s">
        <v>17</v>
      </c>
      <c r="D9" s="134" t="s">
        <v>18</v>
      </c>
      <c r="E9" s="134" t="s">
        <v>18</v>
      </c>
      <c r="F9" s="134" t="s">
        <v>18</v>
      </c>
      <c r="G9" s="134" t="s">
        <v>18</v>
      </c>
      <c r="H9" s="134" t="s">
        <v>18</v>
      </c>
      <c r="I9" s="134" t="s">
        <v>18</v>
      </c>
      <c r="J9" s="134" t="s">
        <v>18</v>
      </c>
      <c r="K9" s="134" t="s">
        <v>18</v>
      </c>
      <c r="L9" s="134" t="s">
        <v>18</v>
      </c>
      <c r="M9" s="134" t="s">
        <v>18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"/>
      <c r="B10" s="243" t="s">
        <v>51</v>
      </c>
      <c r="C10" s="125" t="s">
        <v>22</v>
      </c>
      <c r="D10" s="75" t="s">
        <v>18</v>
      </c>
      <c r="E10" s="75" t="s">
        <v>18</v>
      </c>
      <c r="F10" s="75" t="s">
        <v>18</v>
      </c>
      <c r="G10" s="75" t="s">
        <v>18</v>
      </c>
      <c r="H10" s="75" t="s">
        <v>18</v>
      </c>
      <c r="I10" s="75" t="s">
        <v>18</v>
      </c>
      <c r="J10" s="75" t="s">
        <v>18</v>
      </c>
      <c r="K10" s="75" t="s">
        <v>18</v>
      </c>
      <c r="L10" s="75" t="s">
        <v>18</v>
      </c>
      <c r="M10" s="75" t="s">
        <v>18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/>
      <c r="B11" s="244"/>
      <c r="C11" s="138" t="s">
        <v>23</v>
      </c>
      <c r="D11" s="77" t="s">
        <v>18</v>
      </c>
      <c r="E11" s="77" t="s">
        <v>18</v>
      </c>
      <c r="F11" s="77" t="s">
        <v>18</v>
      </c>
      <c r="G11" s="77" t="s">
        <v>18</v>
      </c>
      <c r="H11" s="77" t="s">
        <v>18</v>
      </c>
      <c r="I11" s="77" t="s">
        <v>18</v>
      </c>
      <c r="J11" s="77" t="s">
        <v>18</v>
      </c>
      <c r="K11" s="77" t="s">
        <v>18</v>
      </c>
      <c r="L11" s="77" t="s">
        <v>18</v>
      </c>
      <c r="M11" s="77" t="s">
        <v>18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208"/>
      <c r="C12" s="133" t="s">
        <v>17</v>
      </c>
      <c r="D12" s="134" t="s">
        <v>18</v>
      </c>
      <c r="E12" s="134" t="s">
        <v>18</v>
      </c>
      <c r="F12" s="134" t="s">
        <v>18</v>
      </c>
      <c r="G12" s="134" t="s">
        <v>18</v>
      </c>
      <c r="H12" s="134" t="s">
        <v>18</v>
      </c>
      <c r="I12" s="134" t="s">
        <v>18</v>
      </c>
      <c r="J12" s="134" t="s">
        <v>18</v>
      </c>
      <c r="K12" s="134" t="s">
        <v>18</v>
      </c>
      <c r="L12" s="134" t="s">
        <v>18</v>
      </c>
      <c r="M12" s="134" t="s">
        <v>18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243" t="s">
        <v>52</v>
      </c>
      <c r="C13" s="125" t="s">
        <v>22</v>
      </c>
      <c r="D13" s="75" t="s">
        <v>18</v>
      </c>
      <c r="E13" s="75">
        <v>1.0583376355188434</v>
      </c>
      <c r="F13" s="75">
        <v>5.2238805970149249</v>
      </c>
      <c r="G13" s="75">
        <v>0.86167800453514731</v>
      </c>
      <c r="H13" s="75" t="s">
        <v>18</v>
      </c>
      <c r="I13" s="75">
        <v>1.5776081424936388</v>
      </c>
      <c r="J13" s="75">
        <v>1.668848167539267</v>
      </c>
      <c r="K13" s="75">
        <v>3.2887189292543022</v>
      </c>
      <c r="L13" s="155">
        <v>0.3679852805887765</v>
      </c>
      <c r="M13" s="156">
        <v>2.0852821951980043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244"/>
      <c r="C14" s="138" t="s">
        <v>23</v>
      </c>
      <c r="D14" s="139" t="s">
        <v>18</v>
      </c>
      <c r="E14" s="139">
        <v>0.59411288144747498</v>
      </c>
      <c r="F14" s="139">
        <v>1.3133892739875959</v>
      </c>
      <c r="G14" s="139">
        <v>0.65551537070524413</v>
      </c>
      <c r="H14" s="139" t="s">
        <v>18</v>
      </c>
      <c r="I14" s="139">
        <v>1.5865384615384615</v>
      </c>
      <c r="J14" s="139">
        <v>1.0810810810810811</v>
      </c>
      <c r="K14" s="139">
        <v>2.1707966414089701</v>
      </c>
      <c r="L14" s="157">
        <v>0.34246575342465752</v>
      </c>
      <c r="M14" s="158">
        <v>1.1714885027902007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208"/>
      <c r="C15" s="133" t="s">
        <v>17</v>
      </c>
      <c r="D15" s="134" t="s">
        <v>18</v>
      </c>
      <c r="E15" s="135">
        <v>0.83146363996304606</v>
      </c>
      <c r="F15" s="135">
        <v>3.2943294329432944</v>
      </c>
      <c r="G15" s="135">
        <v>0.75843332578673306</v>
      </c>
      <c r="H15" s="135" t="s">
        <v>18</v>
      </c>
      <c r="I15" s="135">
        <v>1.5822002472187886</v>
      </c>
      <c r="J15" s="135">
        <v>1.3751330113775886</v>
      </c>
      <c r="K15" s="135">
        <v>2.7489370117670329</v>
      </c>
      <c r="L15" s="153">
        <v>0.35476718403547669</v>
      </c>
      <c r="M15" s="154">
        <v>1.6318755768513244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43" t="s">
        <v>53</v>
      </c>
      <c r="C16" s="125" t="s">
        <v>22</v>
      </c>
      <c r="D16" s="75" t="s">
        <v>18</v>
      </c>
      <c r="E16" s="75">
        <v>1.9283746556473829</v>
      </c>
      <c r="F16" s="75">
        <v>3.5188509874326748</v>
      </c>
      <c r="G16" s="75">
        <v>0</v>
      </c>
      <c r="H16" s="75" t="s">
        <v>18</v>
      </c>
      <c r="I16" s="75">
        <v>1.7742730409068508</v>
      </c>
      <c r="J16" s="75">
        <v>2.6856240126382307</v>
      </c>
      <c r="K16" s="75">
        <v>2.6969344198680636</v>
      </c>
      <c r="L16" s="155">
        <v>0.60301507537688448</v>
      </c>
      <c r="M16" s="156">
        <v>2.0164072682665029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44"/>
      <c r="C17" s="138" t="s">
        <v>23</v>
      </c>
      <c r="D17" s="139" t="s">
        <v>18</v>
      </c>
      <c r="E17" s="139">
        <v>1.1963589076723016</v>
      </c>
      <c r="F17" s="139">
        <v>1.7341040462427746</v>
      </c>
      <c r="G17" s="139">
        <v>0</v>
      </c>
      <c r="H17" s="139" t="s">
        <v>18</v>
      </c>
      <c r="I17" s="139">
        <v>1.2581547064305685</v>
      </c>
      <c r="J17" s="139">
        <v>1.288497800125707</v>
      </c>
      <c r="K17" s="139">
        <v>1.7529719927463228</v>
      </c>
      <c r="L17" s="157">
        <v>0.65975494816211122</v>
      </c>
      <c r="M17" s="158">
        <v>1.1475599860901819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40"/>
      <c r="C18" s="141" t="s">
        <v>17</v>
      </c>
      <c r="D18" s="142" t="s">
        <v>18</v>
      </c>
      <c r="E18" s="143">
        <v>1.5692778770094413</v>
      </c>
      <c r="F18" s="143">
        <v>2.6292094363407168</v>
      </c>
      <c r="G18" s="143">
        <v>0</v>
      </c>
      <c r="H18" s="143" t="s">
        <v>18</v>
      </c>
      <c r="I18" s="143">
        <v>1.5089820359281436</v>
      </c>
      <c r="J18" s="143">
        <v>1.9851898534740824</v>
      </c>
      <c r="K18" s="143">
        <v>2.2338637936147077</v>
      </c>
      <c r="L18" s="159">
        <v>0.63229571984435806</v>
      </c>
      <c r="M18" s="160">
        <v>1.5836973463929034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">
    <mergeCell ref="B16:B18"/>
    <mergeCell ref="B2:L2"/>
    <mergeCell ref="B4:B6"/>
    <mergeCell ref="B7:B9"/>
    <mergeCell ref="B10:B12"/>
    <mergeCell ref="B13:B15"/>
  </mergeCells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defaultColWidth="14.44140625" defaultRowHeight="15" customHeight="1" x14ac:dyDescent="0.3"/>
  <cols>
    <col min="1" max="2" width="9.109375" customWidth="1"/>
    <col min="3" max="4" width="8.6640625" customWidth="1"/>
    <col min="5" max="5" width="11" customWidth="1"/>
    <col min="6" max="26" width="8.6640625" customWidth="1"/>
  </cols>
  <sheetData>
    <row r="1" spans="1:26" ht="14.4" x14ac:dyDescent="0.3">
      <c r="A1" s="2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161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18" t="s">
        <v>64</v>
      </c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68" t="s">
        <v>12</v>
      </c>
      <c r="C4" s="269" t="s">
        <v>65</v>
      </c>
      <c r="D4" s="248"/>
      <c r="E4" s="249"/>
      <c r="F4" s="215" t="s">
        <v>13</v>
      </c>
      <c r="G4" s="210"/>
      <c r="H4" s="210"/>
      <c r="I4" s="210"/>
      <c r="J4" s="211"/>
      <c r="K4" s="215" t="s">
        <v>14</v>
      </c>
      <c r="L4" s="210"/>
      <c r="M4" s="210"/>
      <c r="N4" s="210"/>
      <c r="O4" s="21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43.2" x14ac:dyDescent="0.3">
      <c r="A5" s="2"/>
      <c r="B5" s="208"/>
      <c r="C5" s="162" t="s">
        <v>66</v>
      </c>
      <c r="D5" s="162" t="s">
        <v>67</v>
      </c>
      <c r="E5" s="162" t="s">
        <v>68</v>
      </c>
      <c r="F5" s="162" t="s">
        <v>69</v>
      </c>
      <c r="G5" s="162" t="s">
        <v>70</v>
      </c>
      <c r="H5" s="162" t="s">
        <v>67</v>
      </c>
      <c r="I5" s="162" t="s">
        <v>71</v>
      </c>
      <c r="J5" s="162" t="s">
        <v>68</v>
      </c>
      <c r="K5" s="162" t="s">
        <v>69</v>
      </c>
      <c r="L5" s="162" t="s">
        <v>70</v>
      </c>
      <c r="M5" s="162" t="s">
        <v>67</v>
      </c>
      <c r="N5" s="162" t="s">
        <v>71</v>
      </c>
      <c r="O5" s="163" t="s">
        <v>68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"/>
      <c r="B6" s="6" t="str">
        <f>'Master Sheet'!B3</f>
        <v>ANG</v>
      </c>
      <c r="C6" s="164" t="s">
        <v>18</v>
      </c>
      <c r="D6" s="164" t="s">
        <v>18</v>
      </c>
      <c r="E6" s="164" t="s">
        <v>18</v>
      </c>
      <c r="F6" s="164" t="s">
        <v>18</v>
      </c>
      <c r="G6" s="164" t="s">
        <v>18</v>
      </c>
      <c r="H6" s="164" t="s">
        <v>18</v>
      </c>
      <c r="I6" s="164" t="s">
        <v>18</v>
      </c>
      <c r="J6" s="164" t="s">
        <v>18</v>
      </c>
      <c r="K6" s="164" t="s">
        <v>18</v>
      </c>
      <c r="L6" s="164" t="s">
        <v>18</v>
      </c>
      <c r="M6" s="164" t="s">
        <v>18</v>
      </c>
      <c r="N6" s="164" t="s">
        <v>18</v>
      </c>
      <c r="O6" s="165" t="s">
        <v>18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"/>
      <c r="B7" s="9" t="str">
        <f>'Master Sheet'!B4</f>
        <v>A&amp;B</v>
      </c>
      <c r="C7" s="166" t="s">
        <v>18</v>
      </c>
      <c r="D7" s="166" t="s">
        <v>18</v>
      </c>
      <c r="E7" s="167" t="s">
        <v>18</v>
      </c>
      <c r="F7" s="166" t="s">
        <v>18</v>
      </c>
      <c r="G7" s="166" t="s">
        <v>18</v>
      </c>
      <c r="H7" s="166" t="s">
        <v>18</v>
      </c>
      <c r="I7" s="166" t="s">
        <v>18</v>
      </c>
      <c r="J7" s="167" t="s">
        <v>18</v>
      </c>
      <c r="K7" s="166" t="s">
        <v>18</v>
      </c>
      <c r="L7" s="166" t="s">
        <v>18</v>
      </c>
      <c r="M7" s="166" t="s">
        <v>18</v>
      </c>
      <c r="N7" s="166" t="s">
        <v>18</v>
      </c>
      <c r="O7" s="168" t="s">
        <v>18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"/>
      <c r="B8" s="9" t="str">
        <f>'Master Sheet'!B5</f>
        <v>DOM</v>
      </c>
      <c r="C8" s="166">
        <v>318</v>
      </c>
      <c r="D8" s="166">
        <v>32</v>
      </c>
      <c r="E8" s="167">
        <v>9.9375</v>
      </c>
      <c r="F8" s="166">
        <v>3612</v>
      </c>
      <c r="G8" s="166">
        <v>314</v>
      </c>
      <c r="H8" s="166">
        <v>374</v>
      </c>
      <c r="I8" s="166">
        <v>11.503184713375797</v>
      </c>
      <c r="J8" s="167">
        <v>9.6577540106951876</v>
      </c>
      <c r="K8" s="166">
        <v>3090</v>
      </c>
      <c r="L8" s="166">
        <v>152</v>
      </c>
      <c r="M8" s="166">
        <v>340</v>
      </c>
      <c r="N8" s="166">
        <v>20.328947368421051</v>
      </c>
      <c r="O8" s="168">
        <v>9.0882352941176467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"/>
      <c r="B9" s="9" t="str">
        <f>'Master Sheet'!B6</f>
        <v>GRD</v>
      </c>
      <c r="C9" s="166">
        <v>2297</v>
      </c>
      <c r="D9" s="166">
        <v>191</v>
      </c>
      <c r="E9" s="167">
        <v>12.026178010471204</v>
      </c>
      <c r="F9" s="166">
        <v>11069</v>
      </c>
      <c r="G9" s="166">
        <v>586</v>
      </c>
      <c r="H9" s="166">
        <v>685</v>
      </c>
      <c r="I9" s="166">
        <v>18.889078498293514</v>
      </c>
      <c r="J9" s="167">
        <v>16.159124087591241</v>
      </c>
      <c r="K9" s="166">
        <v>8547</v>
      </c>
      <c r="L9" s="166">
        <v>822</v>
      </c>
      <c r="M9" s="166">
        <v>725</v>
      </c>
      <c r="N9" s="166">
        <v>10.397810218978103</v>
      </c>
      <c r="O9" s="168">
        <v>11.78896551724138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"/>
      <c r="B10" s="9" t="str">
        <f>'Master Sheet'!B7</f>
        <v>MON</v>
      </c>
      <c r="C10" s="166" t="s">
        <v>18</v>
      </c>
      <c r="D10" s="166" t="s">
        <v>18</v>
      </c>
      <c r="E10" s="167" t="s">
        <v>18</v>
      </c>
      <c r="F10" s="166">
        <v>252</v>
      </c>
      <c r="G10" s="166">
        <v>15</v>
      </c>
      <c r="H10" s="166">
        <v>43</v>
      </c>
      <c r="I10" s="166">
        <v>16.8</v>
      </c>
      <c r="J10" s="167">
        <v>5.8604651162790695</v>
      </c>
      <c r="K10" s="166">
        <v>314</v>
      </c>
      <c r="L10" s="166">
        <v>20</v>
      </c>
      <c r="M10" s="166">
        <v>39</v>
      </c>
      <c r="N10" s="166">
        <v>15.7</v>
      </c>
      <c r="O10" s="168">
        <v>8.0512820512820511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/>
      <c r="B11" s="9" t="str">
        <f>'Master Sheet'!B8</f>
        <v>SKN</v>
      </c>
      <c r="C11" s="166" t="s">
        <v>18</v>
      </c>
      <c r="D11" s="166" t="s">
        <v>18</v>
      </c>
      <c r="E11" s="167" t="s">
        <v>18</v>
      </c>
      <c r="F11" s="166">
        <v>4187</v>
      </c>
      <c r="G11" s="166">
        <v>286</v>
      </c>
      <c r="H11" s="166">
        <v>312</v>
      </c>
      <c r="I11" s="166">
        <v>14.63986013986014</v>
      </c>
      <c r="J11" s="167">
        <v>13.419871794871796</v>
      </c>
      <c r="K11" s="166">
        <v>3640</v>
      </c>
      <c r="L11" s="166">
        <v>175</v>
      </c>
      <c r="M11" s="166">
        <v>487</v>
      </c>
      <c r="N11" s="166">
        <v>20.8</v>
      </c>
      <c r="O11" s="168">
        <v>7.4743326488706368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9" t="str">
        <f>'Master Sheet'!B9</f>
        <v>SLU</v>
      </c>
      <c r="C12" s="166" t="s">
        <v>18</v>
      </c>
      <c r="D12" s="166" t="s">
        <v>18</v>
      </c>
      <c r="E12" s="167" t="s">
        <v>18</v>
      </c>
      <c r="F12" s="166">
        <v>14508</v>
      </c>
      <c r="G12" s="166">
        <v>776</v>
      </c>
      <c r="H12" s="166">
        <v>1019</v>
      </c>
      <c r="I12" s="166">
        <v>18.695876288659793</v>
      </c>
      <c r="J12" s="167">
        <v>14.237487733071639</v>
      </c>
      <c r="K12" s="166">
        <v>10551</v>
      </c>
      <c r="L12" s="166">
        <v>418</v>
      </c>
      <c r="M12" s="166">
        <v>1008</v>
      </c>
      <c r="N12" s="166">
        <v>25.241626794258373</v>
      </c>
      <c r="O12" s="168">
        <v>10.467261904761905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9" t="str">
        <f>'Master Sheet'!B10</f>
        <v>SVG</v>
      </c>
      <c r="C13" s="166">
        <v>406</v>
      </c>
      <c r="D13" s="166">
        <v>42</v>
      </c>
      <c r="E13" s="167">
        <v>9.6666666666666661</v>
      </c>
      <c r="F13" s="166">
        <v>11448</v>
      </c>
      <c r="G13" s="166">
        <v>574</v>
      </c>
      <c r="H13" s="166">
        <v>850</v>
      </c>
      <c r="I13" s="166">
        <v>19.94425087108014</v>
      </c>
      <c r="J13" s="167">
        <v>13.468235294117648</v>
      </c>
      <c r="K13" s="166">
        <v>6868</v>
      </c>
      <c r="L13" s="166">
        <v>287</v>
      </c>
      <c r="M13" s="166">
        <v>607</v>
      </c>
      <c r="N13" s="166">
        <v>23.930313588850176</v>
      </c>
      <c r="O13" s="168">
        <v>11.314662273476111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9" t="str">
        <f>'Master Sheet'!B11</f>
        <v>VI</v>
      </c>
      <c r="C14" s="166">
        <v>14</v>
      </c>
      <c r="D14" s="166">
        <v>3</v>
      </c>
      <c r="E14" s="167">
        <v>4.666666666666667</v>
      </c>
      <c r="F14" s="166">
        <v>1943</v>
      </c>
      <c r="G14" s="166">
        <v>133</v>
      </c>
      <c r="H14" s="166">
        <v>149</v>
      </c>
      <c r="I14" s="166">
        <v>14.609022556390977</v>
      </c>
      <c r="J14" s="167">
        <v>13.04026845637584</v>
      </c>
      <c r="K14" s="166">
        <v>1726</v>
      </c>
      <c r="L14" s="166">
        <v>94</v>
      </c>
      <c r="M14" s="166">
        <v>199</v>
      </c>
      <c r="N14" s="166">
        <v>18.361702127659573</v>
      </c>
      <c r="O14" s="168">
        <v>8.6733668341708547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169" t="str">
        <f>'Master Sheet'!B12</f>
        <v>OECS</v>
      </c>
      <c r="C15" s="170">
        <v>3035</v>
      </c>
      <c r="D15" s="170">
        <v>268</v>
      </c>
      <c r="E15" s="171">
        <v>11.324626865671641</v>
      </c>
      <c r="F15" s="170">
        <v>47019</v>
      </c>
      <c r="G15" s="170">
        <v>2684</v>
      </c>
      <c r="H15" s="170">
        <v>3432</v>
      </c>
      <c r="I15" s="170">
        <v>17.518256333830106</v>
      </c>
      <c r="J15" s="171">
        <v>13.700174825174825</v>
      </c>
      <c r="K15" s="170">
        <v>34736</v>
      </c>
      <c r="L15" s="170">
        <v>1968</v>
      </c>
      <c r="M15" s="170">
        <v>3405</v>
      </c>
      <c r="N15" s="170">
        <v>17.650406504065042</v>
      </c>
      <c r="O15" s="172">
        <v>10.201468428781205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">
    <mergeCell ref="B3:O3"/>
    <mergeCell ref="B4:B5"/>
    <mergeCell ref="C4:E4"/>
    <mergeCell ref="F4:J4"/>
    <mergeCell ref="K4:O4"/>
  </mergeCells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defaultColWidth="14.44140625" defaultRowHeight="15" customHeight="1" x14ac:dyDescent="0.3"/>
  <cols>
    <col min="1" max="2" width="9.109375" customWidth="1"/>
    <col min="3" max="26" width="8.664062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18" t="s">
        <v>72</v>
      </c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07" t="s">
        <v>12</v>
      </c>
      <c r="C3" s="269" t="s">
        <v>65</v>
      </c>
      <c r="D3" s="248"/>
      <c r="E3" s="249"/>
      <c r="F3" s="269" t="s">
        <v>13</v>
      </c>
      <c r="G3" s="248"/>
      <c r="H3" s="248"/>
      <c r="I3" s="248"/>
      <c r="J3" s="249"/>
      <c r="K3" s="269" t="s">
        <v>14</v>
      </c>
      <c r="L3" s="248"/>
      <c r="M3" s="248"/>
      <c r="N3" s="248"/>
      <c r="O3" s="270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43.2" x14ac:dyDescent="0.3">
      <c r="A4" s="2"/>
      <c r="B4" s="208"/>
      <c r="C4" s="173" t="s">
        <v>66</v>
      </c>
      <c r="D4" s="173" t="s">
        <v>67</v>
      </c>
      <c r="E4" s="173" t="s">
        <v>68</v>
      </c>
      <c r="F4" s="173" t="s">
        <v>69</v>
      </c>
      <c r="G4" s="173" t="s">
        <v>70</v>
      </c>
      <c r="H4" s="173" t="s">
        <v>67</v>
      </c>
      <c r="I4" s="173" t="s">
        <v>71</v>
      </c>
      <c r="J4" s="173" t="s">
        <v>68</v>
      </c>
      <c r="K4" s="173" t="s">
        <v>69</v>
      </c>
      <c r="L4" s="173" t="s">
        <v>70</v>
      </c>
      <c r="M4" s="173" t="s">
        <v>67</v>
      </c>
      <c r="N4" s="173" t="s">
        <v>71</v>
      </c>
      <c r="O4" s="163" t="s">
        <v>68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6" t="str">
        <f>'Master Sheet'!B3</f>
        <v>ANG</v>
      </c>
      <c r="C5" s="174" t="s">
        <v>18</v>
      </c>
      <c r="D5" s="174" t="s">
        <v>18</v>
      </c>
      <c r="E5" s="126" t="s">
        <v>18</v>
      </c>
      <c r="F5" s="174" t="s">
        <v>18</v>
      </c>
      <c r="G5" s="174" t="s">
        <v>18</v>
      </c>
      <c r="H5" s="174" t="s">
        <v>18</v>
      </c>
      <c r="I5" s="174" t="s">
        <v>18</v>
      </c>
      <c r="J5" s="126" t="s">
        <v>18</v>
      </c>
      <c r="K5" s="174" t="s">
        <v>18</v>
      </c>
      <c r="L5" s="174" t="s">
        <v>18</v>
      </c>
      <c r="M5" s="174" t="s">
        <v>18</v>
      </c>
      <c r="N5" s="174" t="s">
        <v>18</v>
      </c>
      <c r="O5" s="175" t="s">
        <v>18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"/>
      <c r="B6" s="9" t="str">
        <f>'Master Sheet'!B4</f>
        <v>A&amp;B</v>
      </c>
      <c r="C6" s="166" t="s">
        <v>18</v>
      </c>
      <c r="D6" s="166" t="s">
        <v>18</v>
      </c>
      <c r="E6" s="17" t="s">
        <v>18</v>
      </c>
      <c r="F6" s="166" t="s">
        <v>18</v>
      </c>
      <c r="G6" s="166" t="s">
        <v>18</v>
      </c>
      <c r="H6" s="166" t="s">
        <v>18</v>
      </c>
      <c r="I6" s="166" t="s">
        <v>18</v>
      </c>
      <c r="J6" s="17" t="s">
        <v>18</v>
      </c>
      <c r="K6" s="166" t="s">
        <v>18</v>
      </c>
      <c r="L6" s="166" t="s">
        <v>18</v>
      </c>
      <c r="M6" s="166" t="s">
        <v>18</v>
      </c>
      <c r="N6" s="166" t="s">
        <v>18</v>
      </c>
      <c r="O6" s="18" t="s">
        <v>18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"/>
      <c r="B7" s="9" t="str">
        <f>'Master Sheet'!B5</f>
        <v>DOM</v>
      </c>
      <c r="C7" s="166">
        <v>1075</v>
      </c>
      <c r="D7" s="166">
        <v>99</v>
      </c>
      <c r="E7" s="17">
        <v>10.858585858585858</v>
      </c>
      <c r="F7" s="166">
        <v>2530</v>
      </c>
      <c r="G7" s="166">
        <v>124</v>
      </c>
      <c r="H7" s="166">
        <v>161</v>
      </c>
      <c r="I7" s="166">
        <v>20.403225806451612</v>
      </c>
      <c r="J7" s="17">
        <v>15.714285714285714</v>
      </c>
      <c r="K7" s="166">
        <v>1619</v>
      </c>
      <c r="L7" s="166">
        <v>78</v>
      </c>
      <c r="M7" s="166">
        <v>147</v>
      </c>
      <c r="N7" s="166">
        <v>20.756410256410255</v>
      </c>
      <c r="O7" s="18">
        <v>11.013605442176871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"/>
      <c r="B8" s="9" t="str">
        <f>'Master Sheet'!B6</f>
        <v>GRD</v>
      </c>
      <c r="C8" s="166">
        <v>638</v>
      </c>
      <c r="D8" s="166">
        <v>45</v>
      </c>
      <c r="E8" s="17">
        <v>14.177777777777777</v>
      </c>
      <c r="F8" s="166">
        <v>748</v>
      </c>
      <c r="G8" s="166">
        <v>56</v>
      </c>
      <c r="H8" s="166">
        <v>64</v>
      </c>
      <c r="I8" s="166">
        <v>13.357142857142858</v>
      </c>
      <c r="J8" s="17">
        <v>11.6875</v>
      </c>
      <c r="K8" s="166">
        <v>131</v>
      </c>
      <c r="L8" s="166">
        <v>8</v>
      </c>
      <c r="M8" s="166">
        <v>14</v>
      </c>
      <c r="N8" s="166">
        <v>16.375</v>
      </c>
      <c r="O8" s="18">
        <v>9.3571428571428577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"/>
      <c r="B9" s="9" t="str">
        <f>'Master Sheet'!B7</f>
        <v>MON</v>
      </c>
      <c r="C9" s="174" t="s">
        <v>18</v>
      </c>
      <c r="D9" s="174" t="s">
        <v>18</v>
      </c>
      <c r="E9" s="126" t="s">
        <v>18</v>
      </c>
      <c r="F9" s="174" t="s">
        <v>18</v>
      </c>
      <c r="G9" s="174" t="s">
        <v>18</v>
      </c>
      <c r="H9" s="174" t="s">
        <v>18</v>
      </c>
      <c r="I9" s="174" t="s">
        <v>18</v>
      </c>
      <c r="J9" s="126" t="s">
        <v>18</v>
      </c>
      <c r="K9" s="174" t="s">
        <v>18</v>
      </c>
      <c r="L9" s="174" t="s">
        <v>18</v>
      </c>
      <c r="M9" s="174" t="s">
        <v>18</v>
      </c>
      <c r="N9" s="174" t="s">
        <v>18</v>
      </c>
      <c r="O9" s="175" t="s">
        <v>18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"/>
      <c r="B10" s="9" t="str">
        <f>'Master Sheet'!B8</f>
        <v>SKN</v>
      </c>
      <c r="C10" s="166" t="s">
        <v>18</v>
      </c>
      <c r="D10" s="166" t="s">
        <v>18</v>
      </c>
      <c r="E10" s="17" t="s">
        <v>18</v>
      </c>
      <c r="F10" s="166">
        <v>1302</v>
      </c>
      <c r="G10" s="166">
        <v>80</v>
      </c>
      <c r="H10" s="166">
        <v>89</v>
      </c>
      <c r="I10" s="166">
        <v>16.274999999999999</v>
      </c>
      <c r="J10" s="17">
        <v>14.629213483146067</v>
      </c>
      <c r="K10" s="166">
        <v>273</v>
      </c>
      <c r="L10" s="166">
        <v>24</v>
      </c>
      <c r="M10" s="166">
        <v>37</v>
      </c>
      <c r="N10" s="166">
        <v>11.375</v>
      </c>
      <c r="O10" s="18">
        <v>7.3783783783783781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/>
      <c r="B11" s="9" t="str">
        <f>'Master Sheet'!B9</f>
        <v>SLU</v>
      </c>
      <c r="C11" s="166" t="s">
        <v>18</v>
      </c>
      <c r="D11" s="166" t="s">
        <v>18</v>
      </c>
      <c r="E11" s="17" t="s">
        <v>18</v>
      </c>
      <c r="F11" s="166">
        <v>936</v>
      </c>
      <c r="G11" s="166">
        <v>61</v>
      </c>
      <c r="H11" s="166">
        <v>70</v>
      </c>
      <c r="I11" s="166">
        <v>15.344262295081966</v>
      </c>
      <c r="J11" s="17">
        <v>13.371428571428572</v>
      </c>
      <c r="K11" s="166">
        <v>212</v>
      </c>
      <c r="L11" s="166">
        <v>18</v>
      </c>
      <c r="M11" s="166">
        <v>30</v>
      </c>
      <c r="N11" s="166">
        <v>11.777777777777779</v>
      </c>
      <c r="O11" s="18">
        <v>7.0666666666666664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9" t="str">
        <f>'Master Sheet'!B10</f>
        <v>SVG</v>
      </c>
      <c r="C12" s="166">
        <v>2736</v>
      </c>
      <c r="D12" s="166">
        <v>326</v>
      </c>
      <c r="E12" s="17">
        <v>8.3926380368098155</v>
      </c>
      <c r="F12" s="166">
        <v>1417</v>
      </c>
      <c r="G12" s="166">
        <v>87</v>
      </c>
      <c r="H12" s="166">
        <v>102</v>
      </c>
      <c r="I12" s="166">
        <v>16.287356321839081</v>
      </c>
      <c r="J12" s="17">
        <v>13.892156862745098</v>
      </c>
      <c r="K12" s="166">
        <v>2735</v>
      </c>
      <c r="L12" s="166">
        <v>90</v>
      </c>
      <c r="M12" s="166">
        <v>192</v>
      </c>
      <c r="N12" s="166">
        <v>30.388888888888889</v>
      </c>
      <c r="O12" s="18">
        <v>14.244791666666666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9" t="str">
        <f>'Master Sheet'!B11</f>
        <v>VI</v>
      </c>
      <c r="C13" s="166">
        <v>801</v>
      </c>
      <c r="D13" s="166">
        <v>145</v>
      </c>
      <c r="E13" s="17">
        <v>5.5241379310344829</v>
      </c>
      <c r="F13" s="166">
        <v>820</v>
      </c>
      <c r="G13" s="166">
        <v>73</v>
      </c>
      <c r="H13" s="166">
        <v>87</v>
      </c>
      <c r="I13" s="166">
        <v>11.232876712328768</v>
      </c>
      <c r="J13" s="17">
        <v>9.4252873563218387</v>
      </c>
      <c r="K13" s="166">
        <v>512</v>
      </c>
      <c r="L13" s="166">
        <v>30</v>
      </c>
      <c r="M13" s="166">
        <v>57</v>
      </c>
      <c r="N13" s="166">
        <v>17.066666666666666</v>
      </c>
      <c r="O13" s="18">
        <v>8.9824561403508767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169" t="str">
        <f>'Master Sheet'!B12</f>
        <v>OECS</v>
      </c>
      <c r="C14" s="170">
        <v>5250</v>
      </c>
      <c r="D14" s="170">
        <v>615</v>
      </c>
      <c r="E14" s="176">
        <v>8.536585365853659</v>
      </c>
      <c r="F14" s="170">
        <v>7753</v>
      </c>
      <c r="G14" s="170">
        <v>481</v>
      </c>
      <c r="H14" s="170">
        <v>573</v>
      </c>
      <c r="I14" s="170">
        <v>16.118503118503117</v>
      </c>
      <c r="J14" s="176">
        <v>13.530541012216405</v>
      </c>
      <c r="K14" s="170">
        <v>5482</v>
      </c>
      <c r="L14" s="170">
        <v>248</v>
      </c>
      <c r="M14" s="170">
        <v>477</v>
      </c>
      <c r="N14" s="170">
        <v>22.10483870967742</v>
      </c>
      <c r="O14" s="177">
        <v>11.49266247379455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178"/>
      <c r="C15" s="179"/>
      <c r="D15" s="179"/>
      <c r="E15" s="179"/>
      <c r="F15" s="179"/>
      <c r="G15" s="179"/>
      <c r="H15" s="179"/>
      <c r="I15" s="179"/>
      <c r="J15" s="179"/>
      <c r="K15" s="179"/>
      <c r="L15" s="179"/>
      <c r="M15" s="179"/>
      <c r="N15" s="179"/>
      <c r="O15" s="179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 t="s">
        <v>46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">
    <mergeCell ref="B2:O2"/>
    <mergeCell ref="B3:B4"/>
    <mergeCell ref="C3:E3"/>
    <mergeCell ref="F3:J3"/>
    <mergeCell ref="K3:O3"/>
  </mergeCells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defaultColWidth="14.44140625" defaultRowHeight="15" customHeight="1" x14ac:dyDescent="0.3"/>
  <cols>
    <col min="1" max="2" width="9.109375" customWidth="1"/>
    <col min="3" max="26" width="8.664062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18" t="s">
        <v>73</v>
      </c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14"/>
      <c r="N2" s="214"/>
      <c r="O2" s="214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71" t="s">
        <v>12</v>
      </c>
      <c r="C3" s="269" t="s">
        <v>74</v>
      </c>
      <c r="D3" s="248"/>
      <c r="E3" s="249"/>
      <c r="F3" s="269" t="s">
        <v>13</v>
      </c>
      <c r="G3" s="248"/>
      <c r="H3" s="248"/>
      <c r="I3" s="248"/>
      <c r="J3" s="249"/>
      <c r="K3" s="269" t="s">
        <v>14</v>
      </c>
      <c r="L3" s="248"/>
      <c r="M3" s="248"/>
      <c r="N3" s="248"/>
      <c r="O3" s="270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43.2" x14ac:dyDescent="0.3">
      <c r="A4" s="2"/>
      <c r="B4" s="240"/>
      <c r="C4" s="180" t="s">
        <v>75</v>
      </c>
      <c r="D4" s="180" t="s">
        <v>76</v>
      </c>
      <c r="E4" s="181" t="s">
        <v>68</v>
      </c>
      <c r="F4" s="180" t="s">
        <v>77</v>
      </c>
      <c r="G4" s="180" t="s">
        <v>78</v>
      </c>
      <c r="H4" s="180" t="s">
        <v>76</v>
      </c>
      <c r="I4" s="180" t="s">
        <v>71</v>
      </c>
      <c r="J4" s="180" t="s">
        <v>68</v>
      </c>
      <c r="K4" s="180" t="s">
        <v>77</v>
      </c>
      <c r="L4" s="180" t="s">
        <v>78</v>
      </c>
      <c r="M4" s="180" t="s">
        <v>76</v>
      </c>
      <c r="N4" s="180" t="s">
        <v>71</v>
      </c>
      <c r="O4" s="182" t="s">
        <v>68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9" t="str">
        <f>'Master Sheet'!B3</f>
        <v>ANG</v>
      </c>
      <c r="C5" s="183" t="s">
        <v>18</v>
      </c>
      <c r="D5" s="183" t="s">
        <v>18</v>
      </c>
      <c r="E5" s="184" t="s">
        <v>18</v>
      </c>
      <c r="F5" s="183" t="s">
        <v>18</v>
      </c>
      <c r="G5" s="183" t="s">
        <v>18</v>
      </c>
      <c r="H5" s="183" t="s">
        <v>18</v>
      </c>
      <c r="I5" s="183" t="s">
        <v>18</v>
      </c>
      <c r="J5" s="184" t="s">
        <v>18</v>
      </c>
      <c r="K5" s="183" t="s">
        <v>18</v>
      </c>
      <c r="L5" s="183" t="s">
        <v>18</v>
      </c>
      <c r="M5" s="183" t="s">
        <v>18</v>
      </c>
      <c r="N5" s="183" t="s">
        <v>18</v>
      </c>
      <c r="O5" s="185" t="s">
        <v>18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"/>
      <c r="B6" s="9" t="str">
        <f>'Master Sheet'!B4</f>
        <v>A&amp;B</v>
      </c>
      <c r="C6" s="166" t="s">
        <v>18</v>
      </c>
      <c r="D6" s="166" t="s">
        <v>18</v>
      </c>
      <c r="E6" s="167" t="s">
        <v>18</v>
      </c>
      <c r="F6" s="166" t="s">
        <v>18</v>
      </c>
      <c r="G6" s="166" t="s">
        <v>18</v>
      </c>
      <c r="H6" s="166" t="s">
        <v>18</v>
      </c>
      <c r="I6" s="166" t="s">
        <v>18</v>
      </c>
      <c r="J6" s="167" t="s">
        <v>18</v>
      </c>
      <c r="K6" s="166" t="s">
        <v>18</v>
      </c>
      <c r="L6" s="166" t="s">
        <v>18</v>
      </c>
      <c r="M6" s="166" t="s">
        <v>18</v>
      </c>
      <c r="N6" s="166" t="s">
        <v>18</v>
      </c>
      <c r="O6" s="168" t="s">
        <v>18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"/>
      <c r="B7" s="9" t="str">
        <f>'Master Sheet'!B5</f>
        <v>DOM</v>
      </c>
      <c r="C7" s="166">
        <v>1393</v>
      </c>
      <c r="D7" s="166">
        <v>131</v>
      </c>
      <c r="E7" s="167">
        <v>10.633587786259541</v>
      </c>
      <c r="F7" s="166">
        <v>6142</v>
      </c>
      <c r="G7" s="166">
        <v>438</v>
      </c>
      <c r="H7" s="166">
        <v>535</v>
      </c>
      <c r="I7" s="166">
        <v>14.02283105022831</v>
      </c>
      <c r="J7" s="167">
        <v>11.480373831775701</v>
      </c>
      <c r="K7" s="166">
        <v>4709</v>
      </c>
      <c r="L7" s="166">
        <v>230</v>
      </c>
      <c r="M7" s="166">
        <v>487</v>
      </c>
      <c r="N7" s="166">
        <v>20.473913043478262</v>
      </c>
      <c r="O7" s="168">
        <v>9.669404517453799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"/>
      <c r="B8" s="9" t="str">
        <f>'Master Sheet'!B6</f>
        <v>GRD</v>
      </c>
      <c r="C8" s="166">
        <v>2935</v>
      </c>
      <c r="D8" s="166">
        <v>236</v>
      </c>
      <c r="E8" s="167">
        <v>12.436440677966102</v>
      </c>
      <c r="F8" s="166">
        <v>11817</v>
      </c>
      <c r="G8" s="166">
        <v>642</v>
      </c>
      <c r="H8" s="166">
        <v>749</v>
      </c>
      <c r="I8" s="166">
        <v>18.406542056074766</v>
      </c>
      <c r="J8" s="167">
        <v>15.777036048064085</v>
      </c>
      <c r="K8" s="166">
        <v>8678</v>
      </c>
      <c r="L8" s="166">
        <v>830</v>
      </c>
      <c r="M8" s="166">
        <v>739</v>
      </c>
      <c r="N8" s="166">
        <v>10.455421686746988</v>
      </c>
      <c r="O8" s="168">
        <v>11.742895805142084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"/>
      <c r="B9" s="9" t="str">
        <f>'Master Sheet'!B7</f>
        <v>MON</v>
      </c>
      <c r="C9" s="166" t="s">
        <v>18</v>
      </c>
      <c r="D9" s="166" t="s">
        <v>18</v>
      </c>
      <c r="E9" s="167" t="s">
        <v>18</v>
      </c>
      <c r="F9" s="166">
        <v>252</v>
      </c>
      <c r="G9" s="166">
        <v>15</v>
      </c>
      <c r="H9" s="166">
        <v>43</v>
      </c>
      <c r="I9" s="166">
        <v>16.8</v>
      </c>
      <c r="J9" s="167">
        <v>5.8604651162790695</v>
      </c>
      <c r="K9" s="166">
        <v>314</v>
      </c>
      <c r="L9" s="166">
        <v>20</v>
      </c>
      <c r="M9" s="166">
        <v>39</v>
      </c>
      <c r="N9" s="166">
        <v>15.7</v>
      </c>
      <c r="O9" s="168">
        <v>8.0512820512820511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"/>
      <c r="B10" s="9" t="str">
        <f>'Master Sheet'!B8</f>
        <v>SKN</v>
      </c>
      <c r="C10" s="166" t="s">
        <v>18</v>
      </c>
      <c r="D10" s="166" t="s">
        <v>18</v>
      </c>
      <c r="E10" s="167" t="s">
        <v>18</v>
      </c>
      <c r="F10" s="166">
        <v>5489</v>
      </c>
      <c r="G10" s="166">
        <v>366</v>
      </c>
      <c r="H10" s="166">
        <v>401</v>
      </c>
      <c r="I10" s="166">
        <v>14.997267759562842</v>
      </c>
      <c r="J10" s="167">
        <v>13.688279301745636</v>
      </c>
      <c r="K10" s="166">
        <v>3913</v>
      </c>
      <c r="L10" s="166">
        <v>199</v>
      </c>
      <c r="M10" s="166">
        <v>524</v>
      </c>
      <c r="N10" s="166">
        <v>19.663316582914572</v>
      </c>
      <c r="O10" s="168">
        <v>7.4675572519083966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/>
      <c r="B11" s="9" t="str">
        <f>'Master Sheet'!B9</f>
        <v>SLU</v>
      </c>
      <c r="C11" s="166" t="s">
        <v>18</v>
      </c>
      <c r="D11" s="166" t="s">
        <v>18</v>
      </c>
      <c r="E11" s="167" t="s">
        <v>18</v>
      </c>
      <c r="F11" s="166">
        <v>15444</v>
      </c>
      <c r="G11" s="166">
        <v>837</v>
      </c>
      <c r="H11" s="166">
        <v>1089</v>
      </c>
      <c r="I11" s="166">
        <v>18.451612903225808</v>
      </c>
      <c r="J11" s="167">
        <v>14.181818181818182</v>
      </c>
      <c r="K11" s="166">
        <v>10763</v>
      </c>
      <c r="L11" s="166">
        <v>436</v>
      </c>
      <c r="M11" s="166">
        <v>1038</v>
      </c>
      <c r="N11" s="166">
        <v>24.685779816513762</v>
      </c>
      <c r="O11" s="168">
        <v>10.36897880539499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9" t="str">
        <f>'Master Sheet'!B10</f>
        <v>SVG</v>
      </c>
      <c r="C12" s="166">
        <v>3142</v>
      </c>
      <c r="D12" s="166">
        <v>368</v>
      </c>
      <c r="E12" s="167">
        <v>8.5380434782608692</v>
      </c>
      <c r="F12" s="166">
        <v>12865</v>
      </c>
      <c r="G12" s="166">
        <v>661</v>
      </c>
      <c r="H12" s="166">
        <v>952</v>
      </c>
      <c r="I12" s="166">
        <v>19.462934947049924</v>
      </c>
      <c r="J12" s="167">
        <v>13.513655462184873</v>
      </c>
      <c r="K12" s="166">
        <v>9603</v>
      </c>
      <c r="L12" s="166">
        <v>377</v>
      </c>
      <c r="M12" s="166">
        <v>799</v>
      </c>
      <c r="N12" s="166">
        <v>25.472148541114059</v>
      </c>
      <c r="O12" s="168">
        <v>12.018773466833542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186" t="str">
        <f>'Master Sheet'!B11</f>
        <v>VI</v>
      </c>
      <c r="C13" s="187">
        <v>815</v>
      </c>
      <c r="D13" s="187">
        <v>148</v>
      </c>
      <c r="E13" s="188">
        <v>5.506756756756757</v>
      </c>
      <c r="F13" s="187">
        <v>2763</v>
      </c>
      <c r="G13" s="187">
        <v>206</v>
      </c>
      <c r="H13" s="187">
        <v>236</v>
      </c>
      <c r="I13" s="187">
        <v>13.412621359223301</v>
      </c>
      <c r="J13" s="188">
        <v>11.707627118644067</v>
      </c>
      <c r="K13" s="187">
        <v>2238</v>
      </c>
      <c r="L13" s="187">
        <v>124</v>
      </c>
      <c r="M13" s="187">
        <v>256</v>
      </c>
      <c r="N13" s="187">
        <v>18.048387096774192</v>
      </c>
      <c r="O13" s="189">
        <v>8.7421875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190" t="str">
        <f>'Master Sheet'!B12</f>
        <v>OECS</v>
      </c>
      <c r="C14" s="191">
        <v>8285</v>
      </c>
      <c r="D14" s="191">
        <v>883</v>
      </c>
      <c r="E14" s="192">
        <v>9.3827859569648933</v>
      </c>
      <c r="F14" s="191">
        <v>54772</v>
      </c>
      <c r="G14" s="191">
        <v>3165</v>
      </c>
      <c r="H14" s="191">
        <v>4005</v>
      </c>
      <c r="I14" s="191">
        <v>17.305529225908373</v>
      </c>
      <c r="J14" s="192">
        <v>13.675905118601747</v>
      </c>
      <c r="K14" s="191">
        <v>40218</v>
      </c>
      <c r="L14" s="191">
        <v>2216</v>
      </c>
      <c r="M14" s="191">
        <v>3882</v>
      </c>
      <c r="N14" s="191">
        <v>18.148916967509024</v>
      </c>
      <c r="O14" s="193">
        <v>10.360123647604327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179"/>
      <c r="C15" s="179"/>
      <c r="D15" s="179"/>
      <c r="E15" s="179"/>
      <c r="F15" s="179"/>
      <c r="G15" s="179"/>
      <c r="H15" s="179"/>
      <c r="I15" s="179"/>
      <c r="J15" s="179"/>
      <c r="K15" s="179"/>
      <c r="L15" s="179"/>
      <c r="M15" s="179"/>
      <c r="N15" s="179"/>
      <c r="O15" s="179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">
    <mergeCell ref="B2:O2"/>
    <mergeCell ref="B3:B4"/>
    <mergeCell ref="C3:E3"/>
    <mergeCell ref="F3:J3"/>
    <mergeCell ref="K3:O3"/>
  </mergeCells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defaultColWidth="14.44140625" defaultRowHeight="15" customHeight="1" x14ac:dyDescent="0.3"/>
  <cols>
    <col min="1" max="1" width="9.109375" customWidth="1"/>
    <col min="2" max="2" width="36.109375" customWidth="1"/>
    <col min="3" max="3" width="6.88671875" customWidth="1"/>
    <col min="4" max="4" width="8" customWidth="1"/>
    <col min="5" max="6" width="7.5546875" customWidth="1"/>
    <col min="7" max="7" width="8" customWidth="1"/>
    <col min="8" max="8" width="7.5546875" customWidth="1"/>
    <col min="9" max="9" width="8.88671875" customWidth="1"/>
    <col min="10" max="10" width="7.6640625" customWidth="1"/>
    <col min="11" max="11" width="7.5546875" customWidth="1"/>
    <col min="12" max="12" width="8.44140625" customWidth="1"/>
    <col min="13" max="26" width="8.664062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13" t="s">
        <v>79</v>
      </c>
      <c r="C2" s="214"/>
      <c r="D2" s="214"/>
      <c r="E2" s="214"/>
      <c r="F2" s="214"/>
      <c r="G2" s="214"/>
      <c r="H2" s="214"/>
      <c r="I2" s="214"/>
      <c r="J2" s="214"/>
      <c r="K2" s="214"/>
      <c r="L2" s="214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194" t="s">
        <v>80</v>
      </c>
      <c r="C3" s="195" t="str">
        <f>'Master Sheet'!D3</f>
        <v>ANG</v>
      </c>
      <c r="D3" s="195" t="str">
        <f>'Master Sheet'!E3</f>
        <v>A&amp;B</v>
      </c>
      <c r="E3" s="195" t="str">
        <f>'Master Sheet'!F3</f>
        <v>DOM</v>
      </c>
      <c r="F3" s="195" t="str">
        <f>'Master Sheet'!G3</f>
        <v>GRD</v>
      </c>
      <c r="G3" s="195" t="str">
        <f>'Master Sheet'!H3</f>
        <v>MON</v>
      </c>
      <c r="H3" s="195" t="str">
        <f>'Master Sheet'!I3</f>
        <v>SKN</v>
      </c>
      <c r="I3" s="195" t="str">
        <f>'Master Sheet'!J3</f>
        <v>SLU</v>
      </c>
      <c r="J3" s="195" t="str">
        <f>'Master Sheet'!K3</f>
        <v>SVG</v>
      </c>
      <c r="K3" s="70" t="str">
        <f>'Master Sheet'!L3</f>
        <v>VI</v>
      </c>
      <c r="L3" s="196" t="str">
        <f>'Master Sheet'!M3</f>
        <v>OECS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34.5" customHeight="1" x14ac:dyDescent="0.3">
      <c r="A4" s="2"/>
      <c r="B4" s="197" t="s">
        <v>81</v>
      </c>
      <c r="C4" s="198" t="s">
        <v>18</v>
      </c>
      <c r="D4" s="199" t="s">
        <v>18</v>
      </c>
      <c r="E4" s="199">
        <v>21.052631578947366</v>
      </c>
      <c r="F4" s="199">
        <v>32.467532467532465</v>
      </c>
      <c r="G4" s="199">
        <v>33.333333333333329</v>
      </c>
      <c r="H4" s="199">
        <v>27.27272727272727</v>
      </c>
      <c r="I4" s="199">
        <v>6.4935064935064926</v>
      </c>
      <c r="J4" s="199">
        <v>14.925373134328357</v>
      </c>
      <c r="K4" s="199">
        <v>26.923076923076923</v>
      </c>
      <c r="L4" s="31">
        <v>16.953316953316953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8.8" x14ac:dyDescent="0.3">
      <c r="A5" s="2"/>
      <c r="B5" s="197" t="s">
        <v>82</v>
      </c>
      <c r="C5" s="198" t="s">
        <v>18</v>
      </c>
      <c r="D5" s="30" t="s">
        <v>18</v>
      </c>
      <c r="E5" s="30">
        <v>53.333333333333336</v>
      </c>
      <c r="F5" s="30">
        <v>79.166666666666657</v>
      </c>
      <c r="G5" s="30">
        <v>0</v>
      </c>
      <c r="H5" s="30">
        <v>33.333333333333329</v>
      </c>
      <c r="I5" s="30">
        <v>4</v>
      </c>
      <c r="J5" s="30">
        <v>34.482758620689658</v>
      </c>
      <c r="K5" s="30">
        <v>25</v>
      </c>
      <c r="L5" s="31">
        <v>32.592592592592595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8.8" x14ac:dyDescent="0.3">
      <c r="A6" s="2"/>
      <c r="B6" s="197" t="s">
        <v>83</v>
      </c>
      <c r="C6" s="198" t="s">
        <v>18</v>
      </c>
      <c r="D6" s="199" t="s">
        <v>18</v>
      </c>
      <c r="E6" s="199">
        <v>87.719298245614027</v>
      </c>
      <c r="F6" s="199">
        <v>20.779220779220779</v>
      </c>
      <c r="G6" s="199">
        <v>66.666666666666657</v>
      </c>
      <c r="H6" s="199">
        <v>78.787878787878782</v>
      </c>
      <c r="I6" s="199">
        <v>100</v>
      </c>
      <c r="J6" s="199">
        <v>88.059701492537314</v>
      </c>
      <c r="K6" s="199">
        <v>92.307692307692307</v>
      </c>
      <c r="L6" s="31">
        <v>62.40786240786241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8.8" x14ac:dyDescent="0.3">
      <c r="A7" s="2"/>
      <c r="B7" s="197" t="s">
        <v>84</v>
      </c>
      <c r="C7" s="198" t="s">
        <v>18</v>
      </c>
      <c r="D7" s="30" t="s">
        <v>18</v>
      </c>
      <c r="E7" s="30">
        <v>100</v>
      </c>
      <c r="F7" s="30">
        <v>45.833333333333329</v>
      </c>
      <c r="G7" s="30">
        <v>0</v>
      </c>
      <c r="H7" s="30">
        <v>83.333333333333343</v>
      </c>
      <c r="I7" s="30">
        <v>96</v>
      </c>
      <c r="J7" s="30">
        <v>93.103448275862064</v>
      </c>
      <c r="K7" s="30">
        <v>75</v>
      </c>
      <c r="L7" s="31">
        <v>68.888888888888886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8.8" x14ac:dyDescent="0.3">
      <c r="A8" s="2"/>
      <c r="B8" s="197" t="s">
        <v>85</v>
      </c>
      <c r="C8" s="198" t="s">
        <v>18</v>
      </c>
      <c r="D8" s="199" t="s">
        <v>18</v>
      </c>
      <c r="E8" s="199">
        <v>100</v>
      </c>
      <c r="F8" s="199">
        <v>55.844155844155843</v>
      </c>
      <c r="G8" s="199">
        <v>66.666666666666657</v>
      </c>
      <c r="H8" s="199">
        <v>78.787878787878782</v>
      </c>
      <c r="I8" s="199">
        <v>93.506493506493499</v>
      </c>
      <c r="J8" s="199">
        <v>43.283582089552233</v>
      </c>
      <c r="K8" s="199">
        <v>84.615384615384613</v>
      </c>
      <c r="L8" s="31">
        <v>61.670761670761678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8.8" x14ac:dyDescent="0.3">
      <c r="A9" s="2"/>
      <c r="B9" s="200" t="s">
        <v>86</v>
      </c>
      <c r="C9" s="201" t="s">
        <v>18</v>
      </c>
      <c r="D9" s="202" t="s">
        <v>18</v>
      </c>
      <c r="E9" s="202">
        <v>100</v>
      </c>
      <c r="F9" s="202">
        <v>54.166666666666664</v>
      </c>
      <c r="G9" s="202">
        <v>0</v>
      </c>
      <c r="H9" s="202">
        <v>83.333333333333343</v>
      </c>
      <c r="I9" s="202">
        <v>92</v>
      </c>
      <c r="J9" s="202">
        <v>27.586206896551722</v>
      </c>
      <c r="K9" s="202">
        <v>87.5</v>
      </c>
      <c r="L9" s="203">
        <v>56.296296296296298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8" customHeight="1" x14ac:dyDescent="0.3">
      <c r="A10" s="2"/>
      <c r="B10" s="119" t="s">
        <v>87</v>
      </c>
      <c r="C10" s="204"/>
      <c r="D10" s="204"/>
      <c r="E10" s="204"/>
      <c r="F10" s="204"/>
      <c r="G10" s="204"/>
      <c r="H10" s="204"/>
      <c r="I10" s="204"/>
      <c r="J10" s="204"/>
      <c r="K10" s="204"/>
      <c r="L10" s="204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B2:L2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15</vt:i4>
      </vt:variant>
    </vt:vector>
  </HeadingPairs>
  <TitlesOfParts>
    <vt:vector size="35" baseType="lpstr">
      <vt:lpstr>Master Sheet</vt:lpstr>
      <vt:lpstr>Table 4.1</vt:lpstr>
      <vt:lpstr>Table 4.2</vt:lpstr>
      <vt:lpstr>Table 4.3</vt:lpstr>
      <vt:lpstr>Table 4.4</vt:lpstr>
      <vt:lpstr>Table 4.5</vt:lpstr>
      <vt:lpstr>Table 4.6</vt:lpstr>
      <vt:lpstr>Table 4.7</vt:lpstr>
      <vt:lpstr>Table 4.8</vt:lpstr>
      <vt:lpstr>Table 4.9</vt:lpstr>
      <vt:lpstr>Table 4.10</vt:lpstr>
      <vt:lpstr>Table 4.11</vt:lpstr>
      <vt:lpstr>Table 4.12</vt:lpstr>
      <vt:lpstr>Table 4.13</vt:lpstr>
      <vt:lpstr>Table 4.14</vt:lpstr>
      <vt:lpstr>Table 4.15</vt:lpstr>
      <vt:lpstr>Table 4.16</vt:lpstr>
      <vt:lpstr>Table 4.17</vt:lpstr>
      <vt:lpstr>Table 4.18</vt:lpstr>
      <vt:lpstr>Table 4.19</vt:lpstr>
      <vt:lpstr>'Table 4.2'!_Toc512525618</vt:lpstr>
      <vt:lpstr>'Table 4.3'!_Toc512525619</vt:lpstr>
      <vt:lpstr>'Table 4.4'!_Toc512525620</vt:lpstr>
      <vt:lpstr>'Table 4.5'!_Toc512525621</vt:lpstr>
      <vt:lpstr>'Table 4.6'!_Toc512525622</vt:lpstr>
      <vt:lpstr>'Table 4.8'!_Toc512525624</vt:lpstr>
      <vt:lpstr>'Table 4.9'!_Toc512525625</vt:lpstr>
      <vt:lpstr>'Table 4.10'!_Toc512525626</vt:lpstr>
      <vt:lpstr>'Table 4.11'!_Toc512525627</vt:lpstr>
      <vt:lpstr>'Table 4.13'!_Toc512525629</vt:lpstr>
      <vt:lpstr>'Table 4.15'!_Toc512525631</vt:lpstr>
      <vt:lpstr>'Table 4.16'!_Toc512525632</vt:lpstr>
      <vt:lpstr>'Table 4.17'!_Toc512525634</vt:lpstr>
      <vt:lpstr>'Table 4.18'!_Toc512525635</vt:lpstr>
      <vt:lpstr>'Table 4.19'!_Toc512525636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Abi's Computer</dc:creator>
  <cp:lastModifiedBy>Keith Thomas</cp:lastModifiedBy>
  <dcterms:created xsi:type="dcterms:W3CDTF">2018-05-01T16:24:20Z</dcterms:created>
  <dcterms:modified xsi:type="dcterms:W3CDTF">2025-06-30T00:43:10Z</dcterms:modified>
</cp:coreProperties>
</file>