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se\OneDrive\Documents\Documents\Finance\"/>
    </mc:Choice>
  </mc:AlternateContent>
  <xr:revisionPtr revIDLastSave="133" documentId="8_{5A070958-7DF0-4A73-99D0-3C3625933D33}" xr6:coauthVersionLast="44" xr6:coauthVersionMax="44" xr10:uidLastSave="{F589BC18-5DE0-4821-9029-CD0145412A91}"/>
  <bookViews>
    <workbookView xWindow="0" yWindow="0" windowWidth="19200" windowHeight="10200" xr2:uid="{121BCE39-33A5-4BF9-B2CE-E217609D786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85" i="1" l="1"/>
  <c r="B103" i="1" l="1"/>
  <c r="H97" i="1"/>
  <c r="E97" i="1"/>
  <c r="B97" i="1"/>
  <c r="B91" i="1"/>
  <c r="B79" i="1"/>
  <c r="B73" i="1"/>
  <c r="B67" i="1"/>
  <c r="B61" i="1"/>
  <c r="B55" i="1"/>
  <c r="C49" i="1"/>
  <c r="B49" i="1"/>
  <c r="B43" i="1"/>
  <c r="B35" i="1"/>
  <c r="B36" i="1"/>
  <c r="B37" i="1"/>
  <c r="B34" i="1"/>
  <c r="C28" i="1"/>
  <c r="C29" i="1"/>
  <c r="C30" i="1"/>
  <c r="C27" i="1"/>
  <c r="A22" i="1"/>
  <c r="A21" i="1"/>
  <c r="A20" i="1"/>
  <c r="A23" i="1"/>
  <c r="D14" i="1"/>
  <c r="D15" i="1"/>
  <c r="D16" i="1"/>
  <c r="D13" i="1"/>
  <c r="B9" i="1"/>
  <c r="B8" i="1"/>
  <c r="B6" i="1"/>
  <c r="B7" i="1" s="1"/>
</calcChain>
</file>

<file path=xl/sharedStrings.xml><?xml version="1.0" encoding="utf-8"?>
<sst xmlns="http://schemas.openxmlformats.org/spreadsheetml/2006/main" count="223" uniqueCount="28">
  <si>
    <t>Question 1:</t>
  </si>
  <si>
    <t>Interest</t>
  </si>
  <si>
    <t>PV</t>
  </si>
  <si>
    <t>Simple Interest</t>
  </si>
  <si>
    <t>Time (Years)</t>
  </si>
  <si>
    <t>Total Balance</t>
  </si>
  <si>
    <t>FV</t>
  </si>
  <si>
    <t>Difference</t>
  </si>
  <si>
    <t>Question 2:</t>
  </si>
  <si>
    <t>Years</t>
  </si>
  <si>
    <t>Question 3:</t>
  </si>
  <si>
    <t>Question 4:</t>
  </si>
  <si>
    <t>Question 5:</t>
  </si>
  <si>
    <t>Question 6:</t>
  </si>
  <si>
    <t>Question 7:</t>
  </si>
  <si>
    <t>Question 8:</t>
  </si>
  <si>
    <t>Question 9:</t>
  </si>
  <si>
    <t>Question 10:</t>
  </si>
  <si>
    <t xml:space="preserve">FV </t>
  </si>
  <si>
    <t xml:space="preserve">PV </t>
  </si>
  <si>
    <t>Question 11:</t>
  </si>
  <si>
    <t>Discount Rate</t>
  </si>
  <si>
    <t>Question 12:</t>
  </si>
  <si>
    <t>Rate</t>
  </si>
  <si>
    <t>Question 13:</t>
  </si>
  <si>
    <t>Question 14:</t>
  </si>
  <si>
    <t>Question 15:</t>
  </si>
  <si>
    <t>Question 19: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</si>
</sst>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8" formatCode="&quot;$&quot;#,##0.00_);[Red]\(&quot;$&quot;#,##0.00\)"/>
    <numFmt numFmtId="164" formatCode="&quot;$&quot;#,##0.00"/>
    <numFmt numFmtId="165" formatCode="&quot;$&quot;#,##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4">
    <xf numFmtId="0" fontId="0" fillId="0" borderId="0" xfId="0"/>
    <xf numFmtId="9" fontId="0" fillId="0" borderId="0" xfId="0" applyNumberFormat="1"/>
    <xf numFmtId="0" fontId="0" fillId="0" borderId="0" xfId="0" applyAlignment="1">
      <alignment horizontal="right"/>
    </xf>
    <xf numFmtId="164" fontId="0" fillId="0" borderId="0" xfId="0" applyNumberFormat="1"/>
    <xf numFmtId="0" fontId="0" fillId="0" borderId="1" xfId="0" applyBorder="1"/>
    <xf numFmtId="164" fontId="0" fillId="0" borderId="1" xfId="0" applyNumberFormat="1" applyBorder="1"/>
    <xf numFmtId="165" fontId="0" fillId="0" borderId="1" xfId="0" applyNumberFormat="1" applyBorder="1"/>
    <xf numFmtId="9" fontId="0" fillId="0" borderId="1" xfId="0" applyNumberFormat="1" applyBorder="1"/>
    <xf numFmtId="8" fontId="0" fillId="2" borderId="1" xfId="0" applyNumberFormat="1" applyFill="1" applyBorder="1"/>
    <xf numFmtId="165" fontId="0" fillId="0" borderId="0" xfId="0" applyNumberFormat="1"/>
    <xf numFmtId="0" fontId="2" fillId="0" borderId="0" xfId="0" applyFont="1"/>
    <xf numFmtId="10" fontId="0" fillId="2" borderId="1" xfId="1" applyNumberFormat="1" applyFont="1" applyFill="1" applyBorder="1"/>
    <xf numFmtId="2" fontId="0" fillId="2" borderId="1" xfId="0" applyNumberFormat="1" applyFill="1" applyBorder="1"/>
    <xf numFmtId="10" fontId="0" fillId="0" borderId="0" xfId="0" applyNumberFormat="1"/>
    <xf numFmtId="10" fontId="0" fillId="2" borderId="0" xfId="0" applyNumberFormat="1" applyFill="1"/>
    <xf numFmtId="10" fontId="0" fillId="2" borderId="1" xfId="0" applyNumberFormat="1" applyFill="1" applyBorder="1"/>
    <xf numFmtId="10" fontId="0" fillId="0" borderId="1" xfId="0" applyNumberFormat="1" applyBorder="1"/>
    <xf numFmtId="6" fontId="0" fillId="2" borderId="1" xfId="0" applyNumberFormat="1" applyFill="1" applyBorder="1"/>
    <xf numFmtId="164" fontId="0" fillId="2" borderId="1" xfId="0" applyNumberFormat="1" applyFill="1" applyBorder="1"/>
    <xf numFmtId="6" fontId="0" fillId="0" borderId="0" xfId="0" applyNumberFormat="1" applyAlignment="1">
      <alignment horizontal="right"/>
    </xf>
    <xf numFmtId="9" fontId="0" fillId="0" borderId="0" xfId="0" applyNumberFormat="1" applyAlignment="1">
      <alignment horizontal="right"/>
    </xf>
    <xf numFmtId="0" fontId="0" fillId="0" borderId="0" xfId="1" applyNumberFormat="1" applyFont="1"/>
    <xf numFmtId="9" fontId="0" fillId="2" borderId="0" xfId="0" applyNumberFormat="1" applyFill="1"/>
    <xf numFmtId="8" fontId="0" fillId="2" borderId="0" xfId="0" applyNumberForma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741F2-CDAD-4D06-909D-511145D43CD6}">
  <dimension ref="A1:H103"/>
  <sheetViews>
    <sheetView tabSelected="1" topLeftCell="A84" workbookViewId="0">
      <selection activeCell="B91" sqref="B91"/>
    </sheetView>
  </sheetViews>
  <sheetFormatPr defaultRowHeight="14.5" x14ac:dyDescent="0.35"/>
  <cols>
    <col min="1" max="1" width="13.36328125" bestFit="1" customWidth="1"/>
    <col min="2" max="2" width="18.08984375" customWidth="1"/>
    <col min="3" max="3" width="13.81640625" customWidth="1"/>
    <col min="4" max="4" width="11.453125" bestFit="1" customWidth="1"/>
    <col min="5" max="5" width="12.26953125" bestFit="1" customWidth="1"/>
    <col min="8" max="8" width="12.26953125" bestFit="1" customWidth="1"/>
  </cols>
  <sheetData>
    <row r="1" spans="1:4" x14ac:dyDescent="0.35">
      <c r="A1" s="10" t="s">
        <v>0</v>
      </c>
    </row>
    <row r="2" spans="1:4" x14ac:dyDescent="0.35">
      <c r="A2" t="s">
        <v>1</v>
      </c>
      <c r="B2" s="20">
        <v>0.08</v>
      </c>
    </row>
    <row r="3" spans="1:4" x14ac:dyDescent="0.35">
      <c r="A3" t="s">
        <v>2</v>
      </c>
      <c r="B3" s="19">
        <v>9000</v>
      </c>
    </row>
    <row r="4" spans="1:4" x14ac:dyDescent="0.35">
      <c r="A4" t="s">
        <v>4</v>
      </c>
      <c r="B4" s="2">
        <v>7</v>
      </c>
    </row>
    <row r="6" spans="1:4" x14ac:dyDescent="0.35">
      <c r="A6" s="4" t="s">
        <v>3</v>
      </c>
      <c r="B6" s="17">
        <f>B3*B2*B4</f>
        <v>5040</v>
      </c>
    </row>
    <row r="7" spans="1:4" x14ac:dyDescent="0.35">
      <c r="A7" s="4" t="s">
        <v>5</v>
      </c>
      <c r="B7" s="17">
        <f>B6+B3</f>
        <v>14040</v>
      </c>
    </row>
    <row r="8" spans="1:4" x14ac:dyDescent="0.35">
      <c r="A8" s="4" t="s">
        <v>6</v>
      </c>
      <c r="B8" s="18">
        <f>FV(B2,B4,0,-B3)</f>
        <v>15424.418419015687</v>
      </c>
    </row>
    <row r="9" spans="1:4" x14ac:dyDescent="0.35">
      <c r="A9" s="4" t="s">
        <v>7</v>
      </c>
      <c r="B9" s="18">
        <f>B8-B7</f>
        <v>1384.4184190156866</v>
      </c>
    </row>
    <row r="11" spans="1:4" x14ac:dyDescent="0.35">
      <c r="A11" s="10" t="s">
        <v>8</v>
      </c>
    </row>
    <row r="12" spans="1:4" x14ac:dyDescent="0.35">
      <c r="A12" s="4" t="s">
        <v>2</v>
      </c>
      <c r="B12" s="4" t="s">
        <v>9</v>
      </c>
      <c r="C12" s="4" t="s">
        <v>1</v>
      </c>
      <c r="D12" s="4" t="s">
        <v>6</v>
      </c>
    </row>
    <row r="13" spans="1:4" x14ac:dyDescent="0.35">
      <c r="A13" s="5">
        <v>1975</v>
      </c>
      <c r="B13" s="4">
        <v>11</v>
      </c>
      <c r="C13" s="7">
        <v>0.13</v>
      </c>
      <c r="D13" s="8">
        <f>FV(C13,B13,0,-A13)</f>
        <v>7575.8257724589121</v>
      </c>
    </row>
    <row r="14" spans="1:4" x14ac:dyDescent="0.35">
      <c r="A14" s="5">
        <v>6734</v>
      </c>
      <c r="B14" s="4">
        <v>7</v>
      </c>
      <c r="C14" s="7">
        <v>0.09</v>
      </c>
      <c r="D14" s="8">
        <f>FV(C14,B14,0,-A14)</f>
        <v>12310.015439579594</v>
      </c>
    </row>
    <row r="15" spans="1:4" x14ac:dyDescent="0.35">
      <c r="A15" s="5">
        <v>81346</v>
      </c>
      <c r="B15" s="4">
        <v>14</v>
      </c>
      <c r="C15" s="7">
        <v>0.12</v>
      </c>
      <c r="D15" s="8">
        <f t="shared" ref="D15:D16" si="0">FV(C15,B15,0,-A15)</f>
        <v>397547.03593975306</v>
      </c>
    </row>
    <row r="16" spans="1:4" x14ac:dyDescent="0.35">
      <c r="A16" s="5">
        <v>192050</v>
      </c>
      <c r="B16" s="4">
        <v>8</v>
      </c>
      <c r="C16" s="7">
        <v>0.06</v>
      </c>
      <c r="D16" s="8">
        <f t="shared" si="0"/>
        <v>306098.52271364827</v>
      </c>
    </row>
    <row r="18" spans="1:4" x14ac:dyDescent="0.35">
      <c r="A18" s="10" t="s">
        <v>10</v>
      </c>
    </row>
    <row r="19" spans="1:4" x14ac:dyDescent="0.35">
      <c r="A19" s="4" t="s">
        <v>2</v>
      </c>
      <c r="B19" s="4" t="s">
        <v>9</v>
      </c>
      <c r="C19" s="4" t="s">
        <v>1</v>
      </c>
      <c r="D19" s="4" t="s">
        <v>6</v>
      </c>
    </row>
    <row r="20" spans="1:4" x14ac:dyDescent="0.35">
      <c r="A20" s="8">
        <f>PV(C20,B20,0,-D20)</f>
        <v>5039.7862730064644</v>
      </c>
      <c r="B20" s="4">
        <v>13</v>
      </c>
      <c r="C20" s="7">
        <v>0.09</v>
      </c>
      <c r="D20" s="5">
        <v>15451</v>
      </c>
    </row>
    <row r="21" spans="1:4" x14ac:dyDescent="0.35">
      <c r="A21" s="8">
        <f>PV(C21,B21,0,-D21)</f>
        <v>39332.588447534261</v>
      </c>
      <c r="B21" s="4">
        <v>4</v>
      </c>
      <c r="C21" s="7">
        <v>7.0000000000000007E-2</v>
      </c>
      <c r="D21" s="5">
        <v>51557</v>
      </c>
    </row>
    <row r="22" spans="1:4" x14ac:dyDescent="0.35">
      <c r="A22" s="8">
        <f>PV(C22,B22,0,-D22)</f>
        <v>1730.7750796493517</v>
      </c>
      <c r="B22" s="4">
        <v>29</v>
      </c>
      <c r="C22" s="7">
        <v>0.24</v>
      </c>
      <c r="D22" s="5">
        <v>886073</v>
      </c>
    </row>
    <row r="23" spans="1:4" x14ac:dyDescent="0.35">
      <c r="A23" s="8">
        <f t="shared" ref="A23" si="1">PV(C23,B23,0,-D23)</f>
        <v>3.3662117307427675</v>
      </c>
      <c r="B23" s="4">
        <v>40</v>
      </c>
      <c r="C23" s="7">
        <v>0.35</v>
      </c>
      <c r="D23" s="5">
        <v>550164</v>
      </c>
    </row>
    <row r="25" spans="1:4" x14ac:dyDescent="0.35">
      <c r="A25" s="10" t="s">
        <v>11</v>
      </c>
    </row>
    <row r="26" spans="1:4" x14ac:dyDescent="0.35">
      <c r="A26" s="4" t="s">
        <v>2</v>
      </c>
      <c r="B26" s="4" t="s">
        <v>9</v>
      </c>
      <c r="C26" s="4" t="s">
        <v>1</v>
      </c>
      <c r="D26" s="4" t="s">
        <v>6</v>
      </c>
    </row>
    <row r="27" spans="1:4" x14ac:dyDescent="0.35">
      <c r="A27" s="5">
        <v>181</v>
      </c>
      <c r="B27" s="4">
        <v>4</v>
      </c>
      <c r="C27" s="11">
        <f>RATE(B27,0,-A27,D27)</f>
        <v>0.13179942409269399</v>
      </c>
      <c r="D27" s="5">
        <v>297</v>
      </c>
    </row>
    <row r="28" spans="1:4" x14ac:dyDescent="0.35">
      <c r="A28" s="5">
        <v>335</v>
      </c>
      <c r="B28" s="4">
        <v>18</v>
      </c>
      <c r="C28" s="11">
        <f t="shared" ref="C28:C30" si="2">RATE(B28,0,-A28,D28)</f>
        <v>6.7193754352849869E-2</v>
      </c>
      <c r="D28" s="5">
        <v>1080</v>
      </c>
    </row>
    <row r="29" spans="1:4" x14ac:dyDescent="0.35">
      <c r="A29" s="5">
        <v>48000</v>
      </c>
      <c r="B29" s="4">
        <v>19</v>
      </c>
      <c r="C29" s="11">
        <f t="shared" si="2"/>
        <v>7.3706534243366831E-2</v>
      </c>
      <c r="D29" s="5">
        <v>185382</v>
      </c>
    </row>
    <row r="30" spans="1:4" x14ac:dyDescent="0.35">
      <c r="A30" s="5">
        <v>40353</v>
      </c>
      <c r="B30" s="4">
        <v>25</v>
      </c>
      <c r="C30" s="11">
        <f t="shared" si="2"/>
        <v>0.10863594116521959</v>
      </c>
      <c r="D30" s="5">
        <v>531618</v>
      </c>
    </row>
    <row r="32" spans="1:4" x14ac:dyDescent="0.35">
      <c r="A32" s="10" t="s">
        <v>12</v>
      </c>
    </row>
    <row r="33" spans="1:4" x14ac:dyDescent="0.35">
      <c r="A33" s="4" t="s">
        <v>2</v>
      </c>
      <c r="B33" s="4" t="s">
        <v>9</v>
      </c>
      <c r="C33" s="4" t="s">
        <v>1</v>
      </c>
      <c r="D33" s="4" t="s">
        <v>6</v>
      </c>
    </row>
    <row r="34" spans="1:4" x14ac:dyDescent="0.35">
      <c r="A34" s="5">
        <v>560</v>
      </c>
      <c r="B34" s="12">
        <f>NPER(C34,0,-A34,D34)</f>
        <v>15.589833210747425</v>
      </c>
      <c r="C34" s="7">
        <v>0.06</v>
      </c>
      <c r="D34" s="5">
        <v>1389</v>
      </c>
    </row>
    <row r="35" spans="1:4" x14ac:dyDescent="0.35">
      <c r="A35" s="5">
        <v>810</v>
      </c>
      <c r="B35" s="12">
        <f t="shared" ref="B35:B37" si="3">NPER(C35,0,-A35,D35)</f>
        <v>9.4004233971993028</v>
      </c>
      <c r="C35" s="7">
        <v>0.09</v>
      </c>
      <c r="D35" s="5">
        <v>1821</v>
      </c>
    </row>
    <row r="36" spans="1:4" x14ac:dyDescent="0.35">
      <c r="A36" s="5">
        <v>18400</v>
      </c>
      <c r="B36" s="12">
        <f t="shared" si="3"/>
        <v>26.413823416530963</v>
      </c>
      <c r="C36" s="7">
        <v>0.11</v>
      </c>
      <c r="D36" s="5">
        <v>289715</v>
      </c>
    </row>
    <row r="37" spans="1:4" x14ac:dyDescent="0.35">
      <c r="A37" s="5">
        <v>21500</v>
      </c>
      <c r="B37" s="12">
        <f t="shared" si="3"/>
        <v>24.51636500263729</v>
      </c>
      <c r="C37" s="7">
        <v>0.13</v>
      </c>
      <c r="D37" s="5">
        <v>430258</v>
      </c>
    </row>
    <row r="39" spans="1:4" x14ac:dyDescent="0.35">
      <c r="A39" s="10" t="s">
        <v>13</v>
      </c>
    </row>
    <row r="40" spans="1:4" x14ac:dyDescent="0.35">
      <c r="A40" s="4" t="s">
        <v>2</v>
      </c>
      <c r="B40" s="5">
        <v>67000</v>
      </c>
    </row>
    <row r="41" spans="1:4" x14ac:dyDescent="0.35">
      <c r="A41" s="4" t="s">
        <v>6</v>
      </c>
      <c r="B41" s="5">
        <v>320000</v>
      </c>
    </row>
    <row r="42" spans="1:4" x14ac:dyDescent="0.35">
      <c r="A42" s="4" t="s">
        <v>9</v>
      </c>
      <c r="B42" s="4">
        <v>18</v>
      </c>
    </row>
    <row r="43" spans="1:4" x14ac:dyDescent="0.35">
      <c r="A43" s="4" t="s">
        <v>1</v>
      </c>
      <c r="B43" s="15">
        <f>RATE(B42,0,-B40,B41)</f>
        <v>9.0752956058568868E-2</v>
      </c>
    </row>
    <row r="45" spans="1:4" x14ac:dyDescent="0.35">
      <c r="A45" s="10" t="s">
        <v>14</v>
      </c>
    </row>
    <row r="46" spans="1:4" x14ac:dyDescent="0.35">
      <c r="A46" s="4" t="s">
        <v>1</v>
      </c>
      <c r="B46" s="16">
        <v>7.2999999999999995E-2</v>
      </c>
      <c r="C46" s="16">
        <v>7.2999999999999995E-2</v>
      </c>
    </row>
    <row r="47" spans="1:4" x14ac:dyDescent="0.35">
      <c r="A47" s="4" t="s">
        <v>2</v>
      </c>
      <c r="B47" s="4">
        <v>2</v>
      </c>
      <c r="C47" s="4">
        <v>2</v>
      </c>
    </row>
    <row r="48" spans="1:4" x14ac:dyDescent="0.35">
      <c r="A48" s="4" t="s">
        <v>6</v>
      </c>
      <c r="B48" s="4">
        <v>4</v>
      </c>
      <c r="C48" s="4">
        <v>8</v>
      </c>
    </row>
    <row r="49" spans="1:3" x14ac:dyDescent="0.35">
      <c r="A49" s="4" t="s">
        <v>9</v>
      </c>
      <c r="B49" s="12">
        <f>NPER(B46,0,-B47,B48)</f>
        <v>9.8376709435119523</v>
      </c>
      <c r="C49" s="12">
        <f>NPER(C46,0,-C47,C48)</f>
        <v>19.675341887023905</v>
      </c>
    </row>
    <row r="51" spans="1:3" x14ac:dyDescent="0.35">
      <c r="A51" s="10" t="s">
        <v>15</v>
      </c>
    </row>
    <row r="52" spans="1:3" x14ac:dyDescent="0.35">
      <c r="A52" s="4" t="s">
        <v>6</v>
      </c>
      <c r="B52" s="5">
        <v>306900</v>
      </c>
    </row>
    <row r="53" spans="1:3" x14ac:dyDescent="0.35">
      <c r="A53" s="4" t="s">
        <v>2</v>
      </c>
      <c r="B53" s="5">
        <v>200300</v>
      </c>
    </row>
    <row r="54" spans="1:3" x14ac:dyDescent="0.35">
      <c r="A54" s="4" t="s">
        <v>9</v>
      </c>
      <c r="B54" s="4">
        <v>13</v>
      </c>
    </row>
    <row r="55" spans="1:3" x14ac:dyDescent="0.35">
      <c r="A55" s="4" t="s">
        <v>1</v>
      </c>
      <c r="B55" s="15">
        <f>RATE(B54,0,-B53,B52)</f>
        <v>3.3368151073510224E-2</v>
      </c>
    </row>
    <row r="57" spans="1:3" x14ac:dyDescent="0.35">
      <c r="A57" s="10" t="s">
        <v>16</v>
      </c>
    </row>
    <row r="58" spans="1:3" x14ac:dyDescent="0.35">
      <c r="A58" s="4" t="s">
        <v>6</v>
      </c>
      <c r="B58" s="5">
        <v>225000</v>
      </c>
    </row>
    <row r="59" spans="1:3" x14ac:dyDescent="0.35">
      <c r="A59" s="4" t="s">
        <v>2</v>
      </c>
      <c r="B59" s="5">
        <v>45000</v>
      </c>
    </row>
    <row r="60" spans="1:3" x14ac:dyDescent="0.35">
      <c r="A60" s="4" t="s">
        <v>1</v>
      </c>
      <c r="B60" s="16">
        <v>4.8000000000000001E-2</v>
      </c>
    </row>
    <row r="61" spans="1:3" x14ac:dyDescent="0.35">
      <c r="A61" s="4" t="s">
        <v>9</v>
      </c>
      <c r="B61" s="12">
        <f>NPER(B60,0,-B59,B58)</f>
        <v>34.328387677222494</v>
      </c>
    </row>
    <row r="63" spans="1:3" x14ac:dyDescent="0.35">
      <c r="A63" s="10" t="s">
        <v>17</v>
      </c>
    </row>
    <row r="64" spans="1:3" x14ac:dyDescent="0.35">
      <c r="A64" s="4" t="s">
        <v>18</v>
      </c>
      <c r="B64" s="6">
        <v>475000000</v>
      </c>
    </row>
    <row r="65" spans="1:2" x14ac:dyDescent="0.35">
      <c r="A65" s="4" t="s">
        <v>1</v>
      </c>
      <c r="B65" s="16">
        <v>6.0999999999999999E-2</v>
      </c>
    </row>
    <row r="66" spans="1:2" x14ac:dyDescent="0.35">
      <c r="A66" s="4" t="s">
        <v>9</v>
      </c>
      <c r="B66" s="4">
        <v>20</v>
      </c>
    </row>
    <row r="67" spans="1:2" x14ac:dyDescent="0.35">
      <c r="A67" s="4" t="s">
        <v>19</v>
      </c>
      <c r="B67" s="8">
        <f>PV(B65,B66,0,-B64)</f>
        <v>145340259.6078814</v>
      </c>
    </row>
    <row r="69" spans="1:2" x14ac:dyDescent="0.35">
      <c r="A69" s="10" t="s">
        <v>20</v>
      </c>
    </row>
    <row r="70" spans="1:2" x14ac:dyDescent="0.35">
      <c r="A70" t="s">
        <v>6</v>
      </c>
      <c r="B70" s="3">
        <v>2000000</v>
      </c>
    </row>
    <row r="71" spans="1:2" x14ac:dyDescent="0.35">
      <c r="A71" t="s">
        <v>21</v>
      </c>
      <c r="B71" s="13">
        <v>7.4999999999999997E-2</v>
      </c>
    </row>
    <row r="72" spans="1:2" x14ac:dyDescent="0.35">
      <c r="A72" t="s">
        <v>9</v>
      </c>
      <c r="B72">
        <v>80</v>
      </c>
    </row>
    <row r="73" spans="1:2" x14ac:dyDescent="0.35">
      <c r="A73" t="s">
        <v>2</v>
      </c>
      <c r="B73" s="23">
        <f>PV(B71,B72,0,-B70)</f>
        <v>6142.6087708714558</v>
      </c>
    </row>
    <row r="75" spans="1:2" x14ac:dyDescent="0.35">
      <c r="A75" t="s">
        <v>22</v>
      </c>
    </row>
    <row r="76" spans="1:2" x14ac:dyDescent="0.35">
      <c r="A76" t="s">
        <v>2</v>
      </c>
      <c r="B76" s="3">
        <v>50</v>
      </c>
    </row>
    <row r="77" spans="1:2" x14ac:dyDescent="0.35">
      <c r="A77" t="s">
        <v>23</v>
      </c>
      <c r="B77" s="13">
        <v>4.2999999999999997E-2</v>
      </c>
    </row>
    <row r="78" spans="1:2" x14ac:dyDescent="0.35">
      <c r="A78" t="s">
        <v>9</v>
      </c>
      <c r="B78">
        <v>111</v>
      </c>
    </row>
    <row r="79" spans="1:2" x14ac:dyDescent="0.35">
      <c r="A79" t="s">
        <v>6</v>
      </c>
      <c r="B79" s="23">
        <f>FV(B77,B78,0,-B76)</f>
        <v>5352.1495460066744</v>
      </c>
    </row>
    <row r="81" spans="1:8" x14ac:dyDescent="0.35">
      <c r="A81" t="s">
        <v>24</v>
      </c>
    </row>
    <row r="82" spans="1:8" x14ac:dyDescent="0.35">
      <c r="A82" t="s">
        <v>2</v>
      </c>
      <c r="B82" s="9">
        <v>150</v>
      </c>
    </row>
    <row r="83" spans="1:8" x14ac:dyDescent="0.35">
      <c r="A83" t="s">
        <v>6</v>
      </c>
      <c r="B83" s="9">
        <v>1620000</v>
      </c>
    </row>
    <row r="84" spans="1:8" x14ac:dyDescent="0.35">
      <c r="A84" t="s">
        <v>9</v>
      </c>
      <c r="B84" s="21">
        <v>19</v>
      </c>
    </row>
    <row r="85" spans="1:8" x14ac:dyDescent="0.35">
      <c r="A85" t="s">
        <v>23</v>
      </c>
      <c r="B85" s="1" t="e">
        <f>RATE(B84,0,-B82,B83)</f>
        <v>#NUM!</v>
      </c>
    </row>
    <row r="87" spans="1:8" x14ac:dyDescent="0.35">
      <c r="A87" t="s">
        <v>25</v>
      </c>
    </row>
    <row r="88" spans="1:8" x14ac:dyDescent="0.35">
      <c r="A88" t="s">
        <v>6</v>
      </c>
      <c r="B88" s="3">
        <v>10311500</v>
      </c>
    </row>
    <row r="89" spans="1:8" x14ac:dyDescent="0.35">
      <c r="A89" t="s">
        <v>2</v>
      </c>
      <c r="B89" s="3">
        <v>12377500</v>
      </c>
    </row>
    <row r="90" spans="1:8" x14ac:dyDescent="0.35">
      <c r="A90" t="s">
        <v>9</v>
      </c>
      <c r="B90">
        <v>4</v>
      </c>
    </row>
    <row r="91" spans="1:8" x14ac:dyDescent="0.35">
      <c r="A91" t="s">
        <v>23</v>
      </c>
      <c r="B91" s="14">
        <f>RATE(B90,0,-B89,B88)</f>
        <v>-4.4628618312380033E-2</v>
      </c>
    </row>
    <row r="93" spans="1:8" x14ac:dyDescent="0.35">
      <c r="A93" t="s">
        <v>26</v>
      </c>
    </row>
    <row r="94" spans="1:8" x14ac:dyDescent="0.35">
      <c r="A94" t="s">
        <v>2</v>
      </c>
      <c r="B94" s="9">
        <v>15</v>
      </c>
      <c r="D94" t="s">
        <v>2</v>
      </c>
      <c r="E94" s="3">
        <v>430000</v>
      </c>
      <c r="G94" t="s">
        <v>2</v>
      </c>
      <c r="H94" s="3">
        <v>15</v>
      </c>
    </row>
    <row r="95" spans="1:8" x14ac:dyDescent="0.35">
      <c r="A95" t="s">
        <v>6</v>
      </c>
      <c r="B95" s="9">
        <v>430000</v>
      </c>
      <c r="D95" t="s">
        <v>6</v>
      </c>
      <c r="E95" s="3">
        <v>4582500</v>
      </c>
      <c r="G95" t="s">
        <v>6</v>
      </c>
      <c r="H95" s="3">
        <v>4582500</v>
      </c>
    </row>
    <row r="96" spans="1:8" x14ac:dyDescent="0.35">
      <c r="A96" t="s">
        <v>9</v>
      </c>
      <c r="B96">
        <v>192</v>
      </c>
      <c r="D96" t="s">
        <v>9</v>
      </c>
      <c r="E96">
        <v>35</v>
      </c>
      <c r="G96" t="s">
        <v>9</v>
      </c>
      <c r="H96">
        <v>227</v>
      </c>
    </row>
    <row r="97" spans="1:8" x14ac:dyDescent="0.35">
      <c r="A97" t="s">
        <v>23</v>
      </c>
      <c r="B97" s="14">
        <f>RATE(B96,0,-B94,B95)</f>
        <v>5.4910235607480415E-2</v>
      </c>
      <c r="D97" t="s">
        <v>23</v>
      </c>
      <c r="E97" s="14">
        <f>RATE(E96,0,-E94,E95)</f>
        <v>6.9943813465357371E-2</v>
      </c>
      <c r="G97" t="s">
        <v>23</v>
      </c>
      <c r="H97" s="22">
        <f>RATE(H96,0,-H94,H95)</f>
        <v>5.721433939357759E-2</v>
      </c>
    </row>
    <row r="99" spans="1:8" x14ac:dyDescent="0.35">
      <c r="A99" t="s">
        <v>27</v>
      </c>
    </row>
    <row r="100" spans="1:8" x14ac:dyDescent="0.35">
      <c r="A100" t="s">
        <v>2</v>
      </c>
      <c r="B100" s="3">
        <v>20000</v>
      </c>
    </row>
    <row r="101" spans="1:8" x14ac:dyDescent="0.35">
      <c r="A101" t="s">
        <v>9</v>
      </c>
      <c r="B101">
        <v>6</v>
      </c>
    </row>
    <row r="102" spans="1:8" x14ac:dyDescent="0.35">
      <c r="A102" t="s">
        <v>23</v>
      </c>
      <c r="B102" s="13">
        <v>7.2999999999999995E-2</v>
      </c>
    </row>
    <row r="103" spans="1:8" x14ac:dyDescent="0.35">
      <c r="A103" t="s">
        <v>6</v>
      </c>
      <c r="B103" s="23">
        <f>FV(B102,B101,0,-B100)</f>
        <v>30523.078067575672</v>
      </c>
    </row>
  </sheetData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Chase Lester</dc:creator>
  <cp:lastModifiedBy>Chase Lester</cp:lastModifiedBy>
  <dcterms:created xsi:type="dcterms:W3CDTF">2019-10-07T04:40:27Z</dcterms:created>
  <dcterms:modified xsi:type="dcterms:W3CDTF">2019-10-07T21:50:51Z</dcterms:modified>
</cp:coreProperties>
</file>