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R29" i="1" l="1"/>
  <c r="AR30" i="1"/>
  <c r="AR31" i="1"/>
  <c r="AR32" i="1"/>
  <c r="AR28" i="1"/>
  <c r="AE29" i="1"/>
  <c r="AE30" i="1"/>
  <c r="AE31" i="1"/>
  <c r="AE32" i="1"/>
  <c r="AE28" i="1"/>
  <c r="V29" i="1"/>
  <c r="W29" i="1"/>
  <c r="X29" i="1"/>
  <c r="U29" i="1" s="1"/>
  <c r="V30" i="1"/>
  <c r="W30" i="1"/>
  <c r="X30" i="1"/>
  <c r="U30" i="1" s="1"/>
  <c r="V31" i="1"/>
  <c r="W31" i="1"/>
  <c r="X31" i="1"/>
  <c r="U31" i="1" s="1"/>
  <c r="V32" i="1"/>
  <c r="W32" i="1"/>
  <c r="X32" i="1"/>
  <c r="U32" i="1" s="1"/>
  <c r="X28" i="1"/>
  <c r="U28" i="1" s="1"/>
  <c r="W28" i="1"/>
  <c r="V28" i="1"/>
  <c r="AR59" i="1"/>
  <c r="AR60" i="1"/>
  <c r="AR61" i="1"/>
  <c r="AR62" i="1"/>
  <c r="AR58" i="1" l="1"/>
  <c r="AE59" i="1" l="1"/>
  <c r="AE60" i="1"/>
  <c r="AE61" i="1"/>
  <c r="AE62" i="1"/>
  <c r="AE58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R74" i="1"/>
  <c r="AR75" i="1"/>
  <c r="AR76" i="1"/>
  <c r="AR77" i="1"/>
  <c r="AR73" i="1"/>
  <c r="AE74" i="1" l="1"/>
  <c r="AE75" i="1"/>
  <c r="AE76" i="1"/>
  <c r="AE77" i="1"/>
  <c r="AE73" i="1"/>
  <c r="AA77" i="1" l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R139" i="1" l="1"/>
  <c r="AR140" i="1"/>
  <c r="AR141" i="1"/>
  <c r="AR142" i="1"/>
  <c r="AR138" i="1"/>
  <c r="AE139" i="1"/>
  <c r="AE140" i="1"/>
  <c r="AE141" i="1"/>
  <c r="AE142" i="1"/>
  <c r="AE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AA138" i="1"/>
  <c r="Z138" i="1"/>
  <c r="Y138" i="1"/>
  <c r="AR19" i="1"/>
  <c r="AR20" i="1"/>
  <c r="AR21" i="1"/>
  <c r="AR22" i="1"/>
  <c r="AR18" i="1"/>
  <c r="AE19" i="1"/>
  <c r="AE20" i="1"/>
  <c r="AE21" i="1"/>
  <c r="AE22" i="1"/>
  <c r="AE18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R34" i="1"/>
  <c r="AR35" i="1"/>
  <c r="AR36" i="1"/>
  <c r="AR37" i="1"/>
  <c r="AR33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R44" i="1"/>
  <c r="AR45" i="1"/>
  <c r="AR46" i="1"/>
  <c r="AR47" i="1"/>
  <c r="AR43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R69" i="1"/>
  <c r="AR70" i="1"/>
  <c r="AR71" i="1"/>
  <c r="AR72" i="1"/>
  <c r="AR68" i="1"/>
  <c r="AE69" i="1"/>
  <c r="AE70" i="1"/>
  <c r="AE71" i="1"/>
  <c r="AE72" i="1"/>
  <c r="AE68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R97" i="1"/>
  <c r="AR96" i="1"/>
  <c r="AR95" i="1"/>
  <c r="AR94" i="1"/>
  <c r="AR93" i="1"/>
  <c r="AE94" i="1"/>
  <c r="AE95" i="1"/>
  <c r="AE96" i="1"/>
  <c r="AE97" i="1"/>
  <c r="AE93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R104" i="1"/>
  <c r="AR105" i="1"/>
  <c r="AR106" i="1"/>
  <c r="AR107" i="1"/>
  <c r="AR103" i="1"/>
  <c r="AE104" i="1"/>
  <c r="AE105" i="1"/>
  <c r="AE106" i="1"/>
  <c r="AE107" i="1"/>
  <c r="AE103" i="1"/>
  <c r="Y107" i="1"/>
  <c r="Z107" i="1"/>
  <c r="AA107" i="1"/>
  <c r="Y104" i="1"/>
  <c r="Z104" i="1"/>
  <c r="AA104" i="1"/>
  <c r="Y105" i="1"/>
  <c r="Z105" i="1"/>
  <c r="AA105" i="1"/>
  <c r="Y106" i="1"/>
  <c r="Z106" i="1"/>
  <c r="AA106" i="1"/>
  <c r="AA103" i="1"/>
  <c r="Z103" i="1"/>
  <c r="Y103" i="1"/>
  <c r="AR78" i="1"/>
  <c r="AR79" i="1"/>
  <c r="AR80" i="1"/>
  <c r="AR81" i="1"/>
  <c r="AR82" i="1"/>
  <c r="AE79" i="1"/>
  <c r="AE80" i="1"/>
  <c r="AE81" i="1"/>
  <c r="AE82" i="1"/>
  <c r="AE78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R14" i="1" l="1"/>
  <c r="AR15" i="1"/>
  <c r="AR16" i="1"/>
  <c r="AR17" i="1"/>
  <c r="AR13" i="1"/>
  <c r="Y14" i="1" l="1"/>
  <c r="Z14" i="1"/>
  <c r="AA14" i="1"/>
  <c r="Y15" i="1"/>
  <c r="Z15" i="1"/>
  <c r="AA15" i="1"/>
  <c r="Y16" i="1"/>
  <c r="Z16" i="1"/>
  <c r="AA16" i="1"/>
  <c r="Y17" i="1"/>
  <c r="Z17" i="1"/>
  <c r="AA17" i="1"/>
  <c r="AE14" i="1" l="1"/>
  <c r="AE15" i="1"/>
  <c r="AE16" i="1"/>
  <c r="AE17" i="1"/>
  <c r="AE13" i="1"/>
  <c r="AA13" i="1" l="1"/>
  <c r="Z13" i="1"/>
  <c r="Y13" i="1"/>
  <c r="AR49" i="1"/>
  <c r="AR50" i="1"/>
  <c r="AR51" i="1"/>
  <c r="AR52" i="1"/>
  <c r="AR48" i="1"/>
  <c r="AE49" i="1"/>
  <c r="AE50" i="1"/>
  <c r="AE51" i="1"/>
  <c r="AE52" i="1"/>
  <c r="AE48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R64" i="1"/>
  <c r="AR65" i="1"/>
  <c r="AR66" i="1"/>
  <c r="AR67" i="1"/>
  <c r="AR63" i="1"/>
  <c r="AE64" i="1"/>
  <c r="AE65" i="1"/>
  <c r="AE66" i="1"/>
  <c r="AE67" i="1"/>
  <c r="AE63" i="1"/>
  <c r="AR27" i="1" l="1"/>
  <c r="AR26" i="1"/>
  <c r="AR25" i="1"/>
  <c r="AR136" i="1"/>
  <c r="AR134" i="1"/>
  <c r="AR135" i="1"/>
  <c r="AR137" i="1"/>
  <c r="AR133" i="1"/>
  <c r="AE134" i="1"/>
  <c r="AE135" i="1"/>
  <c r="AE136" i="1"/>
  <c r="AE137" i="1"/>
  <c r="AE133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R119" i="1"/>
  <c r="AR120" i="1"/>
  <c r="AR121" i="1"/>
  <c r="AR122" i="1"/>
  <c r="AR118" i="1"/>
  <c r="AE119" i="1"/>
  <c r="AE120" i="1"/>
  <c r="AE121" i="1"/>
  <c r="AE122" i="1"/>
  <c r="AE118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R114" i="1"/>
  <c r="AR115" i="1"/>
  <c r="AR116" i="1"/>
  <c r="AR117" i="1"/>
  <c r="AR113" i="1"/>
  <c r="AE114" i="1"/>
  <c r="AE115" i="1"/>
  <c r="AE116" i="1"/>
  <c r="AE117" i="1"/>
  <c r="AE113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R111" i="1" l="1"/>
  <c r="AR109" i="1"/>
  <c r="AR110" i="1"/>
  <c r="AR112" i="1"/>
  <c r="AR108" i="1"/>
  <c r="AE109" i="1"/>
  <c r="AE110" i="1"/>
  <c r="AE111" i="1"/>
  <c r="AE112" i="1"/>
  <c r="AE108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R99" i="1"/>
  <c r="AR100" i="1"/>
  <c r="AR101" i="1"/>
  <c r="AR102" i="1"/>
  <c r="AR98" i="1"/>
  <c r="AE99" i="1"/>
  <c r="AE100" i="1"/>
  <c r="AE101" i="1"/>
  <c r="AE102" i="1"/>
  <c r="AE98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R89" i="1"/>
  <c r="AR90" i="1"/>
  <c r="AR91" i="1"/>
  <c r="AR92" i="1"/>
  <c r="AR88" i="1"/>
  <c r="AE89" i="1"/>
  <c r="AE90" i="1"/>
  <c r="AE91" i="1"/>
  <c r="AE92" i="1"/>
  <c r="AE88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AR84" i="1"/>
  <c r="AR85" i="1"/>
  <c r="AR86" i="1"/>
  <c r="AR87" i="1"/>
  <c r="AR83" i="1"/>
  <c r="Y84" i="1"/>
  <c r="Z84" i="1"/>
  <c r="AA84" i="1"/>
  <c r="Y85" i="1"/>
  <c r="Z85" i="1"/>
  <c r="AA85" i="1"/>
  <c r="Y86" i="1"/>
  <c r="Z86" i="1"/>
  <c r="AA86" i="1"/>
  <c r="Y87" i="1"/>
  <c r="Z87" i="1"/>
  <c r="AA87" i="1"/>
  <c r="AA83" i="1"/>
  <c r="Z83" i="1"/>
  <c r="Y83" i="1"/>
  <c r="Y64" i="1" l="1"/>
  <c r="Z64" i="1"/>
  <c r="AA64" i="1"/>
  <c r="Y65" i="1"/>
  <c r="Z65" i="1"/>
  <c r="AA65" i="1"/>
  <c r="Y66" i="1"/>
  <c r="Z66" i="1"/>
  <c r="AA66" i="1"/>
  <c r="Y67" i="1"/>
  <c r="Z67" i="1"/>
  <c r="AA67" i="1"/>
  <c r="AA63" i="1"/>
  <c r="Z63" i="1"/>
  <c r="Y63" i="1"/>
  <c r="AR54" i="1"/>
  <c r="AR55" i="1"/>
  <c r="AR56" i="1"/>
  <c r="AR57" i="1"/>
  <c r="AR53" i="1"/>
  <c r="AE54" i="1"/>
  <c r="AE55" i="1"/>
  <c r="AE56" i="1"/>
  <c r="AE57" i="1"/>
  <c r="AE53" i="1"/>
  <c r="AA54" i="1"/>
  <c r="AA55" i="1"/>
  <c r="AA56" i="1"/>
  <c r="AA57" i="1"/>
  <c r="Z54" i="1"/>
  <c r="Z55" i="1"/>
  <c r="Z56" i="1"/>
  <c r="Z57" i="1"/>
  <c r="AA53" i="1"/>
  <c r="Z53" i="1"/>
  <c r="Y54" i="1"/>
  <c r="Y55" i="1"/>
  <c r="Y56" i="1"/>
  <c r="Y57" i="1"/>
  <c r="Y53" i="1"/>
  <c r="AR40" i="1"/>
  <c r="AR39" i="1"/>
  <c r="AR41" i="1"/>
  <c r="AR42" i="1"/>
  <c r="AE39" i="1"/>
  <c r="AE40" i="1"/>
  <c r="AE41" i="1"/>
  <c r="AE42" i="1"/>
  <c r="AR38" i="1"/>
  <c r="AE38" i="1"/>
  <c r="Y39" i="1"/>
  <c r="Z39" i="1"/>
  <c r="AA39" i="1"/>
  <c r="Y40" i="1"/>
  <c r="Z40" i="1"/>
  <c r="AA40" i="1"/>
  <c r="Y41" i="1"/>
  <c r="Z41" i="1"/>
  <c r="AA41" i="1"/>
  <c r="Y42" i="1"/>
  <c r="Z42" i="1"/>
  <c r="AA42" i="1"/>
  <c r="AA38" i="1"/>
  <c r="Z38" i="1"/>
  <c r="Y38" i="1"/>
  <c r="AR24" i="1"/>
  <c r="AR23" i="1"/>
  <c r="AE24" i="1"/>
  <c r="AE25" i="1"/>
  <c r="AE26" i="1"/>
  <c r="AE27" i="1"/>
  <c r="AE23" i="1"/>
  <c r="AA24" i="1"/>
  <c r="AA25" i="1"/>
  <c r="AA26" i="1"/>
  <c r="AA27" i="1"/>
  <c r="Z24" i="1"/>
  <c r="Z25" i="1"/>
  <c r="Z26" i="1"/>
  <c r="Z27" i="1"/>
  <c r="AA23" i="1"/>
  <c r="Z23" i="1"/>
  <c r="Y24" i="1"/>
  <c r="Y25" i="1"/>
  <c r="Y26" i="1"/>
  <c r="Y27" i="1"/>
  <c r="Y23" i="1"/>
  <c r="AR12" i="1" l="1"/>
  <c r="AR9" i="1"/>
  <c r="AR10" i="1"/>
  <c r="AR11" i="1"/>
  <c r="AE9" i="1"/>
  <c r="AE10" i="1"/>
  <c r="AE11" i="1"/>
  <c r="AE12" i="1"/>
  <c r="AR8" i="1"/>
  <c r="AE8" i="1"/>
  <c r="AA9" i="1" l="1"/>
  <c r="AA10" i="1"/>
  <c r="AA11" i="1"/>
  <c r="AA12" i="1"/>
  <c r="AA8" i="1"/>
  <c r="Z9" i="1"/>
  <c r="Z10" i="1"/>
  <c r="Z11" i="1"/>
  <c r="Z12" i="1"/>
  <c r="Z8" i="1"/>
  <c r="Y9" i="1"/>
  <c r="Y10" i="1"/>
  <c r="Y11" i="1"/>
  <c r="Y12" i="1"/>
  <c r="Y8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<sst xmlns="http://schemas.openxmlformats.org/spreadsheetml/2006/main" count="659" uniqueCount="278">
  <si>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</si>
  <si>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</si>
  <si>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</si>
  <si>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</si>
  <si>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</si>
  <si>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</si>
  <si>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</si>
  <si>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</si>
  <si>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</si>
  <si>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</si>
  <si>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</si>
  <si>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</si>
  <si>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</si>
  <si>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</si>
  <si>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</si>
  <si>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</si>
  <si>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</si>
  <si>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</si>
  <si>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</si>
  <si>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</si>
  <si>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</si>
  <si>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</si>
  <si>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</si>
  <si>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</si>
  <si>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</si>
  <si>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</si>
  <si>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</si>
  <si>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</si>
  <si>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</si>
  <si>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</si>
  <si>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</si>
  <si>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</si>
  <si>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</si>
  <si>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</si>
  <si>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</si>
  <si>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</si>
  <si>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</si>
  <si>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</si>
  <si>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</si>
  <si>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</si>
  <si>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</si>
  <si>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</si>
  <si>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</si>
  <si>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</si>
  <si>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</si>
  <si>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</si>
  <si>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</si>
  <si>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</si>
  <si>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</si>
  <si>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>dataset-1000000v2.csv</t>
  </si>
  <si>
    <t xml:space="preserve">dataset-1000000v3.csv </t>
  </si>
  <si>
    <t>dataset-1040000.csv</t>
  </si>
  <si>
    <t>Dataset name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</si>
  <si>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</si>
  <si>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</si>
  <si>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</si>
  <si>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</si>
  <si>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</si>
  <si>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</si>
  <si>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</si>
  <si>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t xml:space="preserve"> Output DB                        # elements</t>
  </si>
  <si>
    <t>Minimum supports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</si>
  <si>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</si>
  <si>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</si>
  <si>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</si>
  <si>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</si>
  <si>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</si>
  <si>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</si>
  <si>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</si>
  <si>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</si>
  <si>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</si>
  <si>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</si>
  <si>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</si>
  <si>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</si>
  <si>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</si>
  <si>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</si>
  <si>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</si>
  <si>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</si>
  <si>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</si>
  <si>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</si>
  <si>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</si>
  <si>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</si>
  <si>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</si>
  <si>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</si>
  <si>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</si>
  <si>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</si>
  <si>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</si>
  <si>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</si>
  <si>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</si>
  <si>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</si>
  <si>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</si>
  <si>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</si>
  <si>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</si>
  <si>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</si>
  <si>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</si>
  <si>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</si>
  <si>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</si>
  <si>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</si>
  <si>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</si>
  <si>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</si>
  <si>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</si>
  <si>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</si>
  <si>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</si>
  <si>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</si>
  <si>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</si>
  <si>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</si>
  <si>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</si>
  <si>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</si>
  <si>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</si>
  <si>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</si>
  <si>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</si>
  <si>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</si>
  <si>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</si>
  <si>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</si>
  <si>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</si>
  <si>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</si>
  <si>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</si>
  <si>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</si>
  <si>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</si>
  <si>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</si>
  <si>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</si>
  <si>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</si>
  <si>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</si>
  <si>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</si>
  <si>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</si>
  <si>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</si>
  <si>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</si>
  <si>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</si>
  <si>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</si>
  <si>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</si>
  <si>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</si>
  <si>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</si>
  <si>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</si>
  <si>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</si>
  <si>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</si>
  <si>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</si>
  <si>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</si>
  <si>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</si>
  <si>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</si>
  <si>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</si>
  <si>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</si>
  <si>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</si>
  <si>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</si>
  <si>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</si>
  <si>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</si>
  <si>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</si>
  <si>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</si>
  <si>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</si>
  <si>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</si>
  <si>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</si>
  <si>
    <t>1, 113, 9634</t>
  </si>
  <si>
    <t>2.578658097270078e-05, 0.002913883649915188, 0.2484279210909993</t>
  </si>
  <si>
    <t>1, 107, 7211</t>
  </si>
  <si>
    <t>3.6477712117895966e-05, 0.0039031151966148685, 0.2630407820821478</t>
  </si>
  <si>
    <t>1, 408, 84048</t>
  </si>
  <si>
    <t>1.1888087446869165e-05, 0.00485033967832262, 0.9991699737344597</t>
  </si>
  <si>
    <t>1, 408, 81831</t>
  </si>
  <si>
    <t>1.3630206500354522e-05, 0.005561124252144644, 1.1153734281305108</t>
  </si>
  <si>
    <t>1, 51, 1753</t>
  </si>
  <si>
    <t>0.001133863981676758, 0.057827063065514654, 1.987663559879357</t>
  </si>
  <si>
    <t>1, 51, 1664</t>
  </si>
  <si>
    <t>0.0012569130216189038, 0.0641025641025641, 2.091503267973856</t>
  </si>
  <si>
    <t>1, 887, 188044</t>
  </si>
  <si>
    <t>1.6004555536687962e-05, 0.014196040761042222, 3.009560641340951</t>
  </si>
  <si>
    <t>1, 887, 183986</t>
  </si>
  <si>
    <t>1.8073668634828936e-05, 0.016031344079093266, 3.325301997447636</t>
  </si>
  <si>
    <t>1, 53, 1798</t>
  </si>
  <si>
    <t>0.002678093197643278, 0.14193893947509373, 4.815211569362614</t>
  </si>
  <si>
    <t>1, 90, 2160</t>
  </si>
  <si>
    <t>0.0026490767967363373, 0.23841691170627036, 5.722005880950489</t>
  </si>
  <si>
    <t>1, 90, 2008</t>
  </si>
  <si>
    <t>0.0032146071750032146, 0.2893146457502893, 6.454931207406454</t>
  </si>
  <si>
    <t>1, 13, 61</t>
  </si>
  <si>
    <t>0.10917030567685589, 1.4192139737991267, 6.6593886462882095</t>
  </si>
  <si>
    <t>5.88235294117647, 23.52941176470588, 47.05882352941176</t>
  </si>
  <si>
    <t>1, 4, 7</t>
  </si>
  <si>
    <t>9.090909090909092, 36.36363636363637, 63.63636363636363</t>
  </si>
  <si>
    <t>1, 3, 3</t>
  </si>
  <si>
    <t>14.285714285714285, 42.857142857142854, 42.857142857142854</t>
  </si>
  <si>
    <t>1, 71, 497</t>
  </si>
  <si>
    <t>0.04657661853749418, 3.306939916162087, 23.148579413134605</t>
  </si>
  <si>
    <t>1, 71, 459</t>
  </si>
  <si>
    <t>0.05858230814294083, 4.159343878148799, 26.889279437609844</t>
  </si>
  <si>
    <t>1, 7, 15</t>
  </si>
  <si>
    <t>0.8264462809917356, 5.785123966942149, 12.396694214876034</t>
  </si>
  <si>
    <t>1, 7, 14</t>
  </si>
  <si>
    <t>0.847457627118644, 5.932203389830509, 11.864406779661017</t>
  </si>
  <si>
    <t>1, 10, 20</t>
  </si>
  <si>
    <t>0.45454545454545453, 4.545454545454546, 9.090909090909092</t>
  </si>
  <si>
    <t>1, 10, 17</t>
  </si>
  <si>
    <t>0.641025641025641, 6.41025641025641, 10.897435897435898</t>
  </si>
  <si>
    <t>1.1235955056179776, 3.3707865168539324, 5.617977528089887</t>
  </si>
  <si>
    <t>1, 3, 4</t>
  </si>
  <si>
    <t>1.1363636363636365, 3.4090909090909087, 4.545454545454546</t>
  </si>
  <si>
    <t>0.5494505494505495, 1.6483516483516485, 3.296703296703297</t>
  </si>
  <si>
    <t>0.9615384615384616, 2.8846153846153846, 3.8461538461538463</t>
  </si>
  <si>
    <t>1.4705882352941175, 2.941176470588235, 4.411764705882353</t>
  </si>
  <si>
    <t>0.5405405405405406, 1.6216216216216217, 3.2432432432432434</t>
  </si>
  <si>
    <t>0.9433962264150944, 2.8301886792452833, 3.7735849056603774</t>
  </si>
  <si>
    <t>1.4492753623188406, 2.898550724637681, 4.3478260869565215</t>
  </si>
  <si>
    <t>0.5586592178770949, 1.675977653631285, 3.35195530726257</t>
  </si>
  <si>
    <t>0.9523809523809524, 2.857142857142857, 3.8095238095238098</t>
  </si>
  <si>
    <t>0.30959752321981426, 1.5479876160990713, 3.0959752321981426</t>
  </si>
  <si>
    <t>1, 5, 9</t>
  </si>
  <si>
    <t>0.4807692307692308, 2.403846153846154, 4.326923076923077</t>
  </si>
  <si>
    <t>1.2987012987012987, 2.5974025974025974, 5.194805194805195</t>
  </si>
  <si>
    <t>1.4492753623188406, 2.898550724637681, 5.797101449275362</t>
  </si>
  <si>
    <t>1.8518518518518516, 3.7037037037037033, 5.555555555555555</t>
  </si>
  <si>
    <t>1, 8, 16</t>
  </si>
  <si>
    <t>0.9345794392523363, 7.476635514018691, 14.953271028037381</t>
  </si>
  <si>
    <t>1, 8, 9</t>
  </si>
  <si>
    <t>1.36986301369863, 10.95890410958904, 12.32876712328767</t>
  </si>
  <si>
    <t>1, 7, 8</t>
  </si>
  <si>
    <t>1.4285714285714286, 10.0, 11.428571428571429</t>
  </si>
  <si>
    <t>0.5813953488372093, 2.9069767441860463, 5.813953488372093</t>
  </si>
  <si>
    <t>1, 5, 6</t>
  </si>
  <si>
    <t>0.9433962264150944, 4.716981132075472, 5.660377358490567</t>
  </si>
  <si>
    <t>1, 2, 5</t>
  </si>
  <si>
    <t>1.1494252873563218, 2.2988505747126435, 5.747126436781609</t>
  </si>
  <si>
    <t>0.2762430939226519, 0.5524861878453038, 1.1049723756906076</t>
  </si>
  <si>
    <t>0.2949852507374631, 0.5899705014749262, 0.8849557522123894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</si>
  <si>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M3)</t>
    </r>
  </si>
  <si>
    <t>#</t>
  </si>
  <si>
    <t>Metric 1</t>
  </si>
  <si>
    <t>Metric 2</t>
  </si>
  <si>
    <t>Metric 3</t>
  </si>
  <si>
    <t>Metric 4</t>
  </si>
  <si>
    <t>Fraction of 1s %</t>
  </si>
  <si>
    <t>Graph density %</t>
  </si>
  <si>
    <t xml:space="preserve"># elements </t>
  </si>
  <si>
    <t>Metric 5</t>
  </si>
  <si>
    <t>Entropy</t>
  </si>
  <si>
    <t>Metric 6</t>
  </si>
  <si>
    <t>Metric 7</t>
  </si>
  <si>
    <t>Metric 8</t>
  </si>
  <si>
    <t>Metric 9</t>
  </si>
  <si>
    <t>Metric 10</t>
  </si>
  <si>
    <t>Metric 11</t>
  </si>
  <si>
    <t>Metric 12</t>
  </si>
  <si>
    <t xml:space="preserve">      Obs: Frequent itemsets = FI</t>
  </si>
  <si>
    <t># FI</t>
  </si>
  <si>
    <t>FI average support %</t>
  </si>
  <si>
    <t xml:space="preserve">FI average length </t>
  </si>
  <si>
    <t xml:space="preserve">FI maximum length </t>
  </si>
  <si>
    <t>FI length distribution</t>
  </si>
  <si>
    <t>Positive border length distribution</t>
  </si>
  <si>
    <t>Negative border length distribution</t>
  </si>
  <si>
    <t>Data file</t>
  </si>
  <si>
    <t>Forests</t>
  </si>
  <si>
    <t>Bog plants</t>
  </si>
  <si>
    <t>Bakery1000</t>
  </si>
  <si>
    <t>Chess</t>
  </si>
  <si>
    <t>Foodmart</t>
  </si>
  <si>
    <t>Bakery5000</t>
  </si>
  <si>
    <t>Bakery20000</t>
  </si>
  <si>
    <t>Bakery75000</t>
  </si>
  <si>
    <t>Mushroom</t>
  </si>
  <si>
    <t>Pumsb</t>
  </si>
  <si>
    <t>Pumsb_star</t>
  </si>
  <si>
    <t>BMS_WebView_1</t>
  </si>
  <si>
    <t>Connect</t>
  </si>
  <si>
    <t>BMS_WebView_2</t>
  </si>
  <si>
    <t xml:space="preserve">Belgium retail </t>
  </si>
  <si>
    <t>Skin</t>
  </si>
  <si>
    <t>Accidents</t>
  </si>
  <si>
    <t>OnlineRetail</t>
  </si>
  <si>
    <t>RecordLink</t>
  </si>
  <si>
    <t>Kosarak</t>
  </si>
  <si>
    <t>Kddcup99</t>
  </si>
  <si>
    <t>PAMP</t>
  </si>
  <si>
    <t>USCensus</t>
  </si>
  <si>
    <t>PowerC</t>
  </si>
  <si>
    <t>Chainstore</t>
  </si>
  <si>
    <t>dataset-1692082.csv</t>
  </si>
  <si>
    <t>Webdocs</t>
  </si>
  <si>
    <t>dataset-5000000.csv</t>
  </si>
  <si>
    <t>Susy</t>
  </si>
  <si>
    <t>Support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</si>
</sst>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0.00000"/>
    <numFmt numFmtId="169" formatCode="0.000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37" applyNumberFormat="0" applyAlignment="0" applyProtection="0"/>
    <xf numFmtId="0" fontId="12" fillId="15" borderId="38" applyNumberFormat="0" applyAlignment="0" applyProtection="0"/>
    <xf numFmtId="0" fontId="13" fillId="15" borderId="37" applyNumberFormat="0" applyAlignment="0" applyProtection="0"/>
    <xf numFmtId="0" fontId="14" fillId="0" borderId="39" applyNumberFormat="0" applyFill="0" applyAlignment="0" applyProtection="0"/>
    <xf numFmtId="0" fontId="15" fillId="16" borderId="40" applyNumberFormat="0" applyAlignment="0" applyProtection="0"/>
    <xf numFmtId="0" fontId="16" fillId="0" borderId="0" applyNumberFormat="0" applyFill="0" applyBorder="0" applyAlignment="0" applyProtection="0"/>
    <xf numFmtId="0" fontId="3" fillId="17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18" fillId="41" borderId="0" applyNumberFormat="0" applyBorder="0" applyAlignment="0" applyProtection="0"/>
  </cellStyleXfs>
  <cellXfs count="192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NumberForma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42" borderId="48" xfId="0" applyFill="1" applyBorder="1" applyAlignment="1">
      <alignment horizontal="center"/>
    </xf>
    <xf numFmtId="0" fontId="0" fillId="42" borderId="26" xfId="0" applyFill="1" applyBorder="1" applyAlignment="1">
      <alignment horizontal="center"/>
    </xf>
    <xf numFmtId="0" fontId="0" fillId="42" borderId="46" xfId="0" applyFill="1" applyBorder="1" applyAlignment="1">
      <alignment horizontal="center"/>
    </xf>
    <xf numFmtId="0" fontId="0" fillId="42" borderId="43" xfId="0" applyFill="1" applyBorder="1" applyAlignment="1">
      <alignment horizontal="center"/>
    </xf>
    <xf numFmtId="0" fontId="0" fillId="3" borderId="48" xfId="0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42" borderId="26" xfId="0" applyNumberFormat="1" applyFill="1" applyBorder="1" applyAlignment="1">
      <alignment horizontal="center"/>
    </xf>
    <xf numFmtId="168" fontId="0" fillId="10" borderId="27" xfId="0" applyNumberFormat="1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168" fontId="0" fillId="10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0" borderId="27" xfId="0" applyNumberFormat="1" applyFont="1" applyFill="1" applyBorder="1" applyAlignment="1">
      <alignment horizontal="center" vertical="center" wrapText="1"/>
    </xf>
    <xf numFmtId="1" fontId="0" fillId="10" borderId="28" xfId="0" applyNumberFormat="1" applyFont="1" applyFill="1" applyBorder="1" applyAlignment="1">
      <alignment horizontal="center" vertical="center" wrapText="1"/>
    </xf>
    <xf numFmtId="1" fontId="0" fillId="10" borderId="26" xfId="0" applyNumberFormat="1" applyFont="1" applyFill="1" applyBorder="1" applyAlignment="1">
      <alignment horizontal="center" vertical="center" wrapText="1"/>
    </xf>
    <xf numFmtId="1" fontId="0" fillId="10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0" borderId="44" xfId="0" applyFont="1" applyFill="1" applyBorder="1" applyAlignment="1">
      <alignment horizontal="center" vertical="center" wrapText="1"/>
    </xf>
    <xf numFmtId="0" fontId="0" fillId="10" borderId="43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 wrapText="1"/>
    </xf>
    <xf numFmtId="0" fontId="0" fillId="9" borderId="29" xfId="0" applyFont="1" applyFill="1" applyBorder="1" applyAlignment="1">
      <alignment horizontal="center" vertical="center" wrapText="1"/>
    </xf>
    <xf numFmtId="0" fontId="0" fillId="42" borderId="29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/>
    </xf>
    <xf numFmtId="0" fontId="0" fillId="42" borderId="29" xfId="0" applyFill="1" applyBorder="1" applyAlignment="1">
      <alignment horizontal="center"/>
    </xf>
    <xf numFmtId="1" fontId="0" fillId="42" borderId="29" xfId="0" applyNumberFormat="1" applyFill="1" applyBorder="1" applyAlignment="1">
      <alignment horizontal="center"/>
    </xf>
    <xf numFmtId="1" fontId="0" fillId="9" borderId="29" xfId="0" applyNumberFormat="1" applyFill="1" applyBorder="1" applyAlignment="1">
      <alignment horizontal="center"/>
    </xf>
    <xf numFmtId="1" fontId="0" fillId="9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9" borderId="27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0" fillId="42" borderId="26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42" borderId="26" xfId="0" applyFont="1" applyFill="1" applyBorder="1" applyAlignment="1">
      <alignment horizontal="center"/>
    </xf>
    <xf numFmtId="0" fontId="0" fillId="9" borderId="30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168" fontId="0" fillId="42" borderId="26" xfId="0" applyNumberFormat="1" applyFont="1" applyFill="1" applyBorder="1" applyAlignment="1">
      <alignment horizontal="center" vertical="center" wrapText="1"/>
    </xf>
    <xf numFmtId="164" fontId="0" fillId="42" borderId="26" xfId="0" applyNumberFormat="1" applyFill="1" applyBorder="1" applyAlignment="1">
      <alignment horizontal="center"/>
    </xf>
    <xf numFmtId="0" fontId="0" fillId="42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2" borderId="43" xfId="0" applyFont="1" applyFill="1" applyBorder="1" applyAlignment="1">
      <alignment horizontal="center" vertical="center" wrapText="1"/>
    </xf>
    <xf numFmtId="166" fontId="0" fillId="42" borderId="26" xfId="0" applyNumberFormat="1" applyFill="1" applyBorder="1" applyAlignment="1">
      <alignment horizontal="center"/>
    </xf>
    <xf numFmtId="166" fontId="0" fillId="42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 vertical="center"/>
    </xf>
    <xf numFmtId="164" fontId="16" fillId="42" borderId="26" xfId="0" applyNumberFormat="1" applyFont="1" applyFill="1" applyBorder="1" applyAlignment="1">
      <alignment horizontal="center"/>
    </xf>
    <xf numFmtId="164" fontId="16" fillId="42" borderId="26" xfId="0" applyNumberFormat="1" applyFont="1" applyFill="1" applyBorder="1" applyAlignment="1">
      <alignment horizontal="left"/>
    </xf>
    <xf numFmtId="0" fontId="0" fillId="42" borderId="48" xfId="0" applyFont="1" applyFill="1" applyBorder="1" applyAlignment="1">
      <alignment horizontal="center" vertical="center" wrapText="1"/>
    </xf>
    <xf numFmtId="0" fontId="0" fillId="42" borderId="46" xfId="0" applyFont="1" applyFill="1" applyBorder="1" applyAlignment="1">
      <alignment horizontal="center" vertical="center" wrapText="1"/>
    </xf>
    <xf numFmtId="164" fontId="0" fillId="42" borderId="26" xfId="0" applyNumberFormat="1" applyFont="1" applyFill="1" applyBorder="1" applyAlignment="1">
      <alignment horizontal="center" vertical="center" wrapText="1"/>
    </xf>
    <xf numFmtId="0" fontId="0" fillId="10" borderId="48" xfId="0" applyFont="1" applyFill="1" applyBorder="1" applyAlignment="1">
      <alignment horizontal="center" vertical="center" wrapText="1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0" fontId="0" fillId="10" borderId="49" xfId="0" applyFill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vertical="center"/>
    </xf>
    <xf numFmtId="0" fontId="19" fillId="2" borderId="6" xfId="0" applyFont="1" applyFill="1" applyBorder="1" applyAlignment="1">
      <alignment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169" fontId="0" fillId="9" borderId="52" xfId="0" applyNumberFormat="1" applyFont="1" applyFill="1" applyBorder="1" applyAlignment="1">
      <alignment horizontal="center" vertical="center" wrapText="1"/>
    </xf>
    <xf numFmtId="169" fontId="0" fillId="9" borderId="48" xfId="0" applyNumberFormat="1" applyFont="1" applyFill="1" applyBorder="1" applyAlignment="1">
      <alignment horizontal="center" vertical="center" wrapText="1"/>
    </xf>
    <xf numFmtId="169" fontId="0" fillId="42" borderId="48" xfId="0" applyNumberFormat="1" applyFont="1" applyFill="1" applyBorder="1" applyAlignment="1">
      <alignment horizontal="center" vertical="center" wrapText="1"/>
    </xf>
    <xf numFmtId="169" fontId="0" fillId="9" borderId="48" xfId="0" applyNumberFormat="1" applyFill="1" applyBorder="1" applyAlignment="1">
      <alignment horizontal="center"/>
    </xf>
    <xf numFmtId="169" fontId="0" fillId="42" borderId="48" xfId="0" applyNumberFormat="1" applyFill="1" applyBorder="1" applyAlignment="1">
      <alignment horizontal="center"/>
    </xf>
    <xf numFmtId="169" fontId="0" fillId="9" borderId="49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9" fillId="6" borderId="0" xfId="0" applyFont="1" applyFill="1" applyBorder="1" applyAlignment="1">
      <alignment vertical="center"/>
    </xf>
    <xf numFmtId="0" fontId="19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19" fillId="6" borderId="9" xfId="0" applyFont="1" applyFill="1" applyBorder="1" applyAlignment="1">
      <alignment horizontal="center" vertical="center"/>
    </xf>
    <xf numFmtId="0" fontId="19" fillId="43" borderId="4" xfId="0" applyFont="1" applyFill="1" applyBorder="1" applyAlignment="1">
      <alignment horizontal="center" vertical="center"/>
    </xf>
    <xf numFmtId="0" fontId="19" fillId="43" borderId="5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42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21" fillId="43" borderId="5" xfId="0" applyFont="1" applyFill="1" applyBorder="1" applyAlignment="1">
      <alignment horizontal="center" vertical="center"/>
    </xf>
    <xf numFmtId="0" fontId="21" fillId="43" borderId="6" xfId="0" applyFont="1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1" xfId="0" applyFill="1" applyBorder="1" applyAlignment="1">
      <alignment horizontal="center"/>
    </xf>
    <xf numFmtId="0" fontId="0" fillId="42" borderId="54" xfId="0" applyFill="1" applyBorder="1" applyAlignment="1">
      <alignment horizontal="center" vertical="center"/>
    </xf>
    <xf numFmtId="0" fontId="0" fillId="42" borderId="54" xfId="0" applyFill="1" applyBorder="1" applyAlignment="1">
      <alignment horizontal="center"/>
    </xf>
    <xf numFmtId="0" fontId="0" fillId="42" borderId="55" xfId="0" applyFont="1" applyFill="1" applyBorder="1" applyAlignment="1">
      <alignment horizontal="center"/>
    </xf>
    <xf numFmtId="0" fontId="0" fillId="42" borderId="55" xfId="0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9" borderId="56" xfId="0" applyFill="1" applyBorder="1" applyAlignment="1">
      <alignment horizontal="center"/>
    </xf>
    <xf numFmtId="0" fontId="0" fillId="42" borderId="5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20" fillId="42" borderId="58" xfId="0" applyFont="1" applyFill="1" applyBorder="1" applyAlignment="1">
      <alignment horizontal="center" vertical="center" wrapText="1"/>
    </xf>
    <xf numFmtId="0" fontId="20" fillId="42" borderId="59" xfId="0" applyFont="1" applyFill="1" applyBorder="1" applyAlignment="1">
      <alignment horizontal="center" vertical="center" wrapText="1"/>
    </xf>
    <xf numFmtId="0" fontId="20" fillId="42" borderId="60" xfId="0" applyFont="1" applyFill="1" applyBorder="1" applyAlignment="1">
      <alignment horizontal="center" vertical="center" wrapText="1"/>
    </xf>
    <xf numFmtId="0" fontId="20" fillId="42" borderId="6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FF99"/>
      <color rgb="FFFFFF66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(Sheet1!$AO$18,Sheet1!$AO$33,Sheet1!$AO$43,Sheet1!$AO$68,Sheet1!$AO$78,Sheet1!$AO$83)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(Sheet1!$AO$19,Sheet1!$AO$34,Sheet1!$AO$44,Sheet1!$AO$69,Sheet1!$AO$79,Sheet1!$AO$84)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(Sheet1!$AO$20,Sheet1!$AO$35,Sheet1!$AO$45,Sheet1!$AO$70,Sheet1!$AO$80,Sheet1!$AO$85)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(Sheet1!$AO$21,Sheet1!$AO$36,Sheet1!$AO$45,Sheet1!$AO$71,Sheet1!$AO$81,Sheet1!$AO$86)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(Sheet1!$AO$22,Sheet1!$AO$37,Sheet1!$AO$47,Sheet1!$AO$72,Sheet1!$AO$82,Sheet1!$AO$87)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67984"/>
        <c:axId val="1859270704"/>
      </c:lineChart>
      <c:catAx>
        <c:axId val="185926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0704"/>
        <c:crosses val="autoZero"/>
        <c:auto val="1"/>
        <c:lblAlgn val="ctr"/>
        <c:lblOffset val="100"/>
        <c:noMultiLvlLbl val="0"/>
      </c:catAx>
      <c:valAx>
        <c:axId val="1859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(Sheet1!$AJ$18,Sheet1!$AJ$33,Sheet1!$AJ$43,Sheet1!$AJ$68,Sheet1!$AJ$78,Sheet1!$AJ$83)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(Sheet1!$AJ$19,Sheet1!$AJ$34,Sheet1!$AJ$44,Sheet1!$AJ$69,Sheet1!$AJ$79,Sheet1!$AJ$84)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(Sheet1!$AJ$20,Sheet1!$AJ$35,Sheet1!$AJ$45,Sheet1!$AJ$70,Sheet1!$AJ$80,Sheet1!$AJ$85)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(Sheet1!$AJ$21,Sheet1!$AJ$36,Sheet1!$AJ$46,Sheet1!$AJ$71,Sheet1!$AJ$81,Sheet1!$AJ$86)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(Sheet1!$AJ$22,Sheet1!$AJ$37,Sheet1!$AJ$47,Sheet1!$AJ$72,Sheet1!$AJ$82,Sheet1!$AJ$87)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77232"/>
        <c:axId val="1859277776"/>
      </c:lineChart>
      <c:catAx>
        <c:axId val="185927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7776"/>
        <c:crosses val="autoZero"/>
        <c:auto val="1"/>
        <c:lblAlgn val="ctr"/>
        <c:lblOffset val="100"/>
        <c:noMultiLvlLbl val="0"/>
      </c:catAx>
      <c:valAx>
        <c:axId val="18592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(Sheet1!$AO$18,Sheet1!$AO$33,Sheet1!$AO$43,Sheet1!$AO$68,Sheet1!$AO$78,Sheet1!$AO$83)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(Sheet1!$AO$19,Sheet1!$AO$34,Sheet1!$AO$44,Sheet1!$AO$69,Sheet1!$AO$79,Sheet1!$AO$84)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(Sheet1!$AO$20,Sheet1!$AO$35,Sheet1!$AO$45,Sheet1!$AO$70,Sheet1!$AO$80,Sheet1!$AO$85)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(Sheet1!$AO$21,Sheet1!$AO$36,Sheet1!$AO$45,Sheet1!$AO$71,Sheet1!$AO$81,Sheet1!$AO$86)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(Sheet1!$AO$22,Sheet1!$AO$37,Sheet1!$AO$47,Sheet1!$AO$72,Sheet1!$AO$82,Sheet1!$AO$87)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63088"/>
        <c:axId val="1859263632"/>
      </c:lineChart>
      <c:catAx>
        <c:axId val="185926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3632"/>
        <c:crosses val="autoZero"/>
        <c:auto val="1"/>
        <c:lblAlgn val="ctr"/>
        <c:lblOffset val="100"/>
        <c:noMultiLvlLbl val="0"/>
      </c:catAx>
      <c:valAx>
        <c:axId val="18592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(Sheet1!$AJ$18,Sheet1!$AJ$33,Sheet1!$AJ$43,Sheet1!$AJ$68,Sheet1!$AJ$78,Sheet1!$AJ$83)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(Sheet1!$AJ$19,Sheet1!$AJ$34,Sheet1!$AJ$44,Sheet1!$AJ$69,Sheet1!$AJ$79,Sheet1!$AJ$84)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(Sheet1!$AJ$20,Sheet1!$AJ$35,Sheet1!$AJ$45,Sheet1!$AJ$70,Sheet1!$AJ$80,Sheet1!$AJ$85)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(Sheet1!$AJ$21,Sheet1!$AJ$36,Sheet1!$AJ$46,Sheet1!$AJ$71,Sheet1!$AJ$81,Sheet1!$AJ$86)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(Sheet1!$E$22,Sheet1!$E$37,Sheet1!$E$47,Sheet1!$E$72,Sheet1!$E$82,Sheet1!$E$87)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(Sheet1!$AJ$22,Sheet1!$AJ$37,Sheet1!$AJ$47,Sheet1!$AJ$72,Sheet1!$AJ$82,Sheet1!$AJ$87)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65808"/>
        <c:axId val="1859273968"/>
      </c:lineChart>
      <c:catAx>
        <c:axId val="18592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73968"/>
        <c:crosses val="autoZero"/>
        <c:auto val="1"/>
        <c:lblAlgn val="ctr"/>
        <c:lblOffset val="100"/>
        <c:noMultiLvlLbl val="0"/>
      </c:catAx>
      <c:valAx>
        <c:axId val="1859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42"/>
  <sheetViews>
    <sheetView showGridLines="0" tabSelected="1" zoomScaleNormal="100" workbookViewId="0">
      <selection activeCell="J14" sqref="J14"/>
    </sheetView>
  </sheetViews>
  <sheetFormatPr defaultRowHeight="15" x14ac:dyDescent="0.25"/>
  <cols>
    <col min="2" max="2" width="4.42578125" customWidth="1"/>
    <col min="3" max="3" width="25" style="10" customWidth="1"/>
    <col min="4" max="4" width="21.140625" style="10" customWidth="1"/>
    <col min="5" max="5" width="13.5703125" style="10" customWidth="1"/>
    <col min="6" max="6" width="15.140625" style="10" customWidth="1"/>
    <col min="7" max="7" width="19" style="10" customWidth="1"/>
    <col min="8" max="8" width="18" style="10" customWidth="1"/>
    <col min="9" max="10" width="17.42578125" style="10" customWidth="1"/>
    <col min="11" max="11" width="13.7109375" style="10" customWidth="1"/>
    <col min="12" max="12" width="16" style="10" customWidth="1"/>
    <col min="13" max="13" width="15" style="10" customWidth="1"/>
    <col min="14" max="15" width="15.28515625" style="10" customWidth="1"/>
    <col min="16" max="16" width="18.140625" style="10" customWidth="1"/>
    <col min="17" max="17" width="19.140625" style="10" customWidth="1"/>
    <col min="18" max="18" width="16.42578125" style="155" customWidth="1"/>
    <col min="19" max="19" width="25" style="10" customWidth="1"/>
    <col min="20" max="20" width="21.28515625" style="10" customWidth="1"/>
    <col min="21" max="22" width="27.140625" customWidth="1"/>
    <col min="23" max="23" width="26.7109375" customWidth="1"/>
    <col min="24" max="24" width="27" customWidth="1"/>
    <col min="25" max="25" width="27.5703125" customWidth="1"/>
    <col min="26" max="26" width="27.140625" customWidth="1"/>
    <col min="27" max="27" width="27.28515625" customWidth="1"/>
    <col min="28" max="28" width="17.85546875" customWidth="1"/>
    <col min="29" max="29" width="16.5703125" customWidth="1"/>
    <col min="30" max="30" width="16.28515625" customWidth="1"/>
    <col min="31" max="31" width="25.7109375" customWidth="1"/>
    <col min="32" max="32" width="15.5703125" style="10" customWidth="1"/>
    <col min="33" max="34" width="17.7109375" style="10" customWidth="1"/>
    <col min="35" max="35" width="23" style="10" customWidth="1"/>
    <col min="36" max="36" width="22.7109375" style="10" customWidth="1"/>
    <col min="37" max="37" width="23.5703125" style="10" customWidth="1"/>
    <col min="38" max="38" width="23.28515625" style="10" customWidth="1"/>
    <col min="39" max="39" width="20.7109375" style="10" customWidth="1"/>
    <col min="40" max="40" width="29.7109375" style="9" customWidth="1"/>
    <col min="41" max="41" width="25.85546875" customWidth="1"/>
    <col min="42" max="42" width="25.5703125" customWidth="1"/>
    <col min="43" max="43" width="30.28515625" customWidth="1"/>
    <col min="44" max="44" width="28.5703125" customWidth="1"/>
    <col min="45" max="45" width="36" customWidth="1"/>
    <col min="46" max="46" width="74.5703125" customWidth="1"/>
    <col min="47" max="47" width="5" customWidth="1"/>
    <col min="49" max="49" width="12" customWidth="1"/>
  </cols>
  <sheetData>
    <row r="2" spans="2:46" x14ac:dyDescent="0.25">
      <c r="C2" s="89" t="s">
        <v>239</v>
      </c>
      <c r="D2" s="89"/>
    </row>
    <row r="4" spans="2:46" ht="26.25" customHeight="1" x14ac:dyDescent="0.25">
      <c r="B4" s="158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4"/>
      <c r="AJ4" s="129" t="s">
        <v>10</v>
      </c>
      <c r="AK4" s="130"/>
      <c r="AL4" s="130"/>
      <c r="AM4" s="130"/>
      <c r="AN4" s="130"/>
      <c r="AO4" s="130"/>
      <c r="AP4" s="130"/>
      <c r="AQ4" s="130"/>
      <c r="AR4" s="130"/>
      <c r="AS4" s="130"/>
      <c r="AT4" s="131"/>
    </row>
    <row r="5" spans="2:46" ht="26.25" customHeight="1" x14ac:dyDescent="0.25"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7"/>
      <c r="S5" s="145"/>
      <c r="T5" s="146"/>
      <c r="U5" s="125"/>
      <c r="V5" s="135" t="s">
        <v>53</v>
      </c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7"/>
      <c r="AJ5" s="132"/>
      <c r="AK5" s="133"/>
      <c r="AL5" s="133"/>
      <c r="AM5" s="133"/>
      <c r="AN5" s="133"/>
      <c r="AO5" s="133"/>
      <c r="AP5" s="133"/>
      <c r="AQ5" s="133"/>
      <c r="AR5" s="133"/>
      <c r="AS5" s="133"/>
      <c r="AT5" s="134"/>
    </row>
    <row r="6" spans="2:46" ht="26.25" customHeight="1" x14ac:dyDescent="0.25">
      <c r="B6" s="160"/>
      <c r="C6" s="161"/>
      <c r="D6" s="161"/>
      <c r="E6" s="170" t="s">
        <v>223</v>
      </c>
      <c r="F6" s="170" t="s">
        <v>224</v>
      </c>
      <c r="G6" s="170" t="s">
        <v>225</v>
      </c>
      <c r="H6" s="170" t="s">
        <v>226</v>
      </c>
      <c r="I6" s="170" t="s">
        <v>230</v>
      </c>
      <c r="J6" s="170"/>
      <c r="K6" s="170" t="s">
        <v>232</v>
      </c>
      <c r="L6" s="170" t="s">
        <v>233</v>
      </c>
      <c r="M6" s="170" t="s">
        <v>234</v>
      </c>
      <c r="N6" s="170" t="s">
        <v>235</v>
      </c>
      <c r="O6" s="170" t="s">
        <v>236</v>
      </c>
      <c r="P6" s="170" t="s">
        <v>237</v>
      </c>
      <c r="Q6" s="171" t="s">
        <v>238</v>
      </c>
      <c r="R6" s="157"/>
      <c r="S6" s="145"/>
      <c r="T6" s="146"/>
      <c r="U6" s="125"/>
      <c r="V6" s="126"/>
      <c r="W6" s="127"/>
      <c r="X6" s="127"/>
      <c r="Y6" s="147"/>
      <c r="Z6" s="127"/>
      <c r="AA6" s="127"/>
      <c r="AB6" s="127"/>
      <c r="AC6" s="127"/>
      <c r="AD6" s="127"/>
      <c r="AE6" s="127"/>
      <c r="AF6" s="127"/>
      <c r="AG6" s="127"/>
      <c r="AH6" s="127"/>
      <c r="AI6" s="128"/>
      <c r="AJ6" s="122"/>
      <c r="AK6" s="123"/>
      <c r="AL6" s="123"/>
      <c r="AM6" s="123"/>
      <c r="AN6" s="123"/>
      <c r="AO6" s="123"/>
      <c r="AP6" s="123"/>
      <c r="AQ6" s="123"/>
      <c r="AR6" s="123"/>
      <c r="AS6" s="123"/>
      <c r="AT6" s="124"/>
    </row>
    <row r="7" spans="2:46" s="36" customFormat="1" ht="79.5" customHeight="1" x14ac:dyDescent="0.25">
      <c r="B7" s="189" t="s">
        <v>222</v>
      </c>
      <c r="C7" s="190" t="s">
        <v>247</v>
      </c>
      <c r="D7" s="190" t="s">
        <v>52</v>
      </c>
      <c r="E7" s="190" t="s">
        <v>2</v>
      </c>
      <c r="F7" s="190" t="s">
        <v>229</v>
      </c>
      <c r="G7" s="190" t="s">
        <v>227</v>
      </c>
      <c r="H7" s="190" t="s">
        <v>228</v>
      </c>
      <c r="I7" s="190" t="s">
        <v>231</v>
      </c>
      <c r="J7" s="190" t="s">
        <v>277</v>
      </c>
      <c r="K7" s="190" t="s">
        <v>240</v>
      </c>
      <c r="L7" s="190" t="s">
        <v>241</v>
      </c>
      <c r="M7" s="190" t="s">
        <v>242</v>
      </c>
      <c r="N7" s="190" t="s">
        <v>243</v>
      </c>
      <c r="O7" s="190" t="s">
        <v>244</v>
      </c>
      <c r="P7" s="190" t="s">
        <v>245</v>
      </c>
      <c r="Q7" s="191" t="s">
        <v>246</v>
      </c>
      <c r="R7" s="180"/>
      <c r="S7" s="148" t="s">
        <v>70</v>
      </c>
      <c r="T7" s="32" t="s">
        <v>62</v>
      </c>
      <c r="U7" s="32" t="s">
        <v>54</v>
      </c>
      <c r="V7" s="32" t="s">
        <v>54</v>
      </c>
      <c r="W7" s="32" t="s">
        <v>55</v>
      </c>
      <c r="X7" s="32" t="s">
        <v>56</v>
      </c>
      <c r="Y7" s="69" t="s">
        <v>57</v>
      </c>
      <c r="Z7" s="32" t="s">
        <v>58</v>
      </c>
      <c r="AA7" s="32" t="s">
        <v>59</v>
      </c>
      <c r="AB7" s="32" t="s">
        <v>63</v>
      </c>
      <c r="AC7" s="32" t="s">
        <v>64</v>
      </c>
      <c r="AD7" s="32" t="s">
        <v>65</v>
      </c>
      <c r="AE7" s="32" t="s">
        <v>221</v>
      </c>
      <c r="AF7" s="32" t="s">
        <v>66</v>
      </c>
      <c r="AG7" s="32" t="s">
        <v>67</v>
      </c>
      <c r="AH7" s="32" t="s">
        <v>68</v>
      </c>
      <c r="AI7" s="32" t="s">
        <v>69</v>
      </c>
      <c r="AJ7" s="32" t="s">
        <v>75</v>
      </c>
      <c r="AK7" s="32" t="s">
        <v>76</v>
      </c>
      <c r="AL7" s="32" t="s">
        <v>77</v>
      </c>
      <c r="AM7" s="32" t="s">
        <v>60</v>
      </c>
      <c r="AN7" s="42" t="s">
        <v>78</v>
      </c>
      <c r="AO7" s="32" t="s">
        <v>71</v>
      </c>
      <c r="AP7" s="32" t="s">
        <v>72</v>
      </c>
      <c r="AQ7" s="32" t="s">
        <v>73</v>
      </c>
      <c r="AR7" s="32" t="s">
        <v>74</v>
      </c>
      <c r="AS7" s="32" t="s">
        <v>61</v>
      </c>
      <c r="AT7" s="32" t="s">
        <v>87</v>
      </c>
    </row>
    <row r="8" spans="2:46" s="41" customFormat="1" ht="20.100000000000001" customHeight="1" x14ac:dyDescent="0.25">
      <c r="B8" s="185">
        <v>1</v>
      </c>
      <c r="C8" s="162" t="s">
        <v>32</v>
      </c>
      <c r="D8" s="168" t="s">
        <v>248</v>
      </c>
      <c r="E8" s="90">
        <v>246</v>
      </c>
      <c r="F8" s="90">
        <v>206</v>
      </c>
      <c r="G8" s="90">
        <v>29.7399163312021</v>
      </c>
      <c r="H8" s="90">
        <v>89.883968742600004</v>
      </c>
      <c r="I8" s="90">
        <v>13.238989091000001</v>
      </c>
      <c r="J8" s="90"/>
      <c r="K8" s="90"/>
      <c r="L8" s="90"/>
      <c r="M8" s="90"/>
      <c r="N8" s="90"/>
      <c r="O8" s="90"/>
      <c r="P8" s="90"/>
      <c r="Q8" s="81"/>
      <c r="R8" s="181"/>
      <c r="S8" s="149">
        <v>93.089430894308904</v>
      </c>
      <c r="T8" s="81">
        <v>229</v>
      </c>
      <c r="U8" s="79">
        <v>55</v>
      </c>
      <c r="V8" s="79">
        <v>55</v>
      </c>
      <c r="W8" s="47">
        <v>65</v>
      </c>
      <c r="X8" s="47">
        <v>75</v>
      </c>
      <c r="Y8" s="68">
        <f>E8*(V8/100)</f>
        <v>135.30000000000001</v>
      </c>
      <c r="Z8" s="68">
        <f>E8*(W8/100)</f>
        <v>159.9</v>
      </c>
      <c r="AA8" s="68">
        <f>E8*(X8/100)</f>
        <v>184.5</v>
      </c>
      <c r="AB8" s="50">
        <v>3473</v>
      </c>
      <c r="AC8" s="50">
        <v>329</v>
      </c>
      <c r="AD8" s="50">
        <v>33</v>
      </c>
      <c r="AE8" s="47">
        <f>SUM(AB8:AD8)</f>
        <v>3835</v>
      </c>
      <c r="AF8" s="72">
        <v>48</v>
      </c>
      <c r="AG8" s="72">
        <v>34</v>
      </c>
      <c r="AH8" s="72">
        <v>21</v>
      </c>
      <c r="AI8" s="73">
        <v>48</v>
      </c>
      <c r="AJ8" s="55">
        <v>48</v>
      </c>
      <c r="AK8" s="48">
        <v>34</v>
      </c>
      <c r="AL8" s="48">
        <v>21</v>
      </c>
      <c r="AM8" s="48">
        <v>48</v>
      </c>
      <c r="AN8" s="76">
        <v>33.0297946929931</v>
      </c>
      <c r="AO8" s="71">
        <v>3473</v>
      </c>
      <c r="AP8" s="71">
        <v>700770</v>
      </c>
      <c r="AQ8" s="71">
        <v>12652200</v>
      </c>
      <c r="AR8" s="71">
        <f>SUM(AO8:AQ8)</f>
        <v>13356443</v>
      </c>
      <c r="AS8" s="48" t="s">
        <v>79</v>
      </c>
      <c r="AT8" s="49" t="s">
        <v>80</v>
      </c>
    </row>
    <row r="9" spans="2:46" s="41" customFormat="1" ht="20.100000000000001" customHeight="1" x14ac:dyDescent="0.25">
      <c r="B9" s="186"/>
      <c r="C9" s="163" t="s">
        <v>32</v>
      </c>
      <c r="D9" s="169" t="s">
        <v>248</v>
      </c>
      <c r="E9" s="91">
        <v>246</v>
      </c>
      <c r="F9" s="91">
        <v>206</v>
      </c>
      <c r="G9" s="91">
        <v>29.7399163312021</v>
      </c>
      <c r="H9" s="91">
        <v>89.883968742600004</v>
      </c>
      <c r="I9" s="91">
        <v>13.238989091000001</v>
      </c>
      <c r="J9" s="91"/>
      <c r="K9" s="91"/>
      <c r="L9" s="91"/>
      <c r="M9" s="91"/>
      <c r="N9" s="91"/>
      <c r="O9" s="91"/>
      <c r="P9" s="91"/>
      <c r="Q9" s="82"/>
      <c r="R9" s="181"/>
      <c r="S9" s="150">
        <v>93.089430894308904</v>
      </c>
      <c r="T9" s="82">
        <v>229</v>
      </c>
      <c r="U9" s="80">
        <v>55</v>
      </c>
      <c r="V9" s="80">
        <v>55</v>
      </c>
      <c r="W9" s="50">
        <v>65</v>
      </c>
      <c r="X9" s="50">
        <v>75</v>
      </c>
      <c r="Y9" s="70">
        <f>E9*(V9/100)</f>
        <v>135.30000000000001</v>
      </c>
      <c r="Z9" s="70">
        <f>E9*(W9/100)</f>
        <v>159.9</v>
      </c>
      <c r="AA9" s="70">
        <f>E9*(X9/100)</f>
        <v>184.5</v>
      </c>
      <c r="AB9" s="50">
        <v>3473</v>
      </c>
      <c r="AC9" s="50">
        <v>329</v>
      </c>
      <c r="AD9" s="50">
        <v>33</v>
      </c>
      <c r="AE9" s="50">
        <f t="shared" ref="AE9:AE12" si="0">SUM(AB9:AD9)</f>
        <v>3835</v>
      </c>
      <c r="AF9" s="74">
        <v>48</v>
      </c>
      <c r="AG9" s="74">
        <v>34</v>
      </c>
      <c r="AH9" s="74">
        <v>21</v>
      </c>
      <c r="AI9" s="75">
        <v>48</v>
      </c>
      <c r="AJ9" s="56">
        <v>48</v>
      </c>
      <c r="AK9" s="51">
        <v>34</v>
      </c>
      <c r="AL9" s="51">
        <v>21</v>
      </c>
      <c r="AM9" s="51">
        <v>48</v>
      </c>
      <c r="AN9" s="77">
        <v>550.02760887145996</v>
      </c>
      <c r="AO9" s="78">
        <v>3473</v>
      </c>
      <c r="AP9" s="78">
        <v>689161</v>
      </c>
      <c r="AQ9" s="78">
        <v>11285577</v>
      </c>
      <c r="AR9" s="78">
        <f t="shared" ref="AR9:AR11" si="1">SUM(AO9:AQ9)</f>
        <v>11978211</v>
      </c>
      <c r="AS9" s="51" t="s">
        <v>81</v>
      </c>
      <c r="AT9" s="52" t="s">
        <v>82</v>
      </c>
    </row>
    <row r="10" spans="2:46" s="41" customFormat="1" ht="20.100000000000001" customHeight="1" x14ac:dyDescent="0.25">
      <c r="B10" s="186"/>
      <c r="C10" s="163" t="s">
        <v>32</v>
      </c>
      <c r="D10" s="169" t="s">
        <v>248</v>
      </c>
      <c r="E10" s="91">
        <v>246</v>
      </c>
      <c r="F10" s="91">
        <v>206</v>
      </c>
      <c r="G10" s="91">
        <v>29.7399163312021</v>
      </c>
      <c r="H10" s="91">
        <v>89.883968742600004</v>
      </c>
      <c r="I10" s="91">
        <v>13.238989091000001</v>
      </c>
      <c r="J10" s="91"/>
      <c r="K10" s="91"/>
      <c r="L10" s="91"/>
      <c r="M10" s="91"/>
      <c r="N10" s="91"/>
      <c r="O10" s="91"/>
      <c r="P10" s="91"/>
      <c r="Q10" s="82"/>
      <c r="R10" s="181"/>
      <c r="S10" s="150">
        <v>93.089430894308904</v>
      </c>
      <c r="T10" s="82">
        <v>229</v>
      </c>
      <c r="U10" s="80">
        <v>55</v>
      </c>
      <c r="V10" s="80">
        <v>55</v>
      </c>
      <c r="W10" s="50">
        <v>65</v>
      </c>
      <c r="X10" s="50">
        <v>75</v>
      </c>
      <c r="Y10" s="70">
        <f>E10*(V10/100)</f>
        <v>135.30000000000001</v>
      </c>
      <c r="Z10" s="70">
        <f>E10*(W10/100)</f>
        <v>159.9</v>
      </c>
      <c r="AA10" s="70">
        <f>E10*(X10/100)</f>
        <v>184.5</v>
      </c>
      <c r="AB10" s="50">
        <v>3473</v>
      </c>
      <c r="AC10" s="50">
        <v>329</v>
      </c>
      <c r="AD10" s="50">
        <v>33</v>
      </c>
      <c r="AE10" s="50">
        <f t="shared" si="0"/>
        <v>3835</v>
      </c>
      <c r="AF10" s="74">
        <v>48</v>
      </c>
      <c r="AG10" s="74">
        <v>34</v>
      </c>
      <c r="AH10" s="74">
        <v>21</v>
      </c>
      <c r="AI10" s="75">
        <v>48</v>
      </c>
      <c r="AJ10" s="56">
        <v>48</v>
      </c>
      <c r="AK10" s="64">
        <v>33</v>
      </c>
      <c r="AL10" s="64">
        <v>16</v>
      </c>
      <c r="AM10" s="51">
        <v>48</v>
      </c>
      <c r="AN10" s="77">
        <v>6180.4251670837402</v>
      </c>
      <c r="AO10" s="78">
        <v>3473</v>
      </c>
      <c r="AP10" s="78">
        <v>4580</v>
      </c>
      <c r="AQ10" s="78">
        <v>3193</v>
      </c>
      <c r="AR10" s="78">
        <f t="shared" si="1"/>
        <v>11246</v>
      </c>
      <c r="AS10" s="51" t="s">
        <v>83</v>
      </c>
      <c r="AT10" s="52" t="s">
        <v>84</v>
      </c>
    </row>
    <row r="11" spans="2:46" s="41" customFormat="1" ht="20.100000000000001" customHeight="1" x14ac:dyDescent="0.25">
      <c r="B11" s="186"/>
      <c r="C11" s="163" t="s">
        <v>32</v>
      </c>
      <c r="D11" s="169" t="s">
        <v>248</v>
      </c>
      <c r="E11" s="91">
        <v>246</v>
      </c>
      <c r="F11" s="91">
        <v>206</v>
      </c>
      <c r="G11" s="91">
        <v>29.7399163312021</v>
      </c>
      <c r="H11" s="91">
        <v>89.883968742600004</v>
      </c>
      <c r="I11" s="91">
        <v>13.238989091000001</v>
      </c>
      <c r="J11" s="91"/>
      <c r="K11" s="91"/>
      <c r="L11" s="91"/>
      <c r="M11" s="91"/>
      <c r="N11" s="91"/>
      <c r="O11" s="91"/>
      <c r="P11" s="91"/>
      <c r="Q11" s="82"/>
      <c r="R11" s="181"/>
      <c r="S11" s="150">
        <v>93.089430894308904</v>
      </c>
      <c r="T11" s="82">
        <v>229</v>
      </c>
      <c r="U11" s="80">
        <v>55</v>
      </c>
      <c r="V11" s="80">
        <v>55</v>
      </c>
      <c r="W11" s="50">
        <v>65</v>
      </c>
      <c r="X11" s="50">
        <v>75</v>
      </c>
      <c r="Y11" s="70">
        <f>E11*(V11/100)</f>
        <v>135.30000000000001</v>
      </c>
      <c r="Z11" s="70">
        <f>E11*(W11/100)</f>
        <v>159.9</v>
      </c>
      <c r="AA11" s="70">
        <f>E11*(X11/100)</f>
        <v>184.5</v>
      </c>
      <c r="AB11" s="50">
        <v>3473</v>
      </c>
      <c r="AC11" s="50">
        <v>329</v>
      </c>
      <c r="AD11" s="50">
        <v>33</v>
      </c>
      <c r="AE11" s="50">
        <f t="shared" si="0"/>
        <v>3835</v>
      </c>
      <c r="AF11" s="74">
        <v>48</v>
      </c>
      <c r="AG11" s="74">
        <v>34</v>
      </c>
      <c r="AH11" s="74">
        <v>21</v>
      </c>
      <c r="AI11" s="75">
        <v>48</v>
      </c>
      <c r="AJ11" s="56">
        <v>48</v>
      </c>
      <c r="AK11" s="64">
        <v>33</v>
      </c>
      <c r="AL11" s="64">
        <v>16</v>
      </c>
      <c r="AM11" s="64">
        <v>48</v>
      </c>
      <c r="AN11" s="77">
        <v>4653.9144515991202</v>
      </c>
      <c r="AO11" s="78">
        <v>3473</v>
      </c>
      <c r="AP11" s="78">
        <v>4580</v>
      </c>
      <c r="AQ11" s="78">
        <v>2961</v>
      </c>
      <c r="AR11" s="78">
        <f t="shared" si="1"/>
        <v>11014</v>
      </c>
      <c r="AS11" s="51" t="s">
        <v>85</v>
      </c>
      <c r="AT11" s="52" t="s">
        <v>86</v>
      </c>
    </row>
    <row r="12" spans="2:46" s="41" customFormat="1" ht="20.100000000000001" customHeight="1" x14ac:dyDescent="0.25">
      <c r="B12" s="186"/>
      <c r="C12" s="163" t="s">
        <v>32</v>
      </c>
      <c r="D12" s="169" t="s">
        <v>248</v>
      </c>
      <c r="E12" s="91">
        <v>246</v>
      </c>
      <c r="F12" s="91">
        <v>206</v>
      </c>
      <c r="G12" s="91">
        <v>29.7399163312021</v>
      </c>
      <c r="H12" s="91">
        <v>89.883968742600004</v>
      </c>
      <c r="I12" s="91">
        <v>13.238989091000001</v>
      </c>
      <c r="J12" s="91"/>
      <c r="K12" s="91"/>
      <c r="L12" s="91"/>
      <c r="M12" s="91"/>
      <c r="N12" s="91"/>
      <c r="O12" s="91"/>
      <c r="P12" s="91"/>
      <c r="Q12" s="82"/>
      <c r="R12" s="181"/>
      <c r="S12" s="150">
        <v>93.089430894308904</v>
      </c>
      <c r="T12" s="82">
        <v>229</v>
      </c>
      <c r="U12" s="80">
        <v>55</v>
      </c>
      <c r="V12" s="80">
        <v>55</v>
      </c>
      <c r="W12" s="50">
        <v>65</v>
      </c>
      <c r="X12" s="50">
        <v>75</v>
      </c>
      <c r="Y12" s="70">
        <f>E12*(V12/100)</f>
        <v>135.30000000000001</v>
      </c>
      <c r="Z12" s="70">
        <f>E12*(W12/100)</f>
        <v>159.9</v>
      </c>
      <c r="AA12" s="70">
        <f>E12*(X12/100)</f>
        <v>184.5</v>
      </c>
      <c r="AB12" s="50">
        <v>3473</v>
      </c>
      <c r="AC12" s="50">
        <v>329</v>
      </c>
      <c r="AD12" s="50">
        <v>33</v>
      </c>
      <c r="AE12" s="50">
        <f t="shared" si="0"/>
        <v>3835</v>
      </c>
      <c r="AF12" s="74">
        <v>48</v>
      </c>
      <c r="AG12" s="74">
        <v>34</v>
      </c>
      <c r="AH12" s="74">
        <v>21</v>
      </c>
      <c r="AI12" s="75">
        <v>48</v>
      </c>
      <c r="AJ12" s="56">
        <v>48</v>
      </c>
      <c r="AK12" s="64">
        <v>33</v>
      </c>
      <c r="AL12" s="64">
        <v>16</v>
      </c>
      <c r="AM12" s="64">
        <v>48</v>
      </c>
      <c r="AN12" s="77">
        <v>443798.39420318598</v>
      </c>
      <c r="AO12" s="78">
        <v>3473</v>
      </c>
      <c r="AP12" s="78">
        <v>4580</v>
      </c>
      <c r="AQ12" s="78">
        <v>3193</v>
      </c>
      <c r="AR12" s="78">
        <f>SUM(AO12:AQ12)</f>
        <v>11246</v>
      </c>
      <c r="AS12" s="51" t="s">
        <v>83</v>
      </c>
      <c r="AT12" s="52" t="s">
        <v>84</v>
      </c>
    </row>
    <row r="13" spans="2:46" s="41" customFormat="1" ht="20.100000000000001" customHeight="1" x14ac:dyDescent="0.25">
      <c r="B13" s="186">
        <v>2</v>
      </c>
      <c r="C13" s="60" t="s">
        <v>33</v>
      </c>
      <c r="D13" s="166" t="s">
        <v>249</v>
      </c>
      <c r="E13" s="92">
        <v>377</v>
      </c>
      <c r="F13" s="92">
        <v>315</v>
      </c>
      <c r="G13" s="92">
        <v>4.6507515473032699</v>
      </c>
      <c r="H13" s="92">
        <v>16.570619755333102</v>
      </c>
      <c r="I13" s="92">
        <v>11.562317029100001</v>
      </c>
      <c r="J13" s="92"/>
      <c r="K13" s="92"/>
      <c r="L13" s="92"/>
      <c r="M13" s="92"/>
      <c r="N13" s="92"/>
      <c r="O13" s="92"/>
      <c r="P13" s="92"/>
      <c r="Q13" s="83"/>
      <c r="R13" s="181"/>
      <c r="S13" s="151">
        <v>65.251989389920396</v>
      </c>
      <c r="T13" s="83">
        <v>246</v>
      </c>
      <c r="U13" s="111">
        <v>10</v>
      </c>
      <c r="V13" s="111">
        <v>10</v>
      </c>
      <c r="W13" s="92">
        <v>20</v>
      </c>
      <c r="X13" s="92">
        <v>30</v>
      </c>
      <c r="Y13" s="92">
        <f>E13*(V13/100)</f>
        <v>37.700000000000003</v>
      </c>
      <c r="Z13" s="92">
        <f>E13*(W13/100)</f>
        <v>75.400000000000006</v>
      </c>
      <c r="AA13" s="92">
        <f>E13*(X13/100)</f>
        <v>113.1</v>
      </c>
      <c r="AB13" s="92">
        <v>219</v>
      </c>
      <c r="AC13" s="92">
        <v>57</v>
      </c>
      <c r="AD13" s="92">
        <v>15</v>
      </c>
      <c r="AE13" s="92">
        <f>SUM(AB13:AD13)</f>
        <v>291</v>
      </c>
      <c r="AF13" s="92">
        <v>39</v>
      </c>
      <c r="AG13" s="92">
        <v>22</v>
      </c>
      <c r="AH13" s="92">
        <v>14</v>
      </c>
      <c r="AI13" s="112">
        <v>39</v>
      </c>
      <c r="AJ13" s="102">
        <v>39</v>
      </c>
      <c r="AK13" s="111">
        <v>22</v>
      </c>
      <c r="AL13" s="111">
        <v>14</v>
      </c>
      <c r="AM13" s="111">
        <v>39</v>
      </c>
      <c r="AN13" s="113">
        <v>4.0032863616943297</v>
      </c>
      <c r="AO13" s="92">
        <v>219</v>
      </c>
      <c r="AP13" s="92">
        <v>5130</v>
      </c>
      <c r="AQ13" s="92">
        <v>32400</v>
      </c>
      <c r="AR13" s="92">
        <f>SUM(AO13:AQ13)</f>
        <v>37749</v>
      </c>
      <c r="AS13" s="92" t="s">
        <v>168</v>
      </c>
      <c r="AT13" s="83" t="s">
        <v>169</v>
      </c>
    </row>
    <row r="14" spans="2:46" s="41" customFormat="1" ht="20.100000000000001" customHeight="1" x14ac:dyDescent="0.25">
      <c r="B14" s="186"/>
      <c r="C14" s="60" t="s">
        <v>33</v>
      </c>
      <c r="D14" s="166" t="s">
        <v>249</v>
      </c>
      <c r="E14" s="92">
        <v>377</v>
      </c>
      <c r="F14" s="92">
        <v>315</v>
      </c>
      <c r="G14" s="92">
        <v>4.6507515473032699</v>
      </c>
      <c r="H14" s="92">
        <v>16.570619755333102</v>
      </c>
      <c r="I14" s="92">
        <v>11.562317029100001</v>
      </c>
      <c r="J14" s="92"/>
      <c r="K14" s="92"/>
      <c r="L14" s="92"/>
      <c r="M14" s="92"/>
      <c r="N14" s="92"/>
      <c r="O14" s="92"/>
      <c r="P14" s="92"/>
      <c r="Q14" s="83"/>
      <c r="R14" s="181"/>
      <c r="S14" s="151">
        <v>65.251989389920396</v>
      </c>
      <c r="T14" s="83">
        <v>246</v>
      </c>
      <c r="U14" s="111">
        <v>10</v>
      </c>
      <c r="V14" s="111">
        <v>10</v>
      </c>
      <c r="W14" s="92">
        <v>20</v>
      </c>
      <c r="X14" s="92">
        <v>30</v>
      </c>
      <c r="Y14" s="92">
        <f>E14*(V14/100)</f>
        <v>37.700000000000003</v>
      </c>
      <c r="Z14" s="92">
        <f>E14*(W14/100)</f>
        <v>75.400000000000006</v>
      </c>
      <c r="AA14" s="92">
        <f>E14*(X14/100)</f>
        <v>113.1</v>
      </c>
      <c r="AB14" s="92">
        <v>219</v>
      </c>
      <c r="AC14" s="92">
        <v>57</v>
      </c>
      <c r="AD14" s="92">
        <v>15</v>
      </c>
      <c r="AE14" s="92">
        <f t="shared" ref="AE14:AE17" si="2">SUM(AB14:AD14)</f>
        <v>291</v>
      </c>
      <c r="AF14" s="92">
        <v>39</v>
      </c>
      <c r="AG14" s="92">
        <v>22</v>
      </c>
      <c r="AH14" s="92">
        <v>14</v>
      </c>
      <c r="AI14" s="112">
        <v>39</v>
      </c>
      <c r="AJ14" s="102">
        <v>39</v>
      </c>
      <c r="AK14" s="111">
        <v>22</v>
      </c>
      <c r="AL14" s="111">
        <v>14</v>
      </c>
      <c r="AM14" s="111">
        <v>39</v>
      </c>
      <c r="AN14" s="113">
        <v>9.02557373046875</v>
      </c>
      <c r="AO14" s="92">
        <v>219</v>
      </c>
      <c r="AP14" s="92">
        <v>4769</v>
      </c>
      <c r="AQ14" s="92">
        <v>26120</v>
      </c>
      <c r="AR14" s="92">
        <f t="shared" ref="AR14:AR17" si="3">SUM(AO14:AQ14)</f>
        <v>31108</v>
      </c>
      <c r="AS14" s="92" t="s">
        <v>170</v>
      </c>
      <c r="AT14" s="83" t="s">
        <v>171</v>
      </c>
    </row>
    <row r="15" spans="2:46" s="41" customFormat="1" ht="20.100000000000001" customHeight="1" x14ac:dyDescent="0.25">
      <c r="B15" s="186"/>
      <c r="C15" s="60" t="s">
        <v>33</v>
      </c>
      <c r="D15" s="166" t="s">
        <v>249</v>
      </c>
      <c r="E15" s="92">
        <v>377</v>
      </c>
      <c r="F15" s="92">
        <v>315</v>
      </c>
      <c r="G15" s="92">
        <v>4.6507515473032699</v>
      </c>
      <c r="H15" s="92">
        <v>16.570619755333102</v>
      </c>
      <c r="I15" s="92">
        <v>11.562317029100001</v>
      </c>
      <c r="J15" s="92"/>
      <c r="K15" s="92"/>
      <c r="L15" s="92"/>
      <c r="M15" s="92"/>
      <c r="N15" s="92"/>
      <c r="O15" s="92"/>
      <c r="P15" s="92"/>
      <c r="Q15" s="83"/>
      <c r="R15" s="181"/>
      <c r="S15" s="151">
        <v>65.251989389920396</v>
      </c>
      <c r="T15" s="83">
        <v>246</v>
      </c>
      <c r="U15" s="111">
        <v>10</v>
      </c>
      <c r="V15" s="111">
        <v>10</v>
      </c>
      <c r="W15" s="92">
        <v>20</v>
      </c>
      <c r="X15" s="92">
        <v>30</v>
      </c>
      <c r="Y15" s="92">
        <f>E15*(V15/100)</f>
        <v>37.700000000000003</v>
      </c>
      <c r="Z15" s="92">
        <f>E15*(W15/100)</f>
        <v>75.400000000000006</v>
      </c>
      <c r="AA15" s="92">
        <f>E15*(X15/100)</f>
        <v>113.1</v>
      </c>
      <c r="AB15" s="92">
        <v>219</v>
      </c>
      <c r="AC15" s="92">
        <v>57</v>
      </c>
      <c r="AD15" s="92">
        <v>15</v>
      </c>
      <c r="AE15" s="92">
        <f t="shared" si="2"/>
        <v>291</v>
      </c>
      <c r="AF15" s="92">
        <v>39</v>
      </c>
      <c r="AG15" s="92">
        <v>22</v>
      </c>
      <c r="AH15" s="92">
        <v>14</v>
      </c>
      <c r="AI15" s="112">
        <v>39</v>
      </c>
      <c r="AJ15" s="102">
        <v>39</v>
      </c>
      <c r="AK15" s="111">
        <v>21</v>
      </c>
      <c r="AL15" s="111">
        <v>11</v>
      </c>
      <c r="AM15" s="111">
        <v>39</v>
      </c>
      <c r="AN15" s="113">
        <v>77.072381973266602</v>
      </c>
      <c r="AO15" s="92">
        <v>219</v>
      </c>
      <c r="AP15" s="92">
        <v>383</v>
      </c>
      <c r="AQ15" s="92">
        <v>314</v>
      </c>
      <c r="AR15" s="92">
        <f t="shared" si="3"/>
        <v>916</v>
      </c>
      <c r="AS15" s="92" t="s">
        <v>172</v>
      </c>
      <c r="AT15" s="83" t="s">
        <v>173</v>
      </c>
    </row>
    <row r="16" spans="2:46" s="41" customFormat="1" ht="20.100000000000001" customHeight="1" x14ac:dyDescent="0.25">
      <c r="B16" s="186"/>
      <c r="C16" s="60" t="s">
        <v>33</v>
      </c>
      <c r="D16" s="166" t="s">
        <v>249</v>
      </c>
      <c r="E16" s="92">
        <v>377</v>
      </c>
      <c r="F16" s="92">
        <v>315</v>
      </c>
      <c r="G16" s="92">
        <v>4.6507515473032699</v>
      </c>
      <c r="H16" s="92">
        <v>16.570619755333102</v>
      </c>
      <c r="I16" s="92">
        <v>11.562317029100001</v>
      </c>
      <c r="J16" s="92"/>
      <c r="K16" s="92"/>
      <c r="L16" s="92"/>
      <c r="M16" s="92"/>
      <c r="N16" s="92"/>
      <c r="O16" s="92"/>
      <c r="P16" s="92"/>
      <c r="Q16" s="83"/>
      <c r="R16" s="181"/>
      <c r="S16" s="151">
        <v>65.251989389920396</v>
      </c>
      <c r="T16" s="83">
        <v>246</v>
      </c>
      <c r="U16" s="111">
        <v>10</v>
      </c>
      <c r="V16" s="111">
        <v>10</v>
      </c>
      <c r="W16" s="92">
        <v>20</v>
      </c>
      <c r="X16" s="92">
        <v>30</v>
      </c>
      <c r="Y16" s="92">
        <f>E16*(V16/100)</f>
        <v>37.700000000000003</v>
      </c>
      <c r="Z16" s="92">
        <f>E16*(W16/100)</f>
        <v>75.400000000000006</v>
      </c>
      <c r="AA16" s="92">
        <f>E16*(X16/100)</f>
        <v>113.1</v>
      </c>
      <c r="AB16" s="92">
        <v>219</v>
      </c>
      <c r="AC16" s="92">
        <v>57</v>
      </c>
      <c r="AD16" s="92">
        <v>15</v>
      </c>
      <c r="AE16" s="92">
        <f t="shared" si="2"/>
        <v>291</v>
      </c>
      <c r="AF16" s="92">
        <v>39</v>
      </c>
      <c r="AG16" s="92">
        <v>22</v>
      </c>
      <c r="AH16" s="92">
        <v>14</v>
      </c>
      <c r="AI16" s="112">
        <v>39</v>
      </c>
      <c r="AJ16" s="102">
        <v>39</v>
      </c>
      <c r="AK16" s="111">
        <v>21</v>
      </c>
      <c r="AL16" s="111">
        <v>11</v>
      </c>
      <c r="AM16" s="111">
        <v>39</v>
      </c>
      <c r="AN16" s="113">
        <v>61.058521270751903</v>
      </c>
      <c r="AO16" s="92">
        <v>219</v>
      </c>
      <c r="AP16" s="92">
        <v>383</v>
      </c>
      <c r="AQ16" s="92">
        <v>314</v>
      </c>
      <c r="AR16" s="92">
        <f t="shared" si="3"/>
        <v>916</v>
      </c>
      <c r="AS16" s="92" t="s">
        <v>172</v>
      </c>
      <c r="AT16" s="83" t="s">
        <v>173</v>
      </c>
    </row>
    <row r="17" spans="2:46" s="41" customFormat="1" ht="20.100000000000001" customHeight="1" x14ac:dyDescent="0.25">
      <c r="B17" s="186"/>
      <c r="C17" s="60" t="s">
        <v>33</v>
      </c>
      <c r="D17" s="166" t="s">
        <v>249</v>
      </c>
      <c r="E17" s="92">
        <v>377</v>
      </c>
      <c r="F17" s="92">
        <v>315</v>
      </c>
      <c r="G17" s="92">
        <v>4.6507515473032699</v>
      </c>
      <c r="H17" s="92">
        <v>16.570619755333102</v>
      </c>
      <c r="I17" s="92">
        <v>11.562317029100001</v>
      </c>
      <c r="J17" s="92"/>
      <c r="K17" s="92"/>
      <c r="L17" s="92"/>
      <c r="M17" s="92"/>
      <c r="N17" s="92"/>
      <c r="O17" s="92"/>
      <c r="P17" s="92"/>
      <c r="Q17" s="83"/>
      <c r="R17" s="181"/>
      <c r="S17" s="151">
        <v>65.251989389920396</v>
      </c>
      <c r="T17" s="83">
        <v>246</v>
      </c>
      <c r="U17" s="111">
        <v>10</v>
      </c>
      <c r="V17" s="111">
        <v>10</v>
      </c>
      <c r="W17" s="92">
        <v>20</v>
      </c>
      <c r="X17" s="92">
        <v>30</v>
      </c>
      <c r="Y17" s="92">
        <f>E17*(V17/100)</f>
        <v>37.700000000000003</v>
      </c>
      <c r="Z17" s="92">
        <f>E17*(W17/100)</f>
        <v>75.400000000000006</v>
      </c>
      <c r="AA17" s="92">
        <f>E17*(X17/100)</f>
        <v>113.1</v>
      </c>
      <c r="AB17" s="92">
        <v>219</v>
      </c>
      <c r="AC17" s="92">
        <v>57</v>
      </c>
      <c r="AD17" s="92">
        <v>15</v>
      </c>
      <c r="AE17" s="92">
        <f t="shared" si="2"/>
        <v>291</v>
      </c>
      <c r="AF17" s="92">
        <v>39</v>
      </c>
      <c r="AG17" s="92">
        <v>22</v>
      </c>
      <c r="AH17" s="92">
        <v>14</v>
      </c>
      <c r="AI17" s="112">
        <v>39</v>
      </c>
      <c r="AJ17" s="102">
        <v>39</v>
      </c>
      <c r="AK17" s="111">
        <v>21</v>
      </c>
      <c r="AL17" s="111">
        <v>11</v>
      </c>
      <c r="AM17" s="111">
        <v>39</v>
      </c>
      <c r="AN17" s="113">
        <v>8578.9368152618408</v>
      </c>
      <c r="AO17" s="92">
        <v>219</v>
      </c>
      <c r="AP17" s="92">
        <v>383</v>
      </c>
      <c r="AQ17" s="92">
        <v>314</v>
      </c>
      <c r="AR17" s="92">
        <f t="shared" si="3"/>
        <v>916</v>
      </c>
      <c r="AS17" s="92" t="s">
        <v>172</v>
      </c>
      <c r="AT17" s="83" t="s">
        <v>173</v>
      </c>
    </row>
    <row r="18" spans="2:46" ht="20.100000000000001" customHeight="1" x14ac:dyDescent="0.25">
      <c r="B18" s="186">
        <v>3</v>
      </c>
      <c r="C18" s="163" t="s">
        <v>4</v>
      </c>
      <c r="D18" s="165" t="s">
        <v>250</v>
      </c>
      <c r="E18" s="93">
        <v>1000</v>
      </c>
      <c r="F18" s="94">
        <v>50</v>
      </c>
      <c r="G18" s="94">
        <v>7.0759999999999996</v>
      </c>
      <c r="H18" s="94">
        <v>95.673469387755105</v>
      </c>
      <c r="I18" s="94">
        <v>9.5861011454099998</v>
      </c>
      <c r="J18" s="94"/>
      <c r="K18" s="94"/>
      <c r="L18" s="94"/>
      <c r="M18" s="94"/>
      <c r="N18" s="94"/>
      <c r="O18" s="94"/>
      <c r="P18" s="94"/>
      <c r="Q18" s="84"/>
      <c r="S18" s="152">
        <v>10.8</v>
      </c>
      <c r="T18" s="84">
        <v>108</v>
      </c>
      <c r="U18" s="59">
        <v>1</v>
      </c>
      <c r="V18" s="59">
        <v>1</v>
      </c>
      <c r="W18" s="45">
        <v>5</v>
      </c>
      <c r="X18" s="45">
        <v>9</v>
      </c>
      <c r="Y18" s="45">
        <f>E18*(V18/100)</f>
        <v>10</v>
      </c>
      <c r="Z18" s="45">
        <f>E18*(W18/100)</f>
        <v>50</v>
      </c>
      <c r="AA18" s="45">
        <f>E18*(X18/100)</f>
        <v>90</v>
      </c>
      <c r="AB18" s="45">
        <v>33</v>
      </c>
      <c r="AC18" s="45">
        <v>38</v>
      </c>
      <c r="AD18" s="45">
        <v>10</v>
      </c>
      <c r="AE18" s="45">
        <f>SUM(AB18:AD18)</f>
        <v>81</v>
      </c>
      <c r="AF18" s="45">
        <v>50</v>
      </c>
      <c r="AG18" s="45">
        <v>40</v>
      </c>
      <c r="AH18" s="45">
        <v>10</v>
      </c>
      <c r="AI18" s="53">
        <v>50</v>
      </c>
      <c r="AJ18" s="57">
        <v>50</v>
      </c>
      <c r="AK18" s="65">
        <v>40</v>
      </c>
      <c r="AL18" s="65">
        <v>10</v>
      </c>
      <c r="AM18" s="65">
        <v>50</v>
      </c>
      <c r="AN18" s="105">
        <v>0.50067901611328103</v>
      </c>
      <c r="AO18" s="43">
        <v>33</v>
      </c>
      <c r="AP18" s="43">
        <v>190</v>
      </c>
      <c r="AQ18" s="43">
        <v>100</v>
      </c>
      <c r="AR18" s="43">
        <f>SUM(AO18:AQ18)</f>
        <v>323</v>
      </c>
      <c r="AS18" s="43" t="s">
        <v>123</v>
      </c>
      <c r="AT18" s="117" t="s">
        <v>202</v>
      </c>
    </row>
    <row r="19" spans="2:46" ht="20.100000000000001" customHeight="1" x14ac:dyDescent="0.25">
      <c r="B19" s="186"/>
      <c r="C19" s="163" t="s">
        <v>4</v>
      </c>
      <c r="D19" s="165" t="s">
        <v>250</v>
      </c>
      <c r="E19" s="93">
        <v>1000</v>
      </c>
      <c r="F19" s="94">
        <v>50</v>
      </c>
      <c r="G19" s="94">
        <v>7.0759999999999996</v>
      </c>
      <c r="H19" s="94">
        <v>95.673469387755105</v>
      </c>
      <c r="I19" s="94">
        <v>9.5861011454099998</v>
      </c>
      <c r="J19" s="94"/>
      <c r="K19" s="94"/>
      <c r="L19" s="94"/>
      <c r="M19" s="94"/>
      <c r="N19" s="94"/>
      <c r="O19" s="94"/>
      <c r="P19" s="94"/>
      <c r="Q19" s="84"/>
      <c r="S19" s="152">
        <v>10.8</v>
      </c>
      <c r="T19" s="84">
        <v>108</v>
      </c>
      <c r="U19" s="59">
        <v>1</v>
      </c>
      <c r="V19" s="59">
        <v>1</v>
      </c>
      <c r="W19" s="45">
        <v>5</v>
      </c>
      <c r="X19" s="45">
        <v>9</v>
      </c>
      <c r="Y19" s="45">
        <f>E19*(V19/100)</f>
        <v>10</v>
      </c>
      <c r="Z19" s="45">
        <f>E19*(W19/100)</f>
        <v>50</v>
      </c>
      <c r="AA19" s="45">
        <f>E19*(X19/100)</f>
        <v>90</v>
      </c>
      <c r="AB19" s="45">
        <v>33</v>
      </c>
      <c r="AC19" s="45">
        <v>38</v>
      </c>
      <c r="AD19" s="45">
        <v>10</v>
      </c>
      <c r="AE19" s="45">
        <f t="shared" ref="AE19:AE22" si="4">SUM(AB19:AD19)</f>
        <v>81</v>
      </c>
      <c r="AF19" s="45">
        <v>50</v>
      </c>
      <c r="AG19" s="45">
        <v>40</v>
      </c>
      <c r="AH19" s="45">
        <v>10</v>
      </c>
      <c r="AI19" s="53">
        <v>50</v>
      </c>
      <c r="AJ19" s="57">
        <v>50</v>
      </c>
      <c r="AK19" s="65">
        <v>40</v>
      </c>
      <c r="AL19" s="65">
        <v>10</v>
      </c>
      <c r="AM19" s="65">
        <v>50</v>
      </c>
      <c r="AN19" s="105">
        <v>1.51944160461425</v>
      </c>
      <c r="AO19" s="43">
        <v>33</v>
      </c>
      <c r="AP19" s="43">
        <v>139</v>
      </c>
      <c r="AQ19" s="43">
        <v>36</v>
      </c>
      <c r="AR19" s="43">
        <f t="shared" ref="AR19:AR22" si="5">SUM(AO19:AQ19)</f>
        <v>208</v>
      </c>
      <c r="AS19" s="43" t="s">
        <v>203</v>
      </c>
      <c r="AT19" s="101" t="s">
        <v>204</v>
      </c>
    </row>
    <row r="20" spans="2:46" ht="20.100000000000001" customHeight="1" x14ac:dyDescent="0.25">
      <c r="B20" s="186"/>
      <c r="C20" s="163" t="s">
        <v>4</v>
      </c>
      <c r="D20" s="165" t="s">
        <v>250</v>
      </c>
      <c r="E20" s="93">
        <v>1000</v>
      </c>
      <c r="F20" s="94">
        <v>50</v>
      </c>
      <c r="G20" s="94">
        <v>7.0759999999999996</v>
      </c>
      <c r="H20" s="94">
        <v>95.673469387755105</v>
      </c>
      <c r="I20" s="94">
        <v>9.5861011454099998</v>
      </c>
      <c r="J20" s="94"/>
      <c r="K20" s="94"/>
      <c r="L20" s="94"/>
      <c r="M20" s="94"/>
      <c r="N20" s="94"/>
      <c r="O20" s="94"/>
      <c r="P20" s="94"/>
      <c r="Q20" s="84"/>
      <c r="S20" s="152">
        <v>10.8</v>
      </c>
      <c r="T20" s="84">
        <v>108</v>
      </c>
      <c r="U20" s="59">
        <v>1</v>
      </c>
      <c r="V20" s="59">
        <v>1</v>
      </c>
      <c r="W20" s="45">
        <v>5</v>
      </c>
      <c r="X20" s="45">
        <v>9</v>
      </c>
      <c r="Y20" s="45">
        <f>E20*(V20/100)</f>
        <v>10</v>
      </c>
      <c r="Z20" s="45">
        <f>E20*(W20/100)</f>
        <v>50</v>
      </c>
      <c r="AA20" s="45">
        <f>E20*(X20/100)</f>
        <v>90</v>
      </c>
      <c r="AB20" s="45">
        <v>33</v>
      </c>
      <c r="AC20" s="45">
        <v>38</v>
      </c>
      <c r="AD20" s="45">
        <v>10</v>
      </c>
      <c r="AE20" s="45">
        <f t="shared" si="4"/>
        <v>81</v>
      </c>
      <c r="AF20" s="45">
        <v>50</v>
      </c>
      <c r="AG20" s="45">
        <v>40</v>
      </c>
      <c r="AH20" s="45">
        <v>10</v>
      </c>
      <c r="AI20" s="53">
        <v>50</v>
      </c>
      <c r="AJ20" s="57">
        <v>50</v>
      </c>
      <c r="AK20" s="65">
        <v>32</v>
      </c>
      <c r="AL20" s="65">
        <v>9</v>
      </c>
      <c r="AM20" s="65">
        <v>50</v>
      </c>
      <c r="AN20" s="105">
        <v>3.4980773925781201</v>
      </c>
      <c r="AO20" s="43">
        <v>33</v>
      </c>
      <c r="AP20" s="43">
        <v>30</v>
      </c>
      <c r="AQ20" s="43">
        <v>14</v>
      </c>
      <c r="AR20" s="43">
        <f t="shared" si="5"/>
        <v>77</v>
      </c>
      <c r="AS20" s="43" t="s">
        <v>102</v>
      </c>
      <c r="AT20" s="101" t="s">
        <v>205</v>
      </c>
    </row>
    <row r="21" spans="2:46" ht="20.100000000000001" customHeight="1" x14ac:dyDescent="0.25">
      <c r="B21" s="186"/>
      <c r="C21" s="163" t="s">
        <v>4</v>
      </c>
      <c r="D21" s="165" t="s">
        <v>250</v>
      </c>
      <c r="E21" s="93">
        <v>1000</v>
      </c>
      <c r="F21" s="94">
        <v>50</v>
      </c>
      <c r="G21" s="94">
        <v>7.0759999999999996</v>
      </c>
      <c r="H21" s="94">
        <v>95.673469387755105</v>
      </c>
      <c r="I21" s="94">
        <v>9.5861011454099998</v>
      </c>
      <c r="J21" s="94"/>
      <c r="K21" s="94"/>
      <c r="L21" s="94"/>
      <c r="M21" s="94"/>
      <c r="N21" s="94"/>
      <c r="O21" s="94"/>
      <c r="P21" s="94"/>
      <c r="Q21" s="84"/>
      <c r="S21" s="152">
        <v>10.8</v>
      </c>
      <c r="T21" s="84">
        <v>108</v>
      </c>
      <c r="U21" s="59">
        <v>1</v>
      </c>
      <c r="V21" s="59">
        <v>1</v>
      </c>
      <c r="W21" s="45">
        <v>5</v>
      </c>
      <c r="X21" s="45">
        <v>9</v>
      </c>
      <c r="Y21" s="45">
        <f>E21*(V21/100)</f>
        <v>10</v>
      </c>
      <c r="Z21" s="45">
        <f>E21*(W21/100)</f>
        <v>50</v>
      </c>
      <c r="AA21" s="45">
        <f>E21*(X21/100)</f>
        <v>90</v>
      </c>
      <c r="AB21" s="45">
        <v>33</v>
      </c>
      <c r="AC21" s="45">
        <v>38</v>
      </c>
      <c r="AD21" s="45">
        <v>10</v>
      </c>
      <c r="AE21" s="45">
        <f t="shared" si="4"/>
        <v>81</v>
      </c>
      <c r="AF21" s="45">
        <v>50</v>
      </c>
      <c r="AG21" s="45">
        <v>40</v>
      </c>
      <c r="AH21" s="45">
        <v>10</v>
      </c>
      <c r="AI21" s="53">
        <v>50</v>
      </c>
      <c r="AJ21" s="57">
        <v>50</v>
      </c>
      <c r="AK21" s="65">
        <v>32</v>
      </c>
      <c r="AL21" s="65">
        <v>9</v>
      </c>
      <c r="AM21" s="65">
        <v>50</v>
      </c>
      <c r="AN21" s="105">
        <v>2.5074481964111301</v>
      </c>
      <c r="AO21" s="43">
        <v>33</v>
      </c>
      <c r="AP21" s="43">
        <v>30</v>
      </c>
      <c r="AQ21" s="43">
        <v>14</v>
      </c>
      <c r="AR21" s="43">
        <f t="shared" si="5"/>
        <v>77</v>
      </c>
      <c r="AS21" s="43" t="s">
        <v>102</v>
      </c>
      <c r="AT21" s="101" t="s">
        <v>205</v>
      </c>
    </row>
    <row r="22" spans="2:46" ht="20.100000000000001" customHeight="1" x14ac:dyDescent="0.25">
      <c r="B22" s="186"/>
      <c r="C22" s="163" t="s">
        <v>4</v>
      </c>
      <c r="D22" s="165" t="s">
        <v>250</v>
      </c>
      <c r="E22" s="93">
        <v>1000</v>
      </c>
      <c r="F22" s="94">
        <v>50</v>
      </c>
      <c r="G22" s="94">
        <v>7.0759999999999996</v>
      </c>
      <c r="H22" s="94">
        <v>95.673469387755105</v>
      </c>
      <c r="I22" s="94">
        <v>9.5861011454099998</v>
      </c>
      <c r="J22" s="94"/>
      <c r="K22" s="94"/>
      <c r="L22" s="94"/>
      <c r="M22" s="94"/>
      <c r="N22" s="94"/>
      <c r="O22" s="94"/>
      <c r="P22" s="94"/>
      <c r="Q22" s="84"/>
      <c r="S22" s="152">
        <v>10.8</v>
      </c>
      <c r="T22" s="84">
        <v>108</v>
      </c>
      <c r="U22" s="59">
        <v>1</v>
      </c>
      <c r="V22" s="59">
        <v>1</v>
      </c>
      <c r="W22" s="45">
        <v>5</v>
      </c>
      <c r="X22" s="45">
        <v>9</v>
      </c>
      <c r="Y22" s="45">
        <f>E22*(V22/100)</f>
        <v>10</v>
      </c>
      <c r="Z22" s="45">
        <f>E22*(W22/100)</f>
        <v>50</v>
      </c>
      <c r="AA22" s="45">
        <f>E22*(X22/100)</f>
        <v>90</v>
      </c>
      <c r="AB22" s="45">
        <v>33</v>
      </c>
      <c r="AC22" s="45">
        <v>38</v>
      </c>
      <c r="AD22" s="45">
        <v>10</v>
      </c>
      <c r="AE22" s="45">
        <f t="shared" si="4"/>
        <v>81</v>
      </c>
      <c r="AF22" s="45">
        <v>50</v>
      </c>
      <c r="AG22" s="45">
        <v>40</v>
      </c>
      <c r="AH22" s="45">
        <v>10</v>
      </c>
      <c r="AI22" s="53">
        <v>50</v>
      </c>
      <c r="AJ22" s="57">
        <v>50</v>
      </c>
      <c r="AK22" s="65">
        <v>32</v>
      </c>
      <c r="AL22" s="65">
        <v>9</v>
      </c>
      <c r="AM22" s="65">
        <v>50</v>
      </c>
      <c r="AN22" s="105">
        <v>41485.7790470123</v>
      </c>
      <c r="AO22" s="43">
        <v>33</v>
      </c>
      <c r="AP22" s="43">
        <v>30</v>
      </c>
      <c r="AQ22" s="43">
        <v>14</v>
      </c>
      <c r="AR22" s="43">
        <f t="shared" si="5"/>
        <v>77</v>
      </c>
      <c r="AS22" s="43" t="s">
        <v>102</v>
      </c>
      <c r="AT22" s="101" t="s">
        <v>205</v>
      </c>
    </row>
    <row r="23" spans="2:46" ht="20.100000000000001" customHeight="1" x14ac:dyDescent="0.25">
      <c r="B23" s="186">
        <v>4</v>
      </c>
      <c r="C23" s="60" t="s">
        <v>34</v>
      </c>
      <c r="D23" s="166" t="s">
        <v>251</v>
      </c>
      <c r="E23" s="95">
        <v>3196</v>
      </c>
      <c r="F23" s="61">
        <v>75</v>
      </c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85"/>
      <c r="S23" s="153">
        <v>99.968710888610701</v>
      </c>
      <c r="T23" s="85">
        <v>3195</v>
      </c>
      <c r="U23" s="60">
        <v>55</v>
      </c>
      <c r="V23" s="60">
        <v>55</v>
      </c>
      <c r="W23" s="61">
        <v>65</v>
      </c>
      <c r="X23" s="61">
        <v>75</v>
      </c>
      <c r="Y23" s="98">
        <f>E23*(V23/100)</f>
        <v>1757.8000000000002</v>
      </c>
      <c r="Z23" s="98">
        <f>E23*(W23/100)</f>
        <v>2077.4</v>
      </c>
      <c r="AA23" s="98">
        <f>E23*(X23/100)</f>
        <v>2397</v>
      </c>
      <c r="AB23" s="61">
        <v>6261</v>
      </c>
      <c r="AC23" s="61">
        <v>1797</v>
      </c>
      <c r="AD23" s="61">
        <v>489</v>
      </c>
      <c r="AE23" s="61">
        <f>SUM(AB23:AD23)</f>
        <v>8547</v>
      </c>
      <c r="AF23" s="61">
        <v>35</v>
      </c>
      <c r="AG23" s="61">
        <v>29</v>
      </c>
      <c r="AH23" s="61">
        <v>23</v>
      </c>
      <c r="AI23" s="62">
        <v>35</v>
      </c>
      <c r="AJ23" s="63">
        <v>35</v>
      </c>
      <c r="AK23" s="60">
        <v>29</v>
      </c>
      <c r="AL23" s="60">
        <v>23</v>
      </c>
      <c r="AM23" s="60">
        <v>35</v>
      </c>
      <c r="AN23" s="99">
        <v>77.574014663696204</v>
      </c>
      <c r="AO23" s="61">
        <v>6261</v>
      </c>
      <c r="AP23" s="61">
        <v>10898805</v>
      </c>
      <c r="AQ23" s="61">
        <v>5142671190</v>
      </c>
      <c r="AR23" s="61">
        <f>SUM(AO23:AQ23)</f>
        <v>5153576256</v>
      </c>
      <c r="AS23" s="61" t="s">
        <v>88</v>
      </c>
      <c r="AT23" s="100" t="s">
        <v>89</v>
      </c>
    </row>
    <row r="24" spans="2:46" ht="20.100000000000001" customHeight="1" x14ac:dyDescent="0.25">
      <c r="B24" s="186"/>
      <c r="C24" s="60" t="s">
        <v>34</v>
      </c>
      <c r="D24" s="166" t="s">
        <v>251</v>
      </c>
      <c r="E24" s="95">
        <v>3196</v>
      </c>
      <c r="F24" s="61">
        <v>75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85"/>
      <c r="S24" s="153">
        <v>99.968710888610701</v>
      </c>
      <c r="T24" s="85">
        <v>3195</v>
      </c>
      <c r="U24" s="60">
        <v>55</v>
      </c>
      <c r="V24" s="60">
        <v>55</v>
      </c>
      <c r="W24" s="61">
        <v>65</v>
      </c>
      <c r="X24" s="61">
        <v>75</v>
      </c>
      <c r="Y24" s="98">
        <f>E24*(V24/100)</f>
        <v>1757.8000000000002</v>
      </c>
      <c r="Z24" s="98">
        <f>E24*(W24/100)</f>
        <v>2077.4</v>
      </c>
      <c r="AA24" s="98">
        <f>E24*(X24/100)</f>
        <v>2397</v>
      </c>
      <c r="AB24" s="61">
        <v>6261</v>
      </c>
      <c r="AC24" s="61">
        <v>1797</v>
      </c>
      <c r="AD24" s="61">
        <v>489</v>
      </c>
      <c r="AE24" s="61">
        <f t="shared" ref="AE24:AE27" si="6">SUM(AB24:AD24)</f>
        <v>8547</v>
      </c>
      <c r="AF24" s="61">
        <v>35</v>
      </c>
      <c r="AG24" s="61">
        <v>29</v>
      </c>
      <c r="AH24" s="61">
        <v>23</v>
      </c>
      <c r="AI24" s="62">
        <v>35</v>
      </c>
      <c r="AJ24" s="63">
        <v>35</v>
      </c>
      <c r="AK24" s="60">
        <v>29</v>
      </c>
      <c r="AL24" s="60">
        <v>23</v>
      </c>
      <c r="AM24" s="60">
        <v>35</v>
      </c>
      <c r="AN24" s="99">
        <v>7072.2734928131104</v>
      </c>
      <c r="AO24" s="61">
        <v>6261</v>
      </c>
      <c r="AP24" s="61">
        <v>10853207</v>
      </c>
      <c r="AQ24" s="61">
        <v>5063357359</v>
      </c>
      <c r="AR24" s="61">
        <f t="shared" ref="AR24:AR32" si="7">SUM(AO24:AQ24)</f>
        <v>5074216827</v>
      </c>
      <c r="AS24" s="61" t="s">
        <v>90</v>
      </c>
      <c r="AT24" s="100" t="s">
        <v>91</v>
      </c>
    </row>
    <row r="25" spans="2:46" ht="20.100000000000001" customHeight="1" x14ac:dyDescent="0.25">
      <c r="B25" s="186"/>
      <c r="C25" s="60" t="s">
        <v>34</v>
      </c>
      <c r="D25" s="166" t="s">
        <v>251</v>
      </c>
      <c r="E25" s="95">
        <v>3196</v>
      </c>
      <c r="F25" s="61">
        <v>75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85"/>
      <c r="S25" s="153">
        <v>99.968710888610701</v>
      </c>
      <c r="T25" s="85">
        <v>3195</v>
      </c>
      <c r="U25" s="60">
        <v>55</v>
      </c>
      <c r="V25" s="60">
        <v>55</v>
      </c>
      <c r="W25" s="61">
        <v>65</v>
      </c>
      <c r="X25" s="61">
        <v>75</v>
      </c>
      <c r="Y25" s="98">
        <f>E25*(V25/100)</f>
        <v>1757.8000000000002</v>
      </c>
      <c r="Z25" s="98">
        <f>E25*(W25/100)</f>
        <v>2077.4</v>
      </c>
      <c r="AA25" s="98">
        <f>E25*(X25/100)</f>
        <v>2397</v>
      </c>
      <c r="AB25" s="61">
        <v>6261</v>
      </c>
      <c r="AC25" s="61">
        <v>1797</v>
      </c>
      <c r="AD25" s="61">
        <v>489</v>
      </c>
      <c r="AE25" s="61">
        <f t="shared" si="6"/>
        <v>8547</v>
      </c>
      <c r="AF25" s="61">
        <v>35</v>
      </c>
      <c r="AG25" s="61">
        <v>29</v>
      </c>
      <c r="AH25" s="61">
        <v>23</v>
      </c>
      <c r="AI25" s="62">
        <v>35</v>
      </c>
      <c r="AJ25" s="63">
        <v>35</v>
      </c>
      <c r="AK25" s="60">
        <v>29</v>
      </c>
      <c r="AL25" s="60">
        <v>23</v>
      </c>
      <c r="AM25" s="60">
        <v>35</v>
      </c>
      <c r="AN25" s="99">
        <v>5130777.6091098702</v>
      </c>
      <c r="AO25" s="61">
        <v>6261</v>
      </c>
      <c r="AP25" s="61">
        <v>157463</v>
      </c>
      <c r="AQ25" s="61">
        <v>3714262</v>
      </c>
      <c r="AR25" s="61">
        <f t="shared" si="7"/>
        <v>3877986</v>
      </c>
      <c r="AS25" s="61" t="s">
        <v>150</v>
      </c>
      <c r="AT25" s="100" t="s">
        <v>151</v>
      </c>
    </row>
    <row r="26" spans="2:46" ht="20.100000000000001" customHeight="1" x14ac:dyDescent="0.25">
      <c r="B26" s="186"/>
      <c r="C26" s="60" t="s">
        <v>34</v>
      </c>
      <c r="D26" s="166" t="s">
        <v>251</v>
      </c>
      <c r="E26" s="95">
        <v>3196</v>
      </c>
      <c r="F26" s="61">
        <v>75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85"/>
      <c r="S26" s="153">
        <v>99.968710888610701</v>
      </c>
      <c r="T26" s="85">
        <v>3195</v>
      </c>
      <c r="U26" s="60">
        <v>55</v>
      </c>
      <c r="V26" s="60">
        <v>55</v>
      </c>
      <c r="W26" s="61">
        <v>65</v>
      </c>
      <c r="X26" s="61">
        <v>75</v>
      </c>
      <c r="Y26" s="98">
        <f>E26*(V26/100)</f>
        <v>1757.8000000000002</v>
      </c>
      <c r="Z26" s="98">
        <f>E26*(W26/100)</f>
        <v>2077.4</v>
      </c>
      <c r="AA26" s="98">
        <f>E26*(X26/100)</f>
        <v>2397</v>
      </c>
      <c r="AB26" s="61">
        <v>6261</v>
      </c>
      <c r="AC26" s="61">
        <v>1797</v>
      </c>
      <c r="AD26" s="61">
        <v>489</v>
      </c>
      <c r="AE26" s="61">
        <f t="shared" si="6"/>
        <v>8547</v>
      </c>
      <c r="AF26" s="61">
        <v>35</v>
      </c>
      <c r="AG26" s="61">
        <v>29</v>
      </c>
      <c r="AH26" s="61">
        <v>23</v>
      </c>
      <c r="AI26" s="62">
        <v>35</v>
      </c>
      <c r="AJ26" s="63">
        <v>35</v>
      </c>
      <c r="AK26" s="60">
        <v>29</v>
      </c>
      <c r="AL26" s="60">
        <v>22</v>
      </c>
      <c r="AM26" s="60">
        <v>35</v>
      </c>
      <c r="AN26" s="99">
        <v>5018822.4720954802</v>
      </c>
      <c r="AO26" s="61">
        <v>6261</v>
      </c>
      <c r="AP26" s="61">
        <v>146686</v>
      </c>
      <c r="AQ26" s="61">
        <v>2588453</v>
      </c>
      <c r="AR26" s="61">
        <f t="shared" si="7"/>
        <v>2741400</v>
      </c>
      <c r="AS26" s="61" t="s">
        <v>152</v>
      </c>
      <c r="AT26" s="100" t="s">
        <v>153</v>
      </c>
    </row>
    <row r="27" spans="2:46" ht="20.100000000000001" customHeight="1" x14ac:dyDescent="0.25">
      <c r="B27" s="186"/>
      <c r="C27" s="60" t="s">
        <v>34</v>
      </c>
      <c r="D27" s="166" t="s">
        <v>251</v>
      </c>
      <c r="E27" s="95">
        <v>3196</v>
      </c>
      <c r="F27" s="61">
        <v>75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85"/>
      <c r="S27" s="153">
        <v>99.968710888610701</v>
      </c>
      <c r="T27" s="85">
        <v>3195</v>
      </c>
      <c r="U27" s="60">
        <v>55</v>
      </c>
      <c r="V27" s="60">
        <v>55</v>
      </c>
      <c r="W27" s="61">
        <v>65</v>
      </c>
      <c r="X27" s="61">
        <v>75</v>
      </c>
      <c r="Y27" s="98">
        <f>E27*(V27/100)</f>
        <v>1757.8000000000002</v>
      </c>
      <c r="Z27" s="98">
        <f>E27*(W27/100)</f>
        <v>2077.4</v>
      </c>
      <c r="AA27" s="98">
        <f>E27*(X27/100)</f>
        <v>2397</v>
      </c>
      <c r="AB27" s="61">
        <v>6261</v>
      </c>
      <c r="AC27" s="61">
        <v>1797</v>
      </c>
      <c r="AD27" s="61">
        <v>489</v>
      </c>
      <c r="AE27" s="61">
        <f t="shared" si="6"/>
        <v>8547</v>
      </c>
      <c r="AF27" s="61">
        <v>35</v>
      </c>
      <c r="AG27" s="61">
        <v>29</v>
      </c>
      <c r="AH27" s="61">
        <v>23</v>
      </c>
      <c r="AI27" s="62">
        <v>35</v>
      </c>
      <c r="AJ27" s="63">
        <v>35</v>
      </c>
      <c r="AK27" s="60">
        <v>29</v>
      </c>
      <c r="AL27" s="60">
        <v>23</v>
      </c>
      <c r="AM27" s="60">
        <v>35</v>
      </c>
      <c r="AN27" s="99">
        <v>12520461.5159034</v>
      </c>
      <c r="AO27" s="61">
        <v>6261</v>
      </c>
      <c r="AP27" s="61">
        <v>157463</v>
      </c>
      <c r="AQ27" s="61">
        <v>3714262</v>
      </c>
      <c r="AR27" s="61">
        <f t="shared" si="7"/>
        <v>3877986</v>
      </c>
      <c r="AS27" s="61" t="s">
        <v>150</v>
      </c>
      <c r="AT27" s="100" t="s">
        <v>151</v>
      </c>
    </row>
    <row r="28" spans="2:46" ht="20.100000000000001" customHeight="1" x14ac:dyDescent="0.25">
      <c r="B28" s="186">
        <v>5</v>
      </c>
      <c r="C28" s="163" t="s">
        <v>35</v>
      </c>
      <c r="D28" s="165" t="s">
        <v>252</v>
      </c>
      <c r="E28" s="93">
        <v>4141</v>
      </c>
      <c r="F28" s="94">
        <v>1559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84"/>
      <c r="S28" s="152">
        <v>0.60371890847621301</v>
      </c>
      <c r="T28" s="84">
        <v>25</v>
      </c>
      <c r="U28" s="59" t="e">
        <f>(X28/C28)*100</f>
        <v>#VALUE!</v>
      </c>
      <c r="V28" s="59">
        <f>(Y28/E28)*100</f>
        <v>0.36223134508572813</v>
      </c>
      <c r="W28" s="59">
        <f>(Z28/E28)*100</f>
        <v>0.48297512678097076</v>
      </c>
      <c r="X28" s="59">
        <f>(AA28/E28)*100</f>
        <v>0.5795701521371649</v>
      </c>
      <c r="Y28" s="45">
        <v>15</v>
      </c>
      <c r="Z28" s="45">
        <v>20</v>
      </c>
      <c r="AA28" s="45">
        <v>24</v>
      </c>
      <c r="AB28" s="45">
        <v>318</v>
      </c>
      <c r="AC28" s="45">
        <v>20</v>
      </c>
      <c r="AD28" s="45">
        <v>1</v>
      </c>
      <c r="AE28" s="45">
        <f>SUM(AB28:AD28)</f>
        <v>339</v>
      </c>
      <c r="AF28" s="45">
        <v>318</v>
      </c>
      <c r="AG28" s="45">
        <v>20</v>
      </c>
      <c r="AH28" s="45">
        <v>1</v>
      </c>
      <c r="AI28" s="53">
        <v>318</v>
      </c>
      <c r="AJ28" s="57">
        <v>318</v>
      </c>
      <c r="AK28" s="65">
        <v>20</v>
      </c>
      <c r="AL28" s="65">
        <v>1</v>
      </c>
      <c r="AM28" s="65">
        <v>318</v>
      </c>
      <c r="AN28" s="105">
        <v>2.0031929016113201</v>
      </c>
      <c r="AO28" s="43">
        <v>318</v>
      </c>
      <c r="AP28" s="43">
        <v>40</v>
      </c>
      <c r="AQ28" s="43">
        <v>4</v>
      </c>
      <c r="AR28" s="43">
        <f t="shared" si="7"/>
        <v>362</v>
      </c>
      <c r="AS28" s="43" t="s">
        <v>102</v>
      </c>
      <c r="AT28" s="101" t="s">
        <v>219</v>
      </c>
    </row>
    <row r="29" spans="2:46" ht="20.100000000000001" customHeight="1" x14ac:dyDescent="0.25">
      <c r="B29" s="186"/>
      <c r="C29" s="163" t="s">
        <v>35</v>
      </c>
      <c r="D29" s="165" t="s">
        <v>252</v>
      </c>
      <c r="E29" s="93">
        <v>4141</v>
      </c>
      <c r="F29" s="94">
        <v>1559</v>
      </c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84"/>
      <c r="S29" s="152">
        <v>0.60371890847621301</v>
      </c>
      <c r="T29" s="84">
        <v>25</v>
      </c>
      <c r="U29" s="59" t="e">
        <f>(X29/C29)*100</f>
        <v>#VALUE!</v>
      </c>
      <c r="V29" s="59">
        <f>(Y29/E29)*100</f>
        <v>0.36223134508572813</v>
      </c>
      <c r="W29" s="59">
        <f>(Z29/E29)*100</f>
        <v>0.48297512678097076</v>
      </c>
      <c r="X29" s="59">
        <f>(AA29/E29)*100</f>
        <v>0.5795701521371649</v>
      </c>
      <c r="Y29" s="45">
        <v>15</v>
      </c>
      <c r="Z29" s="45">
        <v>20</v>
      </c>
      <c r="AA29" s="45">
        <v>24</v>
      </c>
      <c r="AB29" s="45">
        <v>318</v>
      </c>
      <c r="AC29" s="45">
        <v>20</v>
      </c>
      <c r="AD29" s="45">
        <v>1</v>
      </c>
      <c r="AE29" s="45">
        <f t="shared" ref="AE29:AE32" si="8">SUM(AB29:AD29)</f>
        <v>339</v>
      </c>
      <c r="AF29" s="45">
        <v>318</v>
      </c>
      <c r="AG29" s="45">
        <v>20</v>
      </c>
      <c r="AH29" s="45">
        <v>1</v>
      </c>
      <c r="AI29" s="53">
        <v>318</v>
      </c>
      <c r="AJ29" s="57">
        <v>318</v>
      </c>
      <c r="AK29" s="65">
        <v>20</v>
      </c>
      <c r="AL29" s="65">
        <v>1</v>
      </c>
      <c r="AM29" s="65">
        <v>318</v>
      </c>
      <c r="AN29" s="105">
        <v>4.0040016174316397</v>
      </c>
      <c r="AO29" s="43">
        <v>318</v>
      </c>
      <c r="AP29" s="43">
        <v>20</v>
      </c>
      <c r="AQ29" s="43">
        <v>1</v>
      </c>
      <c r="AR29" s="43">
        <f t="shared" si="7"/>
        <v>339</v>
      </c>
      <c r="AS29" s="43" t="s">
        <v>104</v>
      </c>
      <c r="AT29" s="101" t="s">
        <v>220</v>
      </c>
    </row>
    <row r="30" spans="2:46" ht="20.100000000000001" customHeight="1" x14ac:dyDescent="0.25">
      <c r="B30" s="186"/>
      <c r="C30" s="163" t="s">
        <v>35</v>
      </c>
      <c r="D30" s="165" t="s">
        <v>252</v>
      </c>
      <c r="E30" s="93">
        <v>4141</v>
      </c>
      <c r="F30" s="94">
        <v>1559</v>
      </c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84"/>
      <c r="S30" s="152">
        <v>0.60371890847621301</v>
      </c>
      <c r="T30" s="84">
        <v>25</v>
      </c>
      <c r="U30" s="59" t="e">
        <f>(X30/C30)*100</f>
        <v>#VALUE!</v>
      </c>
      <c r="V30" s="59">
        <f>(Y30/E30)*100</f>
        <v>0.36223134508572813</v>
      </c>
      <c r="W30" s="59">
        <f>(Z30/E30)*100</f>
        <v>0.48297512678097076</v>
      </c>
      <c r="X30" s="59">
        <f>(AA30/E30)*100</f>
        <v>0.5795701521371649</v>
      </c>
      <c r="Y30" s="45">
        <v>15</v>
      </c>
      <c r="Z30" s="45">
        <v>20</v>
      </c>
      <c r="AA30" s="45">
        <v>24</v>
      </c>
      <c r="AB30" s="45">
        <v>318</v>
      </c>
      <c r="AC30" s="45">
        <v>20</v>
      </c>
      <c r="AD30" s="45">
        <v>1</v>
      </c>
      <c r="AE30" s="45">
        <f t="shared" si="8"/>
        <v>339</v>
      </c>
      <c r="AF30" s="45">
        <v>318</v>
      </c>
      <c r="AG30" s="45">
        <v>20</v>
      </c>
      <c r="AH30" s="45">
        <v>1</v>
      </c>
      <c r="AI30" s="53">
        <v>318</v>
      </c>
      <c r="AJ30" s="57">
        <v>318</v>
      </c>
      <c r="AK30" s="65">
        <v>20</v>
      </c>
      <c r="AL30" s="65">
        <v>1</v>
      </c>
      <c r="AM30" s="65">
        <v>318</v>
      </c>
      <c r="AN30" s="105">
        <v>34.032106399536097</v>
      </c>
      <c r="AO30" s="43">
        <v>318</v>
      </c>
      <c r="AP30" s="43">
        <v>20</v>
      </c>
      <c r="AQ30" s="43">
        <v>1</v>
      </c>
      <c r="AR30" s="43">
        <f t="shared" si="7"/>
        <v>339</v>
      </c>
      <c r="AS30" s="43" t="s">
        <v>104</v>
      </c>
      <c r="AT30" s="101" t="s">
        <v>220</v>
      </c>
    </row>
    <row r="31" spans="2:46" ht="20.100000000000001" customHeight="1" x14ac:dyDescent="0.25">
      <c r="B31" s="186"/>
      <c r="C31" s="163" t="s">
        <v>35</v>
      </c>
      <c r="D31" s="165" t="s">
        <v>252</v>
      </c>
      <c r="E31" s="93">
        <v>4141</v>
      </c>
      <c r="F31" s="94">
        <v>1559</v>
      </c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84"/>
      <c r="S31" s="152">
        <v>0.60371890847621301</v>
      </c>
      <c r="T31" s="84">
        <v>25</v>
      </c>
      <c r="U31" s="59" t="e">
        <f>(X31/C31)*100</f>
        <v>#VALUE!</v>
      </c>
      <c r="V31" s="59">
        <f>(Y31/E31)*100</f>
        <v>0.36223134508572813</v>
      </c>
      <c r="W31" s="59">
        <f>(Z31/E31)*100</f>
        <v>0.48297512678097076</v>
      </c>
      <c r="X31" s="59">
        <f>(AA31/E31)*100</f>
        <v>0.5795701521371649</v>
      </c>
      <c r="Y31" s="45">
        <v>15</v>
      </c>
      <c r="Z31" s="45">
        <v>20</v>
      </c>
      <c r="AA31" s="45">
        <v>24</v>
      </c>
      <c r="AB31" s="45">
        <v>318</v>
      </c>
      <c r="AC31" s="45">
        <v>20</v>
      </c>
      <c r="AD31" s="45">
        <v>1</v>
      </c>
      <c r="AE31" s="45">
        <f t="shared" si="8"/>
        <v>339</v>
      </c>
      <c r="AF31" s="45">
        <v>318</v>
      </c>
      <c r="AG31" s="45">
        <v>20</v>
      </c>
      <c r="AH31" s="45">
        <v>1</v>
      </c>
      <c r="AI31" s="53">
        <v>318</v>
      </c>
      <c r="AJ31" s="57">
        <v>318</v>
      </c>
      <c r="AK31" s="65">
        <v>20</v>
      </c>
      <c r="AL31" s="65">
        <v>1</v>
      </c>
      <c r="AM31" s="65">
        <v>318</v>
      </c>
      <c r="AN31" s="105">
        <v>32.033205032348597</v>
      </c>
      <c r="AO31" s="43">
        <v>318</v>
      </c>
      <c r="AP31" s="43">
        <v>20</v>
      </c>
      <c r="AQ31" s="43">
        <v>1</v>
      </c>
      <c r="AR31" s="43">
        <f t="shared" si="7"/>
        <v>339</v>
      </c>
      <c r="AS31" s="43" t="s">
        <v>104</v>
      </c>
      <c r="AT31" s="101" t="s">
        <v>220</v>
      </c>
    </row>
    <row r="32" spans="2:46" ht="20.100000000000001" customHeight="1" x14ac:dyDescent="0.25">
      <c r="B32" s="186"/>
      <c r="C32" s="163" t="s">
        <v>35</v>
      </c>
      <c r="D32" s="165" t="s">
        <v>252</v>
      </c>
      <c r="E32" s="93">
        <v>4141</v>
      </c>
      <c r="F32" s="94">
        <v>1559</v>
      </c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84"/>
      <c r="S32" s="152">
        <v>0.60371890847621301</v>
      </c>
      <c r="T32" s="84">
        <v>25</v>
      </c>
      <c r="U32" s="59" t="e">
        <f>(X32/C32)*100</f>
        <v>#VALUE!</v>
      </c>
      <c r="V32" s="59">
        <f>(Y32/E32)*100</f>
        <v>0.36223134508572813</v>
      </c>
      <c r="W32" s="59">
        <f>(Z32/E32)*100</f>
        <v>0.48297512678097076</v>
      </c>
      <c r="X32" s="59">
        <f>(AA32/E32)*100</f>
        <v>0.5795701521371649</v>
      </c>
      <c r="Y32" s="45">
        <v>15</v>
      </c>
      <c r="Z32" s="45">
        <v>20</v>
      </c>
      <c r="AA32" s="45">
        <v>24</v>
      </c>
      <c r="AB32" s="45">
        <v>318</v>
      </c>
      <c r="AC32" s="45">
        <v>20</v>
      </c>
      <c r="AD32" s="45">
        <v>1</v>
      </c>
      <c r="AE32" s="45">
        <f t="shared" si="8"/>
        <v>339</v>
      </c>
      <c r="AF32" s="45">
        <v>318</v>
      </c>
      <c r="AG32" s="45">
        <v>20</v>
      </c>
      <c r="AH32" s="45">
        <v>1</v>
      </c>
      <c r="AI32" s="53">
        <v>318</v>
      </c>
      <c r="AJ32" s="57">
        <v>318</v>
      </c>
      <c r="AK32" s="65">
        <v>20</v>
      </c>
      <c r="AL32" s="65">
        <v>1</v>
      </c>
      <c r="AM32" s="65">
        <v>318</v>
      </c>
      <c r="AN32" s="105">
        <v>210597.30076789801</v>
      </c>
      <c r="AO32" s="43">
        <v>318</v>
      </c>
      <c r="AP32" s="43">
        <v>20</v>
      </c>
      <c r="AQ32" s="43">
        <v>1</v>
      </c>
      <c r="AR32" s="43">
        <f t="shared" si="7"/>
        <v>339</v>
      </c>
      <c r="AS32" s="43" t="s">
        <v>104</v>
      </c>
      <c r="AT32" s="101" t="s">
        <v>220</v>
      </c>
    </row>
    <row r="33" spans="2:46" ht="20.100000000000001" customHeight="1" x14ac:dyDescent="0.25">
      <c r="B33" s="186">
        <v>6</v>
      </c>
      <c r="C33" s="60" t="s">
        <v>5</v>
      </c>
      <c r="D33" s="166" t="s">
        <v>253</v>
      </c>
      <c r="E33" s="95">
        <v>5000</v>
      </c>
      <c r="F33" s="61">
        <v>50</v>
      </c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85"/>
      <c r="S33" s="153">
        <v>11.08</v>
      </c>
      <c r="T33" s="85">
        <v>554</v>
      </c>
      <c r="U33" s="60">
        <v>1</v>
      </c>
      <c r="V33" s="60">
        <v>1</v>
      </c>
      <c r="W33" s="61">
        <v>5</v>
      </c>
      <c r="X33" s="61">
        <v>9</v>
      </c>
      <c r="Y33" s="61">
        <f>E33*(V33/100)</f>
        <v>50</v>
      </c>
      <c r="Z33" s="61">
        <f>E33*(W33/100)</f>
        <v>250</v>
      </c>
      <c r="AA33" s="61">
        <f>E33*(X33/100)</f>
        <v>450</v>
      </c>
      <c r="AB33" s="61">
        <v>26</v>
      </c>
      <c r="AC33" s="61">
        <v>37</v>
      </c>
      <c r="AD33" s="61">
        <v>7</v>
      </c>
      <c r="AE33" s="61">
        <v>70</v>
      </c>
      <c r="AF33" s="61">
        <v>50</v>
      </c>
      <c r="AG33" s="61">
        <v>38</v>
      </c>
      <c r="AH33" s="61">
        <v>7</v>
      </c>
      <c r="AI33" s="62">
        <v>50</v>
      </c>
      <c r="AJ33" s="63">
        <v>50</v>
      </c>
      <c r="AK33" s="60">
        <v>38</v>
      </c>
      <c r="AL33" s="60">
        <v>7</v>
      </c>
      <c r="AM33" s="60">
        <v>50</v>
      </c>
      <c r="AN33" s="99">
        <v>0.50020217895507801</v>
      </c>
      <c r="AO33" s="61">
        <v>26</v>
      </c>
      <c r="AP33" s="61">
        <v>111</v>
      </c>
      <c r="AQ33" s="61">
        <v>42</v>
      </c>
      <c r="AR33" s="61">
        <f>SUM(AO33:AQ33)</f>
        <v>179</v>
      </c>
      <c r="AS33" s="61" t="s">
        <v>147</v>
      </c>
      <c r="AT33" s="100" t="s">
        <v>200</v>
      </c>
    </row>
    <row r="34" spans="2:46" ht="20.100000000000001" customHeight="1" x14ac:dyDescent="0.25">
      <c r="B34" s="186"/>
      <c r="C34" s="60" t="s">
        <v>5</v>
      </c>
      <c r="D34" s="166" t="s">
        <v>253</v>
      </c>
      <c r="E34" s="95">
        <v>5000</v>
      </c>
      <c r="F34" s="61">
        <v>50</v>
      </c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85"/>
      <c r="S34" s="153">
        <v>11.08</v>
      </c>
      <c r="T34" s="85">
        <v>554</v>
      </c>
      <c r="U34" s="60">
        <v>1</v>
      </c>
      <c r="V34" s="60">
        <v>1</v>
      </c>
      <c r="W34" s="61">
        <v>5</v>
      </c>
      <c r="X34" s="61">
        <v>9</v>
      </c>
      <c r="Y34" s="61">
        <f>E34*(V34/100)</f>
        <v>50</v>
      </c>
      <c r="Z34" s="61">
        <f>E34*(W34/100)</f>
        <v>250</v>
      </c>
      <c r="AA34" s="61">
        <f>E34*(X34/100)</f>
        <v>450</v>
      </c>
      <c r="AB34" s="61">
        <v>26</v>
      </c>
      <c r="AC34" s="61">
        <v>37</v>
      </c>
      <c r="AD34" s="61">
        <v>7</v>
      </c>
      <c r="AE34" s="61">
        <v>70</v>
      </c>
      <c r="AF34" s="61">
        <v>50</v>
      </c>
      <c r="AG34" s="61">
        <v>38</v>
      </c>
      <c r="AH34" s="61">
        <v>7</v>
      </c>
      <c r="AI34" s="62">
        <v>50</v>
      </c>
      <c r="AJ34" s="63">
        <v>50</v>
      </c>
      <c r="AK34" s="60">
        <v>38</v>
      </c>
      <c r="AL34" s="60">
        <v>7</v>
      </c>
      <c r="AM34" s="60">
        <v>50</v>
      </c>
      <c r="AN34" s="99">
        <v>1.0013580322265601</v>
      </c>
      <c r="AO34" s="61">
        <v>26</v>
      </c>
      <c r="AP34" s="61">
        <v>72</v>
      </c>
      <c r="AQ34" s="61">
        <v>7</v>
      </c>
      <c r="AR34" s="61">
        <f t="shared" ref="AR34:AR37" si="9">SUM(AO34:AQ34)</f>
        <v>105</v>
      </c>
      <c r="AS34" s="61" t="s">
        <v>192</v>
      </c>
      <c r="AT34" s="100" t="s">
        <v>201</v>
      </c>
    </row>
    <row r="35" spans="2:46" ht="20.100000000000001" customHeight="1" x14ac:dyDescent="0.25">
      <c r="B35" s="186"/>
      <c r="C35" s="60" t="s">
        <v>5</v>
      </c>
      <c r="D35" s="166" t="s">
        <v>253</v>
      </c>
      <c r="E35" s="95">
        <v>5000</v>
      </c>
      <c r="F35" s="61">
        <v>50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85"/>
      <c r="S35" s="153">
        <v>11.08</v>
      </c>
      <c r="T35" s="85">
        <v>554</v>
      </c>
      <c r="U35" s="60">
        <v>1</v>
      </c>
      <c r="V35" s="60">
        <v>1</v>
      </c>
      <c r="W35" s="61">
        <v>5</v>
      </c>
      <c r="X35" s="61">
        <v>9</v>
      </c>
      <c r="Y35" s="61">
        <f>E35*(V35/100)</f>
        <v>50</v>
      </c>
      <c r="Z35" s="61">
        <f>E35*(W35/100)</f>
        <v>250</v>
      </c>
      <c r="AA35" s="61">
        <f>E35*(X35/100)</f>
        <v>450</v>
      </c>
      <c r="AB35" s="61">
        <v>26</v>
      </c>
      <c r="AC35" s="61">
        <v>37</v>
      </c>
      <c r="AD35" s="61">
        <v>7</v>
      </c>
      <c r="AE35" s="61">
        <v>70</v>
      </c>
      <c r="AF35" s="61">
        <v>50</v>
      </c>
      <c r="AG35" s="61">
        <v>38</v>
      </c>
      <c r="AH35" s="61">
        <v>7</v>
      </c>
      <c r="AI35" s="62">
        <v>50</v>
      </c>
      <c r="AJ35" s="63">
        <v>50</v>
      </c>
      <c r="AK35" s="60">
        <v>36</v>
      </c>
      <c r="AL35" s="60">
        <v>7</v>
      </c>
      <c r="AM35" s="60">
        <v>50</v>
      </c>
      <c r="AN35" s="99">
        <v>3.0033588409423801</v>
      </c>
      <c r="AO35" s="61">
        <v>26</v>
      </c>
      <c r="AP35" s="61">
        <v>35</v>
      </c>
      <c r="AQ35" s="61">
        <v>7</v>
      </c>
      <c r="AR35" s="61">
        <f t="shared" si="9"/>
        <v>68</v>
      </c>
      <c r="AS35" s="61" t="s">
        <v>104</v>
      </c>
      <c r="AT35" s="100" t="s">
        <v>196</v>
      </c>
    </row>
    <row r="36" spans="2:46" ht="20.100000000000001" customHeight="1" x14ac:dyDescent="0.25">
      <c r="B36" s="186"/>
      <c r="C36" s="60" t="s">
        <v>5</v>
      </c>
      <c r="D36" s="166" t="s">
        <v>253</v>
      </c>
      <c r="E36" s="95">
        <v>5000</v>
      </c>
      <c r="F36" s="61">
        <v>50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85"/>
      <c r="S36" s="153">
        <v>11.08</v>
      </c>
      <c r="T36" s="85">
        <v>554</v>
      </c>
      <c r="U36" s="60">
        <v>1</v>
      </c>
      <c r="V36" s="60">
        <v>1</v>
      </c>
      <c r="W36" s="61">
        <v>5</v>
      </c>
      <c r="X36" s="61">
        <v>9</v>
      </c>
      <c r="Y36" s="61">
        <f>E36*(V36/100)</f>
        <v>50</v>
      </c>
      <c r="Z36" s="61">
        <f>E36*(W36/100)</f>
        <v>250</v>
      </c>
      <c r="AA36" s="61">
        <f>E36*(X36/100)</f>
        <v>450</v>
      </c>
      <c r="AB36" s="61">
        <v>26</v>
      </c>
      <c r="AC36" s="61">
        <v>37</v>
      </c>
      <c r="AD36" s="61">
        <v>7</v>
      </c>
      <c r="AE36" s="61">
        <v>70</v>
      </c>
      <c r="AF36" s="61">
        <v>50</v>
      </c>
      <c r="AG36" s="61">
        <v>38</v>
      </c>
      <c r="AH36" s="61">
        <v>7</v>
      </c>
      <c r="AI36" s="62">
        <v>50</v>
      </c>
      <c r="AJ36" s="63">
        <v>50</v>
      </c>
      <c r="AK36" s="60">
        <v>36</v>
      </c>
      <c r="AL36" s="60">
        <v>7</v>
      </c>
      <c r="AM36" s="60">
        <v>50</v>
      </c>
      <c r="AN36" s="99">
        <v>1.9991397857666</v>
      </c>
      <c r="AO36" s="61">
        <v>26</v>
      </c>
      <c r="AP36" s="61">
        <v>35</v>
      </c>
      <c r="AQ36" s="61">
        <v>7</v>
      </c>
      <c r="AR36" s="61">
        <f t="shared" si="9"/>
        <v>68</v>
      </c>
      <c r="AS36" s="61" t="s">
        <v>104</v>
      </c>
      <c r="AT36" s="100" t="s">
        <v>196</v>
      </c>
    </row>
    <row r="37" spans="2:46" ht="20.100000000000001" customHeight="1" x14ac:dyDescent="0.25">
      <c r="B37" s="186"/>
      <c r="C37" s="60" t="s">
        <v>5</v>
      </c>
      <c r="D37" s="166" t="s">
        <v>253</v>
      </c>
      <c r="E37" s="95">
        <v>5000</v>
      </c>
      <c r="F37" s="61">
        <v>50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85"/>
      <c r="S37" s="153">
        <v>11.08</v>
      </c>
      <c r="T37" s="85">
        <v>554</v>
      </c>
      <c r="U37" s="60">
        <v>1</v>
      </c>
      <c r="V37" s="60">
        <v>1</v>
      </c>
      <c r="W37" s="61">
        <v>5</v>
      </c>
      <c r="X37" s="61">
        <v>9</v>
      </c>
      <c r="Y37" s="61">
        <f>E37*(V37/100)</f>
        <v>50</v>
      </c>
      <c r="Z37" s="61">
        <f>E37*(W37/100)</f>
        <v>250</v>
      </c>
      <c r="AA37" s="61">
        <f>E37*(X37/100)</f>
        <v>450</v>
      </c>
      <c r="AB37" s="61">
        <v>26</v>
      </c>
      <c r="AC37" s="61">
        <v>37</v>
      </c>
      <c r="AD37" s="61">
        <v>7</v>
      </c>
      <c r="AE37" s="61">
        <v>70</v>
      </c>
      <c r="AF37" s="61">
        <v>50</v>
      </c>
      <c r="AG37" s="61">
        <v>38</v>
      </c>
      <c r="AH37" s="61">
        <v>7</v>
      </c>
      <c r="AI37" s="62">
        <v>50</v>
      </c>
      <c r="AJ37" s="63">
        <v>50</v>
      </c>
      <c r="AK37" s="60">
        <v>36</v>
      </c>
      <c r="AL37" s="60">
        <v>7</v>
      </c>
      <c r="AM37" s="60">
        <v>50</v>
      </c>
      <c r="AN37" s="99">
        <v>34381.587266921997</v>
      </c>
      <c r="AO37" s="61">
        <v>26</v>
      </c>
      <c r="AP37" s="61">
        <v>35</v>
      </c>
      <c r="AQ37" s="61">
        <v>7</v>
      </c>
      <c r="AR37" s="61">
        <f t="shared" si="9"/>
        <v>68</v>
      </c>
      <c r="AS37" s="61" t="s">
        <v>104</v>
      </c>
      <c r="AT37" s="100" t="s">
        <v>196</v>
      </c>
    </row>
    <row r="38" spans="2:46" ht="20.100000000000001" customHeight="1" x14ac:dyDescent="0.25">
      <c r="B38" s="186">
        <v>7</v>
      </c>
      <c r="C38" s="163" t="s">
        <v>36</v>
      </c>
      <c r="D38" s="165" t="s">
        <v>256</v>
      </c>
      <c r="E38" s="93">
        <v>8124</v>
      </c>
      <c r="F38" s="94">
        <v>119</v>
      </c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84"/>
      <c r="S38" s="152">
        <v>100</v>
      </c>
      <c r="T38" s="84">
        <v>8124</v>
      </c>
      <c r="U38" s="80">
        <v>55</v>
      </c>
      <c r="V38" s="80">
        <v>55</v>
      </c>
      <c r="W38" s="50">
        <v>65</v>
      </c>
      <c r="X38" s="50">
        <v>75</v>
      </c>
      <c r="Y38" s="70">
        <f>E38*(V38/100)</f>
        <v>4468.2000000000007</v>
      </c>
      <c r="Z38" s="70">
        <f>E38*(W38/100)</f>
        <v>5280.6</v>
      </c>
      <c r="AA38" s="70">
        <f>E38*(X38/100)</f>
        <v>6093</v>
      </c>
      <c r="AB38" s="45">
        <v>8</v>
      </c>
      <c r="AC38" s="45">
        <v>2</v>
      </c>
      <c r="AD38" s="45">
        <v>1</v>
      </c>
      <c r="AE38" s="45">
        <f>SUM(AB38:AD38)</f>
        <v>11</v>
      </c>
      <c r="AF38" s="45">
        <v>10</v>
      </c>
      <c r="AG38" s="45">
        <v>6</v>
      </c>
      <c r="AH38" s="45">
        <v>5</v>
      </c>
      <c r="AI38" s="53">
        <v>10</v>
      </c>
      <c r="AJ38" s="57">
        <v>10</v>
      </c>
      <c r="AK38" s="65">
        <v>6</v>
      </c>
      <c r="AL38" s="65">
        <v>5</v>
      </c>
      <c r="AM38" s="65">
        <v>10</v>
      </c>
      <c r="AN38" s="105">
        <v>0</v>
      </c>
      <c r="AO38" s="43">
        <v>8</v>
      </c>
      <c r="AP38" s="43">
        <v>18</v>
      </c>
      <c r="AQ38" s="43">
        <v>27</v>
      </c>
      <c r="AR38" s="43">
        <f>SUM(AO38:AQ38)</f>
        <v>53</v>
      </c>
      <c r="AS38" s="43" t="s">
        <v>92</v>
      </c>
      <c r="AT38" s="101" t="s">
        <v>93</v>
      </c>
    </row>
    <row r="39" spans="2:46" ht="20.100000000000001" customHeight="1" x14ac:dyDescent="0.25">
      <c r="B39" s="186"/>
      <c r="C39" s="163" t="s">
        <v>36</v>
      </c>
      <c r="D39" s="165" t="s">
        <v>256</v>
      </c>
      <c r="E39" s="93">
        <v>8124</v>
      </c>
      <c r="F39" s="94">
        <v>119</v>
      </c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84"/>
      <c r="S39" s="152">
        <v>100</v>
      </c>
      <c r="T39" s="84">
        <v>8124</v>
      </c>
      <c r="U39" s="80">
        <v>55</v>
      </c>
      <c r="V39" s="80">
        <v>55</v>
      </c>
      <c r="W39" s="50">
        <v>65</v>
      </c>
      <c r="X39" s="50">
        <v>75</v>
      </c>
      <c r="Y39" s="70">
        <f>E39*(V39/100)</f>
        <v>4468.2000000000007</v>
      </c>
      <c r="Z39" s="70">
        <f>E39*(W39/100)</f>
        <v>5280.6</v>
      </c>
      <c r="AA39" s="70">
        <f>E39*(X39/100)</f>
        <v>6093</v>
      </c>
      <c r="AB39" s="45">
        <v>8</v>
      </c>
      <c r="AC39" s="45">
        <v>2</v>
      </c>
      <c r="AD39" s="45">
        <v>1</v>
      </c>
      <c r="AE39" s="45">
        <f t="shared" ref="AE39:AE42" si="10">SUM(AB39:AD39)</f>
        <v>11</v>
      </c>
      <c r="AF39" s="45">
        <v>10</v>
      </c>
      <c r="AG39" s="45">
        <v>6</v>
      </c>
      <c r="AH39" s="45">
        <v>5</v>
      </c>
      <c r="AI39" s="53">
        <v>10</v>
      </c>
      <c r="AJ39" s="57">
        <v>10</v>
      </c>
      <c r="AK39" s="65">
        <v>6</v>
      </c>
      <c r="AL39" s="65">
        <v>5</v>
      </c>
      <c r="AM39" s="65">
        <v>10</v>
      </c>
      <c r="AN39" s="105">
        <v>0</v>
      </c>
      <c r="AO39" s="43">
        <v>8</v>
      </c>
      <c r="AP39" s="43">
        <v>16</v>
      </c>
      <c r="AQ39" s="43">
        <v>16</v>
      </c>
      <c r="AR39" s="43">
        <f t="shared" ref="AR39:AR42" si="11">SUM(AO39:AQ39)</f>
        <v>40</v>
      </c>
      <c r="AS39" s="43" t="s">
        <v>94</v>
      </c>
      <c r="AT39" s="101" t="s">
        <v>95</v>
      </c>
    </row>
    <row r="40" spans="2:46" ht="20.100000000000001" customHeight="1" x14ac:dyDescent="0.25">
      <c r="B40" s="186"/>
      <c r="C40" s="163" t="s">
        <v>36</v>
      </c>
      <c r="D40" s="165" t="s">
        <v>256</v>
      </c>
      <c r="E40" s="93">
        <v>8124</v>
      </c>
      <c r="F40" s="94">
        <v>119</v>
      </c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84"/>
      <c r="S40" s="152">
        <v>100</v>
      </c>
      <c r="T40" s="84">
        <v>8124</v>
      </c>
      <c r="U40" s="80">
        <v>55</v>
      </c>
      <c r="V40" s="80">
        <v>55</v>
      </c>
      <c r="W40" s="50">
        <v>65</v>
      </c>
      <c r="X40" s="50">
        <v>75</v>
      </c>
      <c r="Y40" s="70">
        <f>E40*(V40/100)</f>
        <v>4468.2000000000007</v>
      </c>
      <c r="Z40" s="70">
        <f>E40*(W40/100)</f>
        <v>5280.6</v>
      </c>
      <c r="AA40" s="70">
        <f>E40*(X40/100)</f>
        <v>6093</v>
      </c>
      <c r="AB40" s="45">
        <v>8</v>
      </c>
      <c r="AC40" s="45">
        <v>2</v>
      </c>
      <c r="AD40" s="45">
        <v>1</v>
      </c>
      <c r="AE40" s="45">
        <f t="shared" si="10"/>
        <v>11</v>
      </c>
      <c r="AF40" s="45">
        <v>10</v>
      </c>
      <c r="AG40" s="45">
        <v>6</v>
      </c>
      <c r="AH40" s="45">
        <v>5</v>
      </c>
      <c r="AI40" s="53">
        <v>10</v>
      </c>
      <c r="AJ40" s="57">
        <v>10</v>
      </c>
      <c r="AK40" s="65">
        <v>6</v>
      </c>
      <c r="AL40" s="65">
        <v>5</v>
      </c>
      <c r="AM40" s="65">
        <v>10</v>
      </c>
      <c r="AN40" s="105">
        <v>0.50020217895507801</v>
      </c>
      <c r="AO40" s="43">
        <v>8</v>
      </c>
      <c r="AP40" s="43">
        <v>4</v>
      </c>
      <c r="AQ40" s="43">
        <v>2</v>
      </c>
      <c r="AR40" s="43">
        <f>SUM(AO40:AQ40)</f>
        <v>14</v>
      </c>
      <c r="AS40" s="43" t="s">
        <v>96</v>
      </c>
      <c r="AT40" s="101" t="s">
        <v>97</v>
      </c>
    </row>
    <row r="41" spans="2:46" ht="20.100000000000001" customHeight="1" x14ac:dyDescent="0.25">
      <c r="B41" s="186"/>
      <c r="C41" s="163" t="s">
        <v>36</v>
      </c>
      <c r="D41" s="165" t="s">
        <v>256</v>
      </c>
      <c r="E41" s="93">
        <v>8124</v>
      </c>
      <c r="F41" s="94">
        <v>119</v>
      </c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84"/>
      <c r="S41" s="152">
        <v>100</v>
      </c>
      <c r="T41" s="84">
        <v>8124</v>
      </c>
      <c r="U41" s="80">
        <v>55</v>
      </c>
      <c r="V41" s="80">
        <v>55</v>
      </c>
      <c r="W41" s="50">
        <v>65</v>
      </c>
      <c r="X41" s="50">
        <v>75</v>
      </c>
      <c r="Y41" s="70">
        <f>E41*(V41/100)</f>
        <v>4468.2000000000007</v>
      </c>
      <c r="Z41" s="70">
        <f>E41*(W41/100)</f>
        <v>5280.6</v>
      </c>
      <c r="AA41" s="70">
        <f>E41*(X41/100)</f>
        <v>6093</v>
      </c>
      <c r="AB41" s="45">
        <v>8</v>
      </c>
      <c r="AC41" s="45">
        <v>2</v>
      </c>
      <c r="AD41" s="45">
        <v>1</v>
      </c>
      <c r="AE41" s="45">
        <f t="shared" si="10"/>
        <v>11</v>
      </c>
      <c r="AF41" s="45">
        <v>10</v>
      </c>
      <c r="AG41" s="45">
        <v>6</v>
      </c>
      <c r="AH41" s="45">
        <v>5</v>
      </c>
      <c r="AI41" s="53">
        <v>10</v>
      </c>
      <c r="AJ41" s="57">
        <v>10</v>
      </c>
      <c r="AK41" s="65">
        <v>6</v>
      </c>
      <c r="AL41" s="65">
        <v>5</v>
      </c>
      <c r="AM41" s="65">
        <v>10</v>
      </c>
      <c r="AN41" s="105">
        <v>0.50044059753417902</v>
      </c>
      <c r="AO41" s="43">
        <v>8</v>
      </c>
      <c r="AP41" s="43">
        <v>4</v>
      </c>
      <c r="AQ41" s="43">
        <v>2</v>
      </c>
      <c r="AR41" s="43">
        <f t="shared" si="11"/>
        <v>14</v>
      </c>
      <c r="AS41" s="43" t="s">
        <v>96</v>
      </c>
      <c r="AT41" s="101" t="s">
        <v>97</v>
      </c>
    </row>
    <row r="42" spans="2:46" ht="20.100000000000001" customHeight="1" x14ac:dyDescent="0.25">
      <c r="B42" s="186"/>
      <c r="C42" s="163" t="s">
        <v>36</v>
      </c>
      <c r="D42" s="165" t="s">
        <v>256</v>
      </c>
      <c r="E42" s="93">
        <v>8124</v>
      </c>
      <c r="F42" s="94">
        <v>119</v>
      </c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84"/>
      <c r="S42" s="152">
        <v>100</v>
      </c>
      <c r="T42" s="84">
        <v>8124</v>
      </c>
      <c r="U42" s="80">
        <v>55</v>
      </c>
      <c r="V42" s="80">
        <v>55</v>
      </c>
      <c r="W42" s="50">
        <v>65</v>
      </c>
      <c r="X42" s="50">
        <v>75</v>
      </c>
      <c r="Y42" s="70">
        <f>E42*(V42/100)</f>
        <v>4468.2000000000007</v>
      </c>
      <c r="Z42" s="70">
        <f>E42*(W42/100)</f>
        <v>5280.6</v>
      </c>
      <c r="AA42" s="70">
        <f>E42*(X42/100)</f>
        <v>6093</v>
      </c>
      <c r="AB42" s="45">
        <v>8</v>
      </c>
      <c r="AC42" s="45">
        <v>2</v>
      </c>
      <c r="AD42" s="45">
        <v>1</v>
      </c>
      <c r="AE42" s="45">
        <f t="shared" si="10"/>
        <v>11</v>
      </c>
      <c r="AF42" s="45">
        <v>10</v>
      </c>
      <c r="AG42" s="45">
        <v>6</v>
      </c>
      <c r="AH42" s="45">
        <v>5</v>
      </c>
      <c r="AI42" s="53">
        <v>10</v>
      </c>
      <c r="AJ42" s="57">
        <v>10</v>
      </c>
      <c r="AK42" s="65">
        <v>6</v>
      </c>
      <c r="AL42" s="65">
        <v>5</v>
      </c>
      <c r="AM42" s="65">
        <v>10</v>
      </c>
      <c r="AN42" s="105">
        <v>1.50132179260253</v>
      </c>
      <c r="AO42" s="43">
        <v>8</v>
      </c>
      <c r="AP42" s="43">
        <v>4</v>
      </c>
      <c r="AQ42" s="43">
        <v>2</v>
      </c>
      <c r="AR42" s="43">
        <f t="shared" si="11"/>
        <v>14</v>
      </c>
      <c r="AS42" s="43" t="s">
        <v>96</v>
      </c>
      <c r="AT42" s="101" t="s">
        <v>97</v>
      </c>
    </row>
    <row r="43" spans="2:46" ht="20.100000000000001" customHeight="1" x14ac:dyDescent="0.25">
      <c r="B43" s="186">
        <v>8</v>
      </c>
      <c r="C43" s="60" t="s">
        <v>6</v>
      </c>
      <c r="D43" s="166" t="s">
        <v>254</v>
      </c>
      <c r="E43" s="95">
        <v>20000</v>
      </c>
      <c r="F43" s="61">
        <v>50</v>
      </c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85"/>
      <c r="S43" s="153">
        <v>10.984999999999999</v>
      </c>
      <c r="T43" s="85">
        <v>2197</v>
      </c>
      <c r="U43" s="60">
        <v>1</v>
      </c>
      <c r="V43" s="60">
        <v>1</v>
      </c>
      <c r="W43" s="61">
        <v>5</v>
      </c>
      <c r="X43" s="61">
        <v>9</v>
      </c>
      <c r="Y43" s="61">
        <f>E43*(V43/100)</f>
        <v>200</v>
      </c>
      <c r="Z43" s="61">
        <f>E43*(W43/100)</f>
        <v>1000</v>
      </c>
      <c r="AA43" s="61">
        <f>E43*(X43/100)</f>
        <v>1800</v>
      </c>
      <c r="AB43" s="61">
        <v>26</v>
      </c>
      <c r="AC43" s="61">
        <v>37</v>
      </c>
      <c r="AD43" s="61">
        <v>8</v>
      </c>
      <c r="AE43" s="61">
        <v>71</v>
      </c>
      <c r="AF43" s="61">
        <v>50</v>
      </c>
      <c r="AG43" s="61">
        <v>38</v>
      </c>
      <c r="AH43" s="61">
        <v>8</v>
      </c>
      <c r="AI43" s="62">
        <v>50</v>
      </c>
      <c r="AJ43" s="63">
        <v>50</v>
      </c>
      <c r="AK43" s="60">
        <v>38</v>
      </c>
      <c r="AL43" s="60">
        <v>8</v>
      </c>
      <c r="AM43" s="60">
        <v>50</v>
      </c>
      <c r="AN43" s="99">
        <v>0</v>
      </c>
      <c r="AO43" s="61">
        <v>26</v>
      </c>
      <c r="AP43" s="61">
        <v>111</v>
      </c>
      <c r="AQ43" s="61">
        <v>48</v>
      </c>
      <c r="AR43" s="61">
        <f>SUM(AO43:AQ43)</f>
        <v>185</v>
      </c>
      <c r="AS43" s="61" t="s">
        <v>147</v>
      </c>
      <c r="AT43" s="100" t="s">
        <v>197</v>
      </c>
    </row>
    <row r="44" spans="2:46" ht="20.100000000000001" customHeight="1" x14ac:dyDescent="0.25">
      <c r="B44" s="186"/>
      <c r="C44" s="60" t="s">
        <v>6</v>
      </c>
      <c r="D44" s="166" t="s">
        <v>254</v>
      </c>
      <c r="E44" s="95">
        <v>20000</v>
      </c>
      <c r="F44" s="61">
        <v>50</v>
      </c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85"/>
      <c r="S44" s="153">
        <v>10.984999999999999</v>
      </c>
      <c r="T44" s="85">
        <v>2197</v>
      </c>
      <c r="U44" s="60">
        <v>1</v>
      </c>
      <c r="V44" s="60">
        <v>1</v>
      </c>
      <c r="W44" s="61">
        <v>5</v>
      </c>
      <c r="X44" s="61">
        <v>9</v>
      </c>
      <c r="Y44" s="61">
        <f>E44*(V44/100)</f>
        <v>200</v>
      </c>
      <c r="Z44" s="61">
        <f>E44*(W44/100)</f>
        <v>1000</v>
      </c>
      <c r="AA44" s="61">
        <f>E44*(X44/100)</f>
        <v>1800</v>
      </c>
      <c r="AB44" s="61">
        <v>26</v>
      </c>
      <c r="AC44" s="61">
        <v>37</v>
      </c>
      <c r="AD44" s="61">
        <v>8</v>
      </c>
      <c r="AE44" s="61">
        <v>71</v>
      </c>
      <c r="AF44" s="61">
        <v>50</v>
      </c>
      <c r="AG44" s="61">
        <v>38</v>
      </c>
      <c r="AH44" s="61">
        <v>8</v>
      </c>
      <c r="AI44" s="62">
        <v>50</v>
      </c>
      <c r="AJ44" s="63">
        <v>50</v>
      </c>
      <c r="AK44" s="60">
        <v>38</v>
      </c>
      <c r="AL44" s="60">
        <v>8</v>
      </c>
      <c r="AM44" s="60">
        <v>50</v>
      </c>
      <c r="AN44" s="99">
        <v>1.00040435791015</v>
      </c>
      <c r="AO44" s="61">
        <v>26</v>
      </c>
      <c r="AP44" s="61">
        <v>72</v>
      </c>
      <c r="AQ44" s="61">
        <v>8</v>
      </c>
      <c r="AR44" s="61">
        <f t="shared" ref="AR44:AR47" si="12">SUM(AO44:AQ44)</f>
        <v>106</v>
      </c>
      <c r="AS44" s="61" t="s">
        <v>192</v>
      </c>
      <c r="AT44" s="100" t="s">
        <v>198</v>
      </c>
    </row>
    <row r="45" spans="2:46" ht="20.100000000000001" customHeight="1" x14ac:dyDescent="0.25">
      <c r="B45" s="186"/>
      <c r="C45" s="60" t="s">
        <v>6</v>
      </c>
      <c r="D45" s="166" t="s">
        <v>254</v>
      </c>
      <c r="E45" s="95">
        <v>20000</v>
      </c>
      <c r="F45" s="61">
        <v>50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85"/>
      <c r="S45" s="153">
        <v>10.984999999999999</v>
      </c>
      <c r="T45" s="85">
        <v>2197</v>
      </c>
      <c r="U45" s="60">
        <v>1</v>
      </c>
      <c r="V45" s="60">
        <v>1</v>
      </c>
      <c r="W45" s="61">
        <v>5</v>
      </c>
      <c r="X45" s="61">
        <v>9</v>
      </c>
      <c r="Y45" s="61">
        <f>E45*(V45/100)</f>
        <v>200</v>
      </c>
      <c r="Z45" s="61">
        <f>E45*(W45/100)</f>
        <v>1000</v>
      </c>
      <c r="AA45" s="61">
        <f>E45*(X45/100)</f>
        <v>1800</v>
      </c>
      <c r="AB45" s="61">
        <v>26</v>
      </c>
      <c r="AC45" s="61">
        <v>37</v>
      </c>
      <c r="AD45" s="61">
        <v>8</v>
      </c>
      <c r="AE45" s="61">
        <v>71</v>
      </c>
      <c r="AF45" s="61">
        <v>50</v>
      </c>
      <c r="AG45" s="61">
        <v>38</v>
      </c>
      <c r="AH45" s="61">
        <v>8</v>
      </c>
      <c r="AI45" s="62">
        <v>50</v>
      </c>
      <c r="AJ45" s="63">
        <v>50</v>
      </c>
      <c r="AK45" s="60">
        <v>36</v>
      </c>
      <c r="AL45" s="60">
        <v>8</v>
      </c>
      <c r="AM45" s="60">
        <v>50</v>
      </c>
      <c r="AN45" s="99">
        <v>2.99072265625</v>
      </c>
      <c r="AO45" s="61">
        <v>26</v>
      </c>
      <c r="AP45" s="61">
        <v>35</v>
      </c>
      <c r="AQ45" s="61">
        <v>8</v>
      </c>
      <c r="AR45" s="61">
        <f t="shared" si="12"/>
        <v>69</v>
      </c>
      <c r="AS45" s="61" t="s">
        <v>104</v>
      </c>
      <c r="AT45" s="100" t="s">
        <v>199</v>
      </c>
    </row>
    <row r="46" spans="2:46" ht="20.100000000000001" customHeight="1" x14ac:dyDescent="0.25">
      <c r="B46" s="186"/>
      <c r="C46" s="60" t="s">
        <v>6</v>
      </c>
      <c r="D46" s="166" t="s">
        <v>254</v>
      </c>
      <c r="E46" s="95">
        <v>20000</v>
      </c>
      <c r="F46" s="61">
        <v>50</v>
      </c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85"/>
      <c r="S46" s="153">
        <v>10.984999999999999</v>
      </c>
      <c r="T46" s="85">
        <v>2197</v>
      </c>
      <c r="U46" s="60">
        <v>1</v>
      </c>
      <c r="V46" s="60">
        <v>1</v>
      </c>
      <c r="W46" s="61">
        <v>5</v>
      </c>
      <c r="X46" s="61">
        <v>9</v>
      </c>
      <c r="Y46" s="61">
        <f>E46*(V46/100)</f>
        <v>200</v>
      </c>
      <c r="Z46" s="61">
        <f>E46*(W46/100)</f>
        <v>1000</v>
      </c>
      <c r="AA46" s="61">
        <f>E46*(X46/100)</f>
        <v>1800</v>
      </c>
      <c r="AB46" s="61">
        <v>26</v>
      </c>
      <c r="AC46" s="61">
        <v>37</v>
      </c>
      <c r="AD46" s="61">
        <v>8</v>
      </c>
      <c r="AE46" s="61">
        <v>71</v>
      </c>
      <c r="AF46" s="61">
        <v>50</v>
      </c>
      <c r="AG46" s="61">
        <v>38</v>
      </c>
      <c r="AH46" s="61">
        <v>8</v>
      </c>
      <c r="AI46" s="62">
        <v>50</v>
      </c>
      <c r="AJ46" s="63">
        <v>50</v>
      </c>
      <c r="AK46" s="60">
        <v>36</v>
      </c>
      <c r="AL46" s="60">
        <v>8</v>
      </c>
      <c r="AM46" s="60">
        <v>50</v>
      </c>
      <c r="AN46" s="99">
        <v>2.0017623901367099</v>
      </c>
      <c r="AO46" s="61">
        <v>26</v>
      </c>
      <c r="AP46" s="61">
        <v>35</v>
      </c>
      <c r="AQ46" s="61">
        <v>8</v>
      </c>
      <c r="AR46" s="61">
        <f t="shared" si="12"/>
        <v>69</v>
      </c>
      <c r="AS46" s="61" t="s">
        <v>104</v>
      </c>
      <c r="AT46" s="100" t="s">
        <v>199</v>
      </c>
    </row>
    <row r="47" spans="2:46" ht="20.100000000000001" customHeight="1" x14ac:dyDescent="0.25">
      <c r="B47" s="186"/>
      <c r="C47" s="60" t="s">
        <v>6</v>
      </c>
      <c r="D47" s="166" t="s">
        <v>254</v>
      </c>
      <c r="E47" s="95">
        <v>20000</v>
      </c>
      <c r="F47" s="61">
        <v>50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85"/>
      <c r="S47" s="153">
        <v>10.984999999999999</v>
      </c>
      <c r="T47" s="85">
        <v>2197</v>
      </c>
      <c r="U47" s="60">
        <v>1</v>
      </c>
      <c r="V47" s="60">
        <v>1</v>
      </c>
      <c r="W47" s="61">
        <v>5</v>
      </c>
      <c r="X47" s="61">
        <v>9</v>
      </c>
      <c r="Y47" s="61">
        <f>E47*(V47/100)</f>
        <v>200</v>
      </c>
      <c r="Z47" s="61">
        <f>E47*(W47/100)</f>
        <v>1000</v>
      </c>
      <c r="AA47" s="61">
        <f>E47*(X47/100)</f>
        <v>1800</v>
      </c>
      <c r="AB47" s="61">
        <v>26</v>
      </c>
      <c r="AC47" s="61">
        <v>37</v>
      </c>
      <c r="AD47" s="61">
        <v>8</v>
      </c>
      <c r="AE47" s="61">
        <v>71</v>
      </c>
      <c r="AF47" s="61">
        <v>50</v>
      </c>
      <c r="AG47" s="61">
        <v>38</v>
      </c>
      <c r="AH47" s="61">
        <v>8</v>
      </c>
      <c r="AI47" s="62">
        <v>50</v>
      </c>
      <c r="AJ47" s="63">
        <v>50</v>
      </c>
      <c r="AK47" s="60">
        <v>36</v>
      </c>
      <c r="AL47" s="60">
        <v>8</v>
      </c>
      <c r="AM47" s="60">
        <v>50</v>
      </c>
      <c r="AN47" s="99">
        <v>34623.796224594102</v>
      </c>
      <c r="AO47" s="61">
        <v>26</v>
      </c>
      <c r="AP47" s="61">
        <v>35</v>
      </c>
      <c r="AQ47" s="61">
        <v>8</v>
      </c>
      <c r="AR47" s="61">
        <f t="shared" si="12"/>
        <v>69</v>
      </c>
      <c r="AS47" s="61" t="s">
        <v>104</v>
      </c>
      <c r="AT47" s="100" t="s">
        <v>199</v>
      </c>
    </row>
    <row r="48" spans="2:46" ht="20.100000000000001" customHeight="1" x14ac:dyDescent="0.25">
      <c r="B48" s="186">
        <v>9</v>
      </c>
      <c r="C48" s="163" t="s">
        <v>37</v>
      </c>
      <c r="D48" s="165" t="s">
        <v>257</v>
      </c>
      <c r="E48" s="93">
        <v>49046</v>
      </c>
      <c r="F48" s="94">
        <v>2113</v>
      </c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84"/>
      <c r="S48" s="152">
        <v>99.792031969987306</v>
      </c>
      <c r="T48" s="84">
        <v>48944</v>
      </c>
      <c r="U48" s="80">
        <v>85</v>
      </c>
      <c r="V48" s="80">
        <v>85</v>
      </c>
      <c r="W48" s="50">
        <v>90</v>
      </c>
      <c r="X48" s="50">
        <v>95</v>
      </c>
      <c r="Y48" s="70">
        <f>E48*(V48/100)</f>
        <v>41689.1</v>
      </c>
      <c r="Z48" s="70">
        <f>E48*(W48/100)</f>
        <v>44141.4</v>
      </c>
      <c r="AA48" s="70">
        <f>E48*(X48/100)</f>
        <v>46593.7</v>
      </c>
      <c r="AB48" s="45">
        <v>1080</v>
      </c>
      <c r="AC48" s="45">
        <v>259</v>
      </c>
      <c r="AD48" s="45">
        <v>32</v>
      </c>
      <c r="AE48" s="45">
        <f>SUM(AB48:AD48)</f>
        <v>1371</v>
      </c>
      <c r="AF48" s="45">
        <v>24</v>
      </c>
      <c r="AG48" s="45">
        <v>20</v>
      </c>
      <c r="AH48" s="45">
        <v>13</v>
      </c>
      <c r="AI48" s="53">
        <v>24</v>
      </c>
      <c r="AJ48" s="57">
        <v>24</v>
      </c>
      <c r="AK48" s="65">
        <v>20</v>
      </c>
      <c r="AL48" s="65">
        <v>13</v>
      </c>
      <c r="AM48" s="65">
        <v>24</v>
      </c>
      <c r="AN48" s="105">
        <v>12.043714523315399</v>
      </c>
      <c r="AO48" s="43">
        <v>1080</v>
      </c>
      <c r="AP48" s="43">
        <v>229733</v>
      </c>
      <c r="AQ48" s="107">
        <v>6017408</v>
      </c>
      <c r="AR48" s="107">
        <f>SUM(AO48:AQ48)</f>
        <v>6248221</v>
      </c>
      <c r="AS48" s="107" t="s">
        <v>162</v>
      </c>
      <c r="AT48" s="108" t="s">
        <v>163</v>
      </c>
    </row>
    <row r="49" spans="2:46" ht="20.100000000000001" customHeight="1" x14ac:dyDescent="0.25">
      <c r="B49" s="186"/>
      <c r="C49" s="163" t="s">
        <v>37</v>
      </c>
      <c r="D49" s="165" t="s">
        <v>257</v>
      </c>
      <c r="E49" s="93">
        <v>49046</v>
      </c>
      <c r="F49" s="94">
        <v>2113</v>
      </c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84"/>
      <c r="S49" s="152">
        <v>99.792031969987306</v>
      </c>
      <c r="T49" s="84">
        <v>48944</v>
      </c>
      <c r="U49" s="80">
        <v>85</v>
      </c>
      <c r="V49" s="80">
        <v>85</v>
      </c>
      <c r="W49" s="50">
        <v>90</v>
      </c>
      <c r="X49" s="50">
        <v>95</v>
      </c>
      <c r="Y49" s="70">
        <f>E49*(V49/100)</f>
        <v>41689.1</v>
      </c>
      <c r="Z49" s="70">
        <f>E49*(W49/100)</f>
        <v>44141.4</v>
      </c>
      <c r="AA49" s="70">
        <f>E49*(X49/100)</f>
        <v>46593.7</v>
      </c>
      <c r="AB49" s="45">
        <v>1080</v>
      </c>
      <c r="AC49" s="45">
        <v>259</v>
      </c>
      <c r="AD49" s="45">
        <v>32</v>
      </c>
      <c r="AE49" s="45">
        <f t="shared" ref="AE49:AE52" si="13">SUM(AB49:AD49)</f>
        <v>1371</v>
      </c>
      <c r="AF49" s="45">
        <v>24</v>
      </c>
      <c r="AG49" s="45">
        <v>20</v>
      </c>
      <c r="AH49" s="45">
        <v>13</v>
      </c>
      <c r="AI49" s="53">
        <v>24</v>
      </c>
      <c r="AJ49" s="57">
        <v>24</v>
      </c>
      <c r="AK49" s="65">
        <v>20</v>
      </c>
      <c r="AL49" s="65">
        <v>13</v>
      </c>
      <c r="AM49" s="65">
        <v>24</v>
      </c>
      <c r="AN49" s="105">
        <v>156.65578842163001</v>
      </c>
      <c r="AO49" s="43">
        <v>1080</v>
      </c>
      <c r="AP49" s="43">
        <v>224827</v>
      </c>
      <c r="AQ49" s="107">
        <v>5307004</v>
      </c>
      <c r="AR49" s="107">
        <f t="shared" ref="AR49:AR52" si="14">SUM(AO49:AQ49)</f>
        <v>5532911</v>
      </c>
      <c r="AS49" s="107" t="s">
        <v>164</v>
      </c>
      <c r="AT49" s="108" t="s">
        <v>165</v>
      </c>
    </row>
    <row r="50" spans="2:46" ht="20.100000000000001" customHeight="1" x14ac:dyDescent="0.25">
      <c r="B50" s="186"/>
      <c r="C50" s="163" t="s">
        <v>37</v>
      </c>
      <c r="D50" s="165" t="s">
        <v>257</v>
      </c>
      <c r="E50" s="93">
        <v>49046</v>
      </c>
      <c r="F50" s="94">
        <v>2113</v>
      </c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4"/>
      <c r="S50" s="152">
        <v>99.792031969987306</v>
      </c>
      <c r="T50" s="84">
        <v>48944</v>
      </c>
      <c r="U50" s="80">
        <v>85</v>
      </c>
      <c r="V50" s="80">
        <v>85</v>
      </c>
      <c r="W50" s="50">
        <v>90</v>
      </c>
      <c r="X50" s="50">
        <v>95</v>
      </c>
      <c r="Y50" s="70">
        <f>E50*(V50/100)</f>
        <v>41689.1</v>
      </c>
      <c r="Z50" s="70">
        <f>E50*(W50/100)</f>
        <v>44141.4</v>
      </c>
      <c r="AA50" s="70">
        <f>E50*(X50/100)</f>
        <v>46593.7</v>
      </c>
      <c r="AB50" s="45">
        <v>1080</v>
      </c>
      <c r="AC50" s="45">
        <v>259</v>
      </c>
      <c r="AD50" s="45">
        <v>32</v>
      </c>
      <c r="AE50" s="45">
        <f t="shared" si="13"/>
        <v>1371</v>
      </c>
      <c r="AF50" s="45">
        <v>24</v>
      </c>
      <c r="AG50" s="45">
        <v>20</v>
      </c>
      <c r="AH50" s="45">
        <v>13</v>
      </c>
      <c r="AI50" s="53">
        <v>24</v>
      </c>
      <c r="AJ50" s="57">
        <v>24</v>
      </c>
      <c r="AK50" s="65">
        <v>20</v>
      </c>
      <c r="AL50" s="65">
        <v>13</v>
      </c>
      <c r="AM50" s="65">
        <v>24</v>
      </c>
      <c r="AN50" s="105">
        <v>3463.3417129516602</v>
      </c>
      <c r="AO50" s="43">
        <v>1080</v>
      </c>
      <c r="AP50" s="43">
        <v>8832</v>
      </c>
      <c r="AQ50" s="107">
        <v>27428</v>
      </c>
      <c r="AR50" s="107">
        <f t="shared" si="14"/>
        <v>37340</v>
      </c>
      <c r="AS50" s="107" t="s">
        <v>166</v>
      </c>
      <c r="AT50" s="108" t="s">
        <v>167</v>
      </c>
    </row>
    <row r="51" spans="2:46" ht="20.100000000000001" customHeight="1" x14ac:dyDescent="0.25">
      <c r="B51" s="186"/>
      <c r="C51" s="163" t="s">
        <v>37</v>
      </c>
      <c r="D51" s="165" t="s">
        <v>257</v>
      </c>
      <c r="E51" s="93">
        <v>49046</v>
      </c>
      <c r="F51" s="94">
        <v>2113</v>
      </c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4"/>
      <c r="S51" s="152">
        <v>99.792031969987306</v>
      </c>
      <c r="T51" s="84">
        <v>48944</v>
      </c>
      <c r="U51" s="80">
        <v>85</v>
      </c>
      <c r="V51" s="80">
        <v>85</v>
      </c>
      <c r="W51" s="50">
        <v>90</v>
      </c>
      <c r="X51" s="50">
        <v>95</v>
      </c>
      <c r="Y51" s="70">
        <f>E51*(V51/100)</f>
        <v>41689.1</v>
      </c>
      <c r="Z51" s="70">
        <f>E51*(W51/100)</f>
        <v>44141.4</v>
      </c>
      <c r="AA51" s="70">
        <f>E51*(X51/100)</f>
        <v>46593.7</v>
      </c>
      <c r="AB51" s="45">
        <v>1080</v>
      </c>
      <c r="AC51" s="45">
        <v>259</v>
      </c>
      <c r="AD51" s="45">
        <v>32</v>
      </c>
      <c r="AE51" s="45">
        <f t="shared" si="13"/>
        <v>1371</v>
      </c>
      <c r="AF51" s="45">
        <v>24</v>
      </c>
      <c r="AG51" s="45">
        <v>20</v>
      </c>
      <c r="AH51" s="45">
        <v>13</v>
      </c>
      <c r="AI51" s="53">
        <v>24</v>
      </c>
      <c r="AJ51" s="57">
        <v>24</v>
      </c>
      <c r="AK51" s="65">
        <v>20</v>
      </c>
      <c r="AL51" s="65">
        <v>13</v>
      </c>
      <c r="AM51" s="65">
        <v>24</v>
      </c>
      <c r="AN51" s="105">
        <v>3306.24485015869</v>
      </c>
      <c r="AO51" s="43">
        <v>1080</v>
      </c>
      <c r="AP51" s="43">
        <v>8832</v>
      </c>
      <c r="AQ51" s="107">
        <v>27428</v>
      </c>
      <c r="AR51" s="107">
        <f t="shared" si="14"/>
        <v>37340</v>
      </c>
      <c r="AS51" s="107" t="s">
        <v>166</v>
      </c>
      <c r="AT51" s="108" t="s">
        <v>167</v>
      </c>
    </row>
    <row r="52" spans="2:46" ht="20.100000000000001" customHeight="1" x14ac:dyDescent="0.25">
      <c r="B52" s="186"/>
      <c r="C52" s="163" t="s">
        <v>37</v>
      </c>
      <c r="D52" s="165" t="s">
        <v>257</v>
      </c>
      <c r="E52" s="93">
        <v>49046</v>
      </c>
      <c r="F52" s="94">
        <v>2113</v>
      </c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84"/>
      <c r="S52" s="152">
        <v>99.792031969987306</v>
      </c>
      <c r="T52" s="84">
        <v>48944</v>
      </c>
      <c r="U52" s="80">
        <v>85</v>
      </c>
      <c r="V52" s="80">
        <v>85</v>
      </c>
      <c r="W52" s="50">
        <v>90</v>
      </c>
      <c r="X52" s="50">
        <v>95</v>
      </c>
      <c r="Y52" s="70">
        <f>E52*(V52/100)</f>
        <v>41689.1</v>
      </c>
      <c r="Z52" s="70">
        <f>E52*(W52/100)</f>
        <v>44141.4</v>
      </c>
      <c r="AA52" s="70">
        <f>E52*(X52/100)</f>
        <v>46593.7</v>
      </c>
      <c r="AB52" s="45">
        <v>1080</v>
      </c>
      <c r="AC52" s="45">
        <v>259</v>
      </c>
      <c r="AD52" s="45">
        <v>32</v>
      </c>
      <c r="AE52" s="45">
        <f t="shared" si="13"/>
        <v>1371</v>
      </c>
      <c r="AF52" s="45">
        <v>24</v>
      </c>
      <c r="AG52" s="45">
        <v>20</v>
      </c>
      <c r="AH52" s="45">
        <v>13</v>
      </c>
      <c r="AI52" s="53">
        <v>24</v>
      </c>
      <c r="AJ52" s="57">
        <v>24</v>
      </c>
      <c r="AK52" s="65">
        <v>20</v>
      </c>
      <c r="AL52" s="65">
        <v>13</v>
      </c>
      <c r="AM52" s="65">
        <v>24</v>
      </c>
      <c r="AN52" s="105">
        <v>68503.755092620806</v>
      </c>
      <c r="AO52" s="43">
        <v>1080</v>
      </c>
      <c r="AP52" s="43">
        <v>8832</v>
      </c>
      <c r="AQ52" s="107">
        <v>27428</v>
      </c>
      <c r="AR52" s="107">
        <f t="shared" si="14"/>
        <v>37340</v>
      </c>
      <c r="AS52" s="107" t="s">
        <v>166</v>
      </c>
      <c r="AT52" s="108" t="s">
        <v>167</v>
      </c>
    </row>
    <row r="53" spans="2:46" ht="20.100000000000001" customHeight="1" x14ac:dyDescent="0.25">
      <c r="B53" s="186">
        <v>10</v>
      </c>
      <c r="C53" s="60" t="s">
        <v>38</v>
      </c>
      <c r="D53" s="166" t="s">
        <v>258</v>
      </c>
      <c r="E53" s="95">
        <v>49046</v>
      </c>
      <c r="F53" s="61">
        <v>2088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85"/>
      <c r="S53" s="153">
        <v>79.005423479998299</v>
      </c>
      <c r="T53" s="85">
        <v>38749</v>
      </c>
      <c r="U53" s="102">
        <v>55</v>
      </c>
      <c r="V53" s="102">
        <v>55</v>
      </c>
      <c r="W53" s="92">
        <v>65</v>
      </c>
      <c r="X53" s="92">
        <v>75</v>
      </c>
      <c r="Y53" s="98">
        <f>E53*(V53/100)</f>
        <v>26975.300000000003</v>
      </c>
      <c r="Z53" s="98">
        <f>E53*(W53/100)</f>
        <v>31879.9</v>
      </c>
      <c r="AA53" s="98">
        <f>E53*(X53/100)</f>
        <v>36784.5</v>
      </c>
      <c r="AB53" s="61">
        <v>12</v>
      </c>
      <c r="AC53" s="61">
        <v>6</v>
      </c>
      <c r="AD53" s="61">
        <v>2</v>
      </c>
      <c r="AE53" s="61">
        <f>SUM(AB53:AD53)</f>
        <v>20</v>
      </c>
      <c r="AF53" s="61">
        <v>19</v>
      </c>
      <c r="AG53" s="61">
        <v>12</v>
      </c>
      <c r="AH53" s="61">
        <v>2</v>
      </c>
      <c r="AI53" s="62">
        <v>19</v>
      </c>
      <c r="AJ53" s="63">
        <v>19</v>
      </c>
      <c r="AK53" s="60">
        <v>12</v>
      </c>
      <c r="AL53" s="60">
        <v>2</v>
      </c>
      <c r="AM53" s="60">
        <v>19</v>
      </c>
      <c r="AN53" s="99">
        <v>0.49591064453125</v>
      </c>
      <c r="AO53" s="61">
        <v>12</v>
      </c>
      <c r="AP53" s="61">
        <v>30</v>
      </c>
      <c r="AQ53" s="61">
        <v>30</v>
      </c>
      <c r="AR53" s="61">
        <f>SUM(AO53:AQ53)</f>
        <v>72</v>
      </c>
      <c r="AS53" s="61" t="s">
        <v>98</v>
      </c>
      <c r="AT53" s="100" t="s">
        <v>99</v>
      </c>
    </row>
    <row r="54" spans="2:46" ht="20.100000000000001" customHeight="1" x14ac:dyDescent="0.25">
      <c r="B54" s="186"/>
      <c r="C54" s="60" t="s">
        <v>38</v>
      </c>
      <c r="D54" s="166" t="s">
        <v>258</v>
      </c>
      <c r="E54" s="95">
        <v>49046</v>
      </c>
      <c r="F54" s="61">
        <v>2088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85"/>
      <c r="S54" s="153">
        <v>79.005423479998299</v>
      </c>
      <c r="T54" s="85">
        <v>38749</v>
      </c>
      <c r="U54" s="102">
        <v>55</v>
      </c>
      <c r="V54" s="102">
        <v>55</v>
      </c>
      <c r="W54" s="92">
        <v>65</v>
      </c>
      <c r="X54" s="92">
        <v>75</v>
      </c>
      <c r="Y54" s="98">
        <f>E54*(V54/100)</f>
        <v>26975.300000000003</v>
      </c>
      <c r="Z54" s="98">
        <f>E54*(W54/100)</f>
        <v>31879.9</v>
      </c>
      <c r="AA54" s="98">
        <f>E54*(X54/100)</f>
        <v>36784.5</v>
      </c>
      <c r="AB54" s="61">
        <v>12</v>
      </c>
      <c r="AC54" s="61">
        <v>6</v>
      </c>
      <c r="AD54" s="61">
        <v>2</v>
      </c>
      <c r="AE54" s="61">
        <f t="shared" ref="AE54:AE57" si="15">SUM(AB54:AD54)</f>
        <v>20</v>
      </c>
      <c r="AF54" s="61">
        <v>19</v>
      </c>
      <c r="AG54" s="61">
        <v>12</v>
      </c>
      <c r="AH54" s="61">
        <v>2</v>
      </c>
      <c r="AI54" s="62">
        <v>19</v>
      </c>
      <c r="AJ54" s="63">
        <v>19</v>
      </c>
      <c r="AK54" s="60">
        <v>12</v>
      </c>
      <c r="AL54" s="60">
        <v>2</v>
      </c>
      <c r="AM54" s="60">
        <v>19</v>
      </c>
      <c r="AN54" s="99">
        <v>0.49757957458495999</v>
      </c>
      <c r="AO54" s="61">
        <v>12</v>
      </c>
      <c r="AP54" s="61">
        <v>23</v>
      </c>
      <c r="AQ54" s="61">
        <v>9</v>
      </c>
      <c r="AR54" s="61">
        <f t="shared" ref="AR54:AR62" si="16">SUM(AO54:AQ54)</f>
        <v>44</v>
      </c>
      <c r="AS54" s="61" t="s">
        <v>100</v>
      </c>
      <c r="AT54" s="100" t="s">
        <v>101</v>
      </c>
    </row>
    <row r="55" spans="2:46" ht="20.100000000000001" customHeight="1" x14ac:dyDescent="0.25">
      <c r="B55" s="186"/>
      <c r="C55" s="60" t="s">
        <v>38</v>
      </c>
      <c r="D55" s="166" t="s">
        <v>258</v>
      </c>
      <c r="E55" s="95">
        <v>49046</v>
      </c>
      <c r="F55" s="61">
        <v>2088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85"/>
      <c r="S55" s="153">
        <v>79.005423479998299</v>
      </c>
      <c r="T55" s="85">
        <v>38749</v>
      </c>
      <c r="U55" s="102">
        <v>55</v>
      </c>
      <c r="V55" s="102">
        <v>55</v>
      </c>
      <c r="W55" s="92">
        <v>65</v>
      </c>
      <c r="X55" s="92">
        <v>75</v>
      </c>
      <c r="Y55" s="98">
        <f>E55*(V55/100)</f>
        <v>26975.300000000003</v>
      </c>
      <c r="Z55" s="98">
        <f>E55*(W55/100)</f>
        <v>31879.9</v>
      </c>
      <c r="AA55" s="98">
        <f>E55*(X55/100)</f>
        <v>36784.5</v>
      </c>
      <c r="AB55" s="61">
        <v>12</v>
      </c>
      <c r="AC55" s="61">
        <v>6</v>
      </c>
      <c r="AD55" s="61">
        <v>2</v>
      </c>
      <c r="AE55" s="61">
        <f t="shared" si="15"/>
        <v>20</v>
      </c>
      <c r="AF55" s="61">
        <v>19</v>
      </c>
      <c r="AG55" s="61">
        <v>12</v>
      </c>
      <c r="AH55" s="61">
        <v>2</v>
      </c>
      <c r="AI55" s="62">
        <v>19</v>
      </c>
      <c r="AJ55" s="63">
        <v>19</v>
      </c>
      <c r="AK55" s="60">
        <v>12</v>
      </c>
      <c r="AL55" s="60">
        <v>2</v>
      </c>
      <c r="AM55" s="60">
        <v>19</v>
      </c>
      <c r="AN55" s="99">
        <v>2.0020008087158199</v>
      </c>
      <c r="AO55" s="61">
        <v>12</v>
      </c>
      <c r="AP55" s="61">
        <v>23</v>
      </c>
      <c r="AQ55" s="61">
        <v>9</v>
      </c>
      <c r="AR55" s="61">
        <f t="shared" si="16"/>
        <v>44</v>
      </c>
      <c r="AS55" s="61" t="s">
        <v>100</v>
      </c>
      <c r="AT55" s="100" t="s">
        <v>101</v>
      </c>
    </row>
    <row r="56" spans="2:46" ht="20.100000000000001" customHeight="1" x14ac:dyDescent="0.25">
      <c r="B56" s="186"/>
      <c r="C56" s="60" t="s">
        <v>38</v>
      </c>
      <c r="D56" s="166" t="s">
        <v>258</v>
      </c>
      <c r="E56" s="95">
        <v>49046</v>
      </c>
      <c r="F56" s="61">
        <v>2088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85"/>
      <c r="S56" s="153">
        <v>79.005423479998299</v>
      </c>
      <c r="T56" s="85">
        <v>38749</v>
      </c>
      <c r="U56" s="102">
        <v>55</v>
      </c>
      <c r="V56" s="102">
        <v>55</v>
      </c>
      <c r="W56" s="92">
        <v>65</v>
      </c>
      <c r="X56" s="92">
        <v>75</v>
      </c>
      <c r="Y56" s="98">
        <f>E56*(V56/100)</f>
        <v>26975.300000000003</v>
      </c>
      <c r="Z56" s="98">
        <f>E56*(W56/100)</f>
        <v>31879.9</v>
      </c>
      <c r="AA56" s="98">
        <f>E56*(X56/100)</f>
        <v>36784.5</v>
      </c>
      <c r="AB56" s="61">
        <v>12</v>
      </c>
      <c r="AC56" s="61">
        <v>6</v>
      </c>
      <c r="AD56" s="61">
        <v>2</v>
      </c>
      <c r="AE56" s="61">
        <f t="shared" si="15"/>
        <v>20</v>
      </c>
      <c r="AF56" s="61">
        <v>19</v>
      </c>
      <c r="AG56" s="61">
        <v>12</v>
      </c>
      <c r="AH56" s="61">
        <v>2</v>
      </c>
      <c r="AI56" s="62">
        <v>19</v>
      </c>
      <c r="AJ56" s="63">
        <v>19</v>
      </c>
      <c r="AK56" s="60">
        <v>12</v>
      </c>
      <c r="AL56" s="60">
        <v>2</v>
      </c>
      <c r="AM56" s="60">
        <v>19</v>
      </c>
      <c r="AN56" s="99">
        <v>1.50132179260253</v>
      </c>
      <c r="AO56" s="61">
        <v>12</v>
      </c>
      <c r="AP56" s="61">
        <v>23</v>
      </c>
      <c r="AQ56" s="61">
        <v>9</v>
      </c>
      <c r="AR56" s="61">
        <f t="shared" si="16"/>
        <v>44</v>
      </c>
      <c r="AS56" s="61" t="s">
        <v>100</v>
      </c>
      <c r="AT56" s="100" t="s">
        <v>101</v>
      </c>
    </row>
    <row r="57" spans="2:46" ht="20.100000000000001" customHeight="1" x14ac:dyDescent="0.25">
      <c r="B57" s="186"/>
      <c r="C57" s="60" t="s">
        <v>38</v>
      </c>
      <c r="D57" s="166" t="s">
        <v>258</v>
      </c>
      <c r="E57" s="95">
        <v>49046</v>
      </c>
      <c r="F57" s="61">
        <v>2088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85"/>
      <c r="S57" s="153">
        <v>79.005423479998299</v>
      </c>
      <c r="T57" s="85">
        <v>38749</v>
      </c>
      <c r="U57" s="102">
        <v>55</v>
      </c>
      <c r="V57" s="102">
        <v>55</v>
      </c>
      <c r="W57" s="92">
        <v>65</v>
      </c>
      <c r="X57" s="92">
        <v>75</v>
      </c>
      <c r="Y57" s="98">
        <f>E57*(V57/100)</f>
        <v>26975.300000000003</v>
      </c>
      <c r="Z57" s="98">
        <f>E57*(W57/100)</f>
        <v>31879.9</v>
      </c>
      <c r="AA57" s="98">
        <f>E57*(X57/100)</f>
        <v>36784.5</v>
      </c>
      <c r="AB57" s="61">
        <v>12</v>
      </c>
      <c r="AC57" s="61">
        <v>6</v>
      </c>
      <c r="AD57" s="61">
        <v>2</v>
      </c>
      <c r="AE57" s="61">
        <f t="shared" si="15"/>
        <v>20</v>
      </c>
      <c r="AF57" s="61">
        <v>19</v>
      </c>
      <c r="AG57" s="61">
        <v>12</v>
      </c>
      <c r="AH57" s="61">
        <v>2</v>
      </c>
      <c r="AI57" s="62">
        <v>19</v>
      </c>
      <c r="AJ57" s="63">
        <v>19</v>
      </c>
      <c r="AK57" s="60">
        <v>12</v>
      </c>
      <c r="AL57" s="60">
        <v>2</v>
      </c>
      <c r="AM57" s="60">
        <v>19</v>
      </c>
      <c r="AN57" s="99">
        <v>84.079504013061495</v>
      </c>
      <c r="AO57" s="61">
        <v>12</v>
      </c>
      <c r="AP57" s="61">
        <v>23</v>
      </c>
      <c r="AQ57" s="61">
        <v>9</v>
      </c>
      <c r="AR57" s="61">
        <f t="shared" si="16"/>
        <v>44</v>
      </c>
      <c r="AS57" s="61" t="s">
        <v>100</v>
      </c>
      <c r="AT57" s="100" t="s">
        <v>101</v>
      </c>
    </row>
    <row r="58" spans="2:46" ht="20.100000000000001" customHeight="1" x14ac:dyDescent="0.25">
      <c r="B58" s="186">
        <v>11</v>
      </c>
      <c r="C58" s="163" t="s">
        <v>39</v>
      </c>
      <c r="D58" s="165" t="s">
        <v>259</v>
      </c>
      <c r="E58" s="93">
        <v>59602</v>
      </c>
      <c r="F58" s="94">
        <v>497</v>
      </c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84"/>
      <c r="S58" s="152">
        <v>6.1373779403375703</v>
      </c>
      <c r="T58" s="84">
        <v>3658</v>
      </c>
      <c r="U58" s="59">
        <v>1</v>
      </c>
      <c r="V58" s="59">
        <v>1</v>
      </c>
      <c r="W58" s="45">
        <v>3</v>
      </c>
      <c r="X58" s="45">
        <v>4.5</v>
      </c>
      <c r="Y58" s="45">
        <f>E58*(V58/100)</f>
        <v>596.02</v>
      </c>
      <c r="Z58" s="45">
        <f>E58*(W58/100)</f>
        <v>1788.06</v>
      </c>
      <c r="AA58" s="45">
        <f>E58*(X58/100)</f>
        <v>2682.0899999999997</v>
      </c>
      <c r="AB58" s="45">
        <v>67</v>
      </c>
      <c r="AC58" s="45">
        <v>11</v>
      </c>
      <c r="AD58" s="45">
        <v>5</v>
      </c>
      <c r="AE58" s="45">
        <f>SUM(AB58:AD58)</f>
        <v>83</v>
      </c>
      <c r="AF58" s="45">
        <v>67</v>
      </c>
      <c r="AG58" s="45">
        <v>11</v>
      </c>
      <c r="AH58" s="45">
        <v>5</v>
      </c>
      <c r="AI58" s="53">
        <v>67</v>
      </c>
      <c r="AJ58" s="57">
        <v>67</v>
      </c>
      <c r="AK58" s="65">
        <v>11</v>
      </c>
      <c r="AL58" s="65">
        <v>5</v>
      </c>
      <c r="AM58" s="65">
        <v>67</v>
      </c>
      <c r="AN58" s="105">
        <v>0.50020217895507801</v>
      </c>
      <c r="AO58" s="43">
        <v>67</v>
      </c>
      <c r="AP58" s="43">
        <v>55</v>
      </c>
      <c r="AQ58" s="43">
        <v>50</v>
      </c>
      <c r="AR58" s="43">
        <f t="shared" si="16"/>
        <v>172</v>
      </c>
      <c r="AS58" s="43" t="s">
        <v>123</v>
      </c>
      <c r="AT58" s="101" t="s">
        <v>214</v>
      </c>
    </row>
    <row r="59" spans="2:46" ht="20.100000000000001" customHeight="1" x14ac:dyDescent="0.25">
      <c r="B59" s="186"/>
      <c r="C59" s="163" t="s">
        <v>39</v>
      </c>
      <c r="D59" s="165" t="s">
        <v>259</v>
      </c>
      <c r="E59" s="93">
        <v>59602</v>
      </c>
      <c r="F59" s="94">
        <v>497</v>
      </c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84"/>
      <c r="S59" s="152">
        <v>6.1373779403375703</v>
      </c>
      <c r="T59" s="84">
        <v>3658</v>
      </c>
      <c r="U59" s="59">
        <v>1</v>
      </c>
      <c r="V59" s="59">
        <v>1</v>
      </c>
      <c r="W59" s="45">
        <v>3</v>
      </c>
      <c r="X59" s="45">
        <v>4.5</v>
      </c>
      <c r="Y59" s="45">
        <f>E59*(V59/100)</f>
        <v>596.02</v>
      </c>
      <c r="Z59" s="45">
        <f>E59*(W59/100)</f>
        <v>1788.06</v>
      </c>
      <c r="AA59" s="45">
        <f>E59*(X59/100)</f>
        <v>2682.0899999999997</v>
      </c>
      <c r="AB59" s="45">
        <v>67</v>
      </c>
      <c r="AC59" s="45">
        <v>11</v>
      </c>
      <c r="AD59" s="45">
        <v>5</v>
      </c>
      <c r="AE59" s="45">
        <f t="shared" ref="AE59:AE62" si="17">SUM(AB59:AD59)</f>
        <v>83</v>
      </c>
      <c r="AF59" s="45">
        <v>67</v>
      </c>
      <c r="AG59" s="45">
        <v>11</v>
      </c>
      <c r="AH59" s="45">
        <v>5</v>
      </c>
      <c r="AI59" s="53">
        <v>67</v>
      </c>
      <c r="AJ59" s="57">
        <v>67</v>
      </c>
      <c r="AK59" s="65">
        <v>11</v>
      </c>
      <c r="AL59" s="65">
        <v>5</v>
      </c>
      <c r="AM59" s="65">
        <v>67</v>
      </c>
      <c r="AN59" s="105">
        <v>1.00111961364746</v>
      </c>
      <c r="AO59" s="43">
        <v>67</v>
      </c>
      <c r="AP59" s="43">
        <v>34</v>
      </c>
      <c r="AQ59" s="43">
        <v>5</v>
      </c>
      <c r="AR59" s="43">
        <f t="shared" si="16"/>
        <v>106</v>
      </c>
      <c r="AS59" s="43" t="s">
        <v>215</v>
      </c>
      <c r="AT59" s="101" t="s">
        <v>216</v>
      </c>
    </row>
    <row r="60" spans="2:46" ht="20.100000000000001" customHeight="1" x14ac:dyDescent="0.25">
      <c r="B60" s="186"/>
      <c r="C60" s="163" t="s">
        <v>39</v>
      </c>
      <c r="D60" s="165" t="s">
        <v>259</v>
      </c>
      <c r="E60" s="93">
        <v>59602</v>
      </c>
      <c r="F60" s="94">
        <v>497</v>
      </c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84"/>
      <c r="S60" s="152">
        <v>6.1373779403375703</v>
      </c>
      <c r="T60" s="84">
        <v>3658</v>
      </c>
      <c r="U60" s="59">
        <v>1</v>
      </c>
      <c r="V60" s="59">
        <v>1</v>
      </c>
      <c r="W60" s="45">
        <v>3</v>
      </c>
      <c r="X60" s="45">
        <v>4.5</v>
      </c>
      <c r="Y60" s="45">
        <f>E60*(V60/100)</f>
        <v>596.02</v>
      </c>
      <c r="Z60" s="45">
        <f>E60*(W60/100)</f>
        <v>1788.06</v>
      </c>
      <c r="AA60" s="45">
        <f>E60*(X60/100)</f>
        <v>2682.0899999999997</v>
      </c>
      <c r="AB60" s="45">
        <v>67</v>
      </c>
      <c r="AC60" s="45">
        <v>11</v>
      </c>
      <c r="AD60" s="45">
        <v>5</v>
      </c>
      <c r="AE60" s="45">
        <f t="shared" si="17"/>
        <v>83</v>
      </c>
      <c r="AF60" s="45">
        <v>67</v>
      </c>
      <c r="AG60" s="45">
        <v>11</v>
      </c>
      <c r="AH60" s="45">
        <v>5</v>
      </c>
      <c r="AI60" s="53">
        <v>67</v>
      </c>
      <c r="AJ60" s="57">
        <v>67</v>
      </c>
      <c r="AK60" s="65">
        <v>5</v>
      </c>
      <c r="AL60" s="65">
        <v>5</v>
      </c>
      <c r="AM60" s="65">
        <v>67</v>
      </c>
      <c r="AN60" s="105">
        <v>2.5026798248290998</v>
      </c>
      <c r="AO60" s="43">
        <v>67</v>
      </c>
      <c r="AP60" s="43">
        <v>5</v>
      </c>
      <c r="AQ60" s="43">
        <v>15</v>
      </c>
      <c r="AR60" s="43">
        <f t="shared" si="16"/>
        <v>87</v>
      </c>
      <c r="AS60" s="43" t="s">
        <v>217</v>
      </c>
      <c r="AT60" s="101" t="s">
        <v>218</v>
      </c>
    </row>
    <row r="61" spans="2:46" ht="20.100000000000001" customHeight="1" x14ac:dyDescent="0.25">
      <c r="B61" s="186"/>
      <c r="C61" s="163" t="s">
        <v>39</v>
      </c>
      <c r="D61" s="165" t="s">
        <v>259</v>
      </c>
      <c r="E61" s="93">
        <v>59602</v>
      </c>
      <c r="F61" s="94">
        <v>497</v>
      </c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84"/>
      <c r="S61" s="152">
        <v>6.1373779403375703</v>
      </c>
      <c r="T61" s="84">
        <v>3658</v>
      </c>
      <c r="U61" s="59">
        <v>1</v>
      </c>
      <c r="V61" s="59">
        <v>1</v>
      </c>
      <c r="W61" s="45">
        <v>3</v>
      </c>
      <c r="X61" s="45">
        <v>4.5</v>
      </c>
      <c r="Y61" s="45">
        <f>E61*(V61/100)</f>
        <v>596.02</v>
      </c>
      <c r="Z61" s="45">
        <f>E61*(W61/100)</f>
        <v>1788.06</v>
      </c>
      <c r="AA61" s="45">
        <f>E61*(X61/100)</f>
        <v>2682.0899999999997</v>
      </c>
      <c r="AB61" s="45">
        <v>67</v>
      </c>
      <c r="AC61" s="45">
        <v>11</v>
      </c>
      <c r="AD61" s="45">
        <v>5</v>
      </c>
      <c r="AE61" s="45">
        <f t="shared" si="17"/>
        <v>83</v>
      </c>
      <c r="AF61" s="45">
        <v>67</v>
      </c>
      <c r="AG61" s="45">
        <v>11</v>
      </c>
      <c r="AH61" s="45">
        <v>5</v>
      </c>
      <c r="AI61" s="53">
        <v>67</v>
      </c>
      <c r="AJ61" s="57">
        <v>67</v>
      </c>
      <c r="AK61" s="65">
        <v>5</v>
      </c>
      <c r="AL61" s="65">
        <v>5</v>
      </c>
      <c r="AM61" s="65">
        <v>67</v>
      </c>
      <c r="AN61" s="105">
        <v>2.50220298767089</v>
      </c>
      <c r="AO61" s="43">
        <v>67</v>
      </c>
      <c r="AP61" s="43">
        <v>5</v>
      </c>
      <c r="AQ61" s="43">
        <v>15</v>
      </c>
      <c r="AR61" s="43">
        <f t="shared" si="16"/>
        <v>87</v>
      </c>
      <c r="AS61" s="43" t="s">
        <v>217</v>
      </c>
      <c r="AT61" s="101" t="s">
        <v>218</v>
      </c>
    </row>
    <row r="62" spans="2:46" ht="20.100000000000001" customHeight="1" x14ac:dyDescent="0.25">
      <c r="B62" s="186"/>
      <c r="C62" s="163" t="s">
        <v>39</v>
      </c>
      <c r="D62" s="165" t="s">
        <v>259</v>
      </c>
      <c r="E62" s="93">
        <v>59602</v>
      </c>
      <c r="F62" s="94">
        <v>497</v>
      </c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84"/>
      <c r="S62" s="152">
        <v>6.1373779403375703</v>
      </c>
      <c r="T62" s="84">
        <v>3658</v>
      </c>
      <c r="U62" s="59">
        <v>1</v>
      </c>
      <c r="V62" s="59">
        <v>1</v>
      </c>
      <c r="W62" s="45">
        <v>3</v>
      </c>
      <c r="X62" s="45">
        <v>4.5</v>
      </c>
      <c r="Y62" s="45">
        <f>E62*(V62/100)</f>
        <v>596.02</v>
      </c>
      <c r="Z62" s="45">
        <f>E62*(W62/100)</f>
        <v>1788.06</v>
      </c>
      <c r="AA62" s="45">
        <f>E62*(X62/100)</f>
        <v>2682.0899999999997</v>
      </c>
      <c r="AB62" s="45">
        <v>67</v>
      </c>
      <c r="AC62" s="45">
        <v>11</v>
      </c>
      <c r="AD62" s="45">
        <v>5</v>
      </c>
      <c r="AE62" s="45">
        <f t="shared" si="17"/>
        <v>83</v>
      </c>
      <c r="AF62" s="45">
        <v>67</v>
      </c>
      <c r="AG62" s="45">
        <v>11</v>
      </c>
      <c r="AH62" s="45">
        <v>5</v>
      </c>
      <c r="AI62" s="53">
        <v>67</v>
      </c>
      <c r="AJ62" s="57">
        <v>67</v>
      </c>
      <c r="AK62" s="65">
        <v>5</v>
      </c>
      <c r="AL62" s="65">
        <v>5</v>
      </c>
      <c r="AM62" s="65">
        <v>67</v>
      </c>
      <c r="AN62" s="105">
        <v>1515.95020294189</v>
      </c>
      <c r="AO62" s="43">
        <v>67</v>
      </c>
      <c r="AP62" s="43">
        <v>5</v>
      </c>
      <c r="AQ62" s="43">
        <v>15</v>
      </c>
      <c r="AR62" s="43">
        <f t="shared" si="16"/>
        <v>87</v>
      </c>
      <c r="AS62" s="43" t="s">
        <v>217</v>
      </c>
      <c r="AT62" s="101" t="s">
        <v>218</v>
      </c>
    </row>
    <row r="63" spans="2:46" ht="20.100000000000001" customHeight="1" x14ac:dyDescent="0.25">
      <c r="B63" s="186">
        <v>12</v>
      </c>
      <c r="C63" s="60" t="s">
        <v>41</v>
      </c>
      <c r="D63" s="166" t="s">
        <v>260</v>
      </c>
      <c r="E63" s="95">
        <v>67557</v>
      </c>
      <c r="F63" s="61">
        <v>129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85"/>
      <c r="S63" s="153">
        <v>99.875660553310496</v>
      </c>
      <c r="T63" s="85">
        <v>67473</v>
      </c>
      <c r="U63" s="102">
        <v>85</v>
      </c>
      <c r="V63" s="102">
        <v>85</v>
      </c>
      <c r="W63" s="92">
        <v>90</v>
      </c>
      <c r="X63" s="92">
        <v>95</v>
      </c>
      <c r="Y63" s="98">
        <f>E63*(V63/100)</f>
        <v>57423.45</v>
      </c>
      <c r="Z63" s="98">
        <f>E63*(W63/100)</f>
        <v>60801.3</v>
      </c>
      <c r="AA63" s="98">
        <f>E63*(X63/100)</f>
        <v>64179.149999999994</v>
      </c>
      <c r="AB63" s="61">
        <v>454</v>
      </c>
      <c r="AC63" s="61">
        <v>222</v>
      </c>
      <c r="AD63" s="61">
        <v>99</v>
      </c>
      <c r="AE63" s="61">
        <f>SUM(AB63:AD63)</f>
        <v>775</v>
      </c>
      <c r="AF63" s="61">
        <v>25</v>
      </c>
      <c r="AG63" s="61">
        <v>21</v>
      </c>
      <c r="AH63" s="61">
        <v>17</v>
      </c>
      <c r="AI63" s="62">
        <v>25</v>
      </c>
      <c r="AJ63" s="63">
        <v>25</v>
      </c>
      <c r="AK63" s="60">
        <v>21</v>
      </c>
      <c r="AL63" s="60">
        <v>17</v>
      </c>
      <c r="AM63" s="60">
        <v>25</v>
      </c>
      <c r="AN63" s="99">
        <v>6.0057640075683496</v>
      </c>
      <c r="AO63" s="61">
        <v>454</v>
      </c>
      <c r="AP63" s="61">
        <v>90576</v>
      </c>
      <c r="AQ63" s="61">
        <v>8320752</v>
      </c>
      <c r="AR63" s="61">
        <f>SUM(AO63:AQ63)</f>
        <v>8411782</v>
      </c>
      <c r="AS63" s="61" t="s">
        <v>154</v>
      </c>
      <c r="AT63" s="100" t="s">
        <v>155</v>
      </c>
    </row>
    <row r="64" spans="2:46" ht="20.100000000000001" customHeight="1" x14ac:dyDescent="0.25">
      <c r="B64" s="186"/>
      <c r="C64" s="60" t="s">
        <v>41</v>
      </c>
      <c r="D64" s="166" t="s">
        <v>260</v>
      </c>
      <c r="E64" s="95">
        <v>67557</v>
      </c>
      <c r="F64" s="61">
        <v>129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85"/>
      <c r="S64" s="153">
        <v>99.875660553310496</v>
      </c>
      <c r="T64" s="85">
        <v>67473</v>
      </c>
      <c r="U64" s="102">
        <v>85</v>
      </c>
      <c r="V64" s="102">
        <v>85</v>
      </c>
      <c r="W64" s="92">
        <v>90</v>
      </c>
      <c r="X64" s="92">
        <v>95</v>
      </c>
      <c r="Y64" s="98">
        <f>E64*(V64/100)</f>
        <v>57423.45</v>
      </c>
      <c r="Z64" s="98">
        <f>E64*(W64/100)</f>
        <v>60801.3</v>
      </c>
      <c r="AA64" s="98">
        <f>E64*(X64/100)</f>
        <v>64179.149999999994</v>
      </c>
      <c r="AB64" s="61">
        <v>454</v>
      </c>
      <c r="AC64" s="61">
        <v>222</v>
      </c>
      <c r="AD64" s="61">
        <v>99</v>
      </c>
      <c r="AE64" s="61">
        <f t="shared" ref="AE64:AE67" si="18">SUM(AB64:AD64)</f>
        <v>775</v>
      </c>
      <c r="AF64" s="61">
        <v>25</v>
      </c>
      <c r="AG64" s="61">
        <v>21</v>
      </c>
      <c r="AH64" s="61">
        <v>17</v>
      </c>
      <c r="AI64" s="62">
        <v>25</v>
      </c>
      <c r="AJ64" s="63">
        <v>25</v>
      </c>
      <c r="AK64" s="60">
        <v>21</v>
      </c>
      <c r="AL64" s="60">
        <v>17</v>
      </c>
      <c r="AM64" s="60">
        <v>25</v>
      </c>
      <c r="AN64" s="99">
        <v>81.176280975341797</v>
      </c>
      <c r="AO64" s="61">
        <v>454</v>
      </c>
      <c r="AP64" s="61">
        <v>88099</v>
      </c>
      <c r="AQ64" s="61">
        <v>7248093</v>
      </c>
      <c r="AR64" s="61">
        <f t="shared" ref="AR64:AR67" si="19">SUM(AO64:AQ64)</f>
        <v>7336646</v>
      </c>
      <c r="AS64" s="61" t="s">
        <v>156</v>
      </c>
      <c r="AT64" s="100" t="s">
        <v>157</v>
      </c>
    </row>
    <row r="65" spans="2:46" ht="20.100000000000001" customHeight="1" x14ac:dyDescent="0.25">
      <c r="B65" s="186"/>
      <c r="C65" s="60" t="s">
        <v>41</v>
      </c>
      <c r="D65" s="166" t="s">
        <v>260</v>
      </c>
      <c r="E65" s="95">
        <v>67557</v>
      </c>
      <c r="F65" s="61">
        <v>129</v>
      </c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85"/>
      <c r="S65" s="153">
        <v>99.875660553310496</v>
      </c>
      <c r="T65" s="85">
        <v>67473</v>
      </c>
      <c r="U65" s="102">
        <v>85</v>
      </c>
      <c r="V65" s="102">
        <v>85</v>
      </c>
      <c r="W65" s="92">
        <v>90</v>
      </c>
      <c r="X65" s="92">
        <v>95</v>
      </c>
      <c r="Y65" s="98">
        <f>E65*(V65/100)</f>
        <v>57423.45</v>
      </c>
      <c r="Z65" s="98">
        <f>E65*(W65/100)</f>
        <v>60801.3</v>
      </c>
      <c r="AA65" s="98">
        <f>E65*(X65/100)</f>
        <v>64179.149999999994</v>
      </c>
      <c r="AB65" s="61">
        <v>454</v>
      </c>
      <c r="AC65" s="61">
        <v>222</v>
      </c>
      <c r="AD65" s="61">
        <v>99</v>
      </c>
      <c r="AE65" s="61">
        <f t="shared" si="18"/>
        <v>775</v>
      </c>
      <c r="AF65" s="61">
        <v>25</v>
      </c>
      <c r="AG65" s="61">
        <v>21</v>
      </c>
      <c r="AH65" s="61">
        <v>17</v>
      </c>
      <c r="AI65" s="62">
        <v>25</v>
      </c>
      <c r="AJ65" s="63">
        <v>25</v>
      </c>
      <c r="AK65" s="60">
        <v>21</v>
      </c>
      <c r="AL65" s="60">
        <v>17</v>
      </c>
      <c r="AM65" s="60">
        <v>25</v>
      </c>
      <c r="AN65" s="109">
        <v>223284.876108169</v>
      </c>
      <c r="AO65" s="61">
        <v>454</v>
      </c>
      <c r="AP65" s="61">
        <v>8845</v>
      </c>
      <c r="AQ65" s="61">
        <v>78895</v>
      </c>
      <c r="AR65" s="61">
        <f t="shared" si="19"/>
        <v>88194</v>
      </c>
      <c r="AS65" s="61" t="s">
        <v>158</v>
      </c>
      <c r="AT65" s="100" t="s">
        <v>159</v>
      </c>
    </row>
    <row r="66" spans="2:46" ht="20.100000000000001" customHeight="1" x14ac:dyDescent="0.25">
      <c r="B66" s="186"/>
      <c r="C66" s="60" t="s">
        <v>41</v>
      </c>
      <c r="D66" s="166" t="s">
        <v>260</v>
      </c>
      <c r="E66" s="95">
        <v>67557</v>
      </c>
      <c r="F66" s="61">
        <v>129</v>
      </c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85"/>
      <c r="S66" s="153">
        <v>99.875660553310496</v>
      </c>
      <c r="T66" s="85">
        <v>67473</v>
      </c>
      <c r="U66" s="102">
        <v>85</v>
      </c>
      <c r="V66" s="102">
        <v>85</v>
      </c>
      <c r="W66" s="92">
        <v>90</v>
      </c>
      <c r="X66" s="92">
        <v>95</v>
      </c>
      <c r="Y66" s="98">
        <f>E66*(V66/100)</f>
        <v>57423.45</v>
      </c>
      <c r="Z66" s="98">
        <f>E66*(W66/100)</f>
        <v>60801.3</v>
      </c>
      <c r="AA66" s="98">
        <f>E66*(X66/100)</f>
        <v>64179.149999999994</v>
      </c>
      <c r="AB66" s="61">
        <v>454</v>
      </c>
      <c r="AC66" s="61">
        <v>222</v>
      </c>
      <c r="AD66" s="61">
        <v>99</v>
      </c>
      <c r="AE66" s="61">
        <f t="shared" si="18"/>
        <v>775</v>
      </c>
      <c r="AF66" s="61">
        <v>25</v>
      </c>
      <c r="AG66" s="61">
        <v>21</v>
      </c>
      <c r="AH66" s="61">
        <v>17</v>
      </c>
      <c r="AI66" s="62">
        <v>25</v>
      </c>
      <c r="AJ66" s="63">
        <v>25</v>
      </c>
      <c r="AK66" s="60">
        <v>21</v>
      </c>
      <c r="AL66" s="60">
        <v>16</v>
      </c>
      <c r="AM66" s="60">
        <v>25</v>
      </c>
      <c r="AN66" s="99">
        <v>223845.998048782</v>
      </c>
      <c r="AO66" s="61">
        <v>454</v>
      </c>
      <c r="AP66" s="61">
        <v>8845</v>
      </c>
      <c r="AQ66" s="61">
        <v>70261</v>
      </c>
      <c r="AR66" s="61">
        <f t="shared" si="19"/>
        <v>79560</v>
      </c>
      <c r="AS66" s="61" t="s">
        <v>160</v>
      </c>
      <c r="AT66" s="100" t="s">
        <v>161</v>
      </c>
    </row>
    <row r="67" spans="2:46" ht="20.100000000000001" customHeight="1" x14ac:dyDescent="0.25">
      <c r="B67" s="186"/>
      <c r="C67" s="60" t="s">
        <v>41</v>
      </c>
      <c r="D67" s="166" t="s">
        <v>260</v>
      </c>
      <c r="E67" s="95">
        <v>67557</v>
      </c>
      <c r="F67" s="61">
        <v>129</v>
      </c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85"/>
      <c r="S67" s="153">
        <v>99.875660553310496</v>
      </c>
      <c r="T67" s="85">
        <v>67473</v>
      </c>
      <c r="U67" s="102">
        <v>85</v>
      </c>
      <c r="V67" s="102">
        <v>85</v>
      </c>
      <c r="W67" s="92">
        <v>90</v>
      </c>
      <c r="X67" s="92">
        <v>95</v>
      </c>
      <c r="Y67" s="98">
        <f>E67*(V67/100)</f>
        <v>57423.45</v>
      </c>
      <c r="Z67" s="98">
        <f>E67*(W67/100)</f>
        <v>60801.3</v>
      </c>
      <c r="AA67" s="98">
        <f>E67*(X67/100)</f>
        <v>64179.149999999994</v>
      </c>
      <c r="AB67" s="61">
        <v>454</v>
      </c>
      <c r="AC67" s="61">
        <v>222</v>
      </c>
      <c r="AD67" s="61">
        <v>99</v>
      </c>
      <c r="AE67" s="61">
        <f t="shared" si="18"/>
        <v>775</v>
      </c>
      <c r="AF67" s="61">
        <v>25</v>
      </c>
      <c r="AG67" s="61">
        <v>21</v>
      </c>
      <c r="AH67" s="61">
        <v>17</v>
      </c>
      <c r="AI67" s="62">
        <v>25</v>
      </c>
      <c r="AJ67" s="63">
        <v>25</v>
      </c>
      <c r="AK67" s="60">
        <v>21</v>
      </c>
      <c r="AL67" s="60">
        <v>17</v>
      </c>
      <c r="AM67" s="60">
        <v>25</v>
      </c>
      <c r="AN67" s="110">
        <v>102877.342700958</v>
      </c>
      <c r="AO67" s="61">
        <v>454</v>
      </c>
      <c r="AP67" s="61">
        <v>8845</v>
      </c>
      <c r="AQ67" s="61">
        <v>78895</v>
      </c>
      <c r="AR67" s="61">
        <f t="shared" si="19"/>
        <v>88194</v>
      </c>
      <c r="AS67" s="61" t="s">
        <v>158</v>
      </c>
      <c r="AT67" s="100" t="s">
        <v>159</v>
      </c>
    </row>
    <row r="68" spans="2:46" ht="20.100000000000001" customHeight="1" x14ac:dyDescent="0.25">
      <c r="B68" s="186">
        <v>13</v>
      </c>
      <c r="C68" s="163" t="s">
        <v>7</v>
      </c>
      <c r="D68" s="165" t="s">
        <v>255</v>
      </c>
      <c r="E68" s="93">
        <v>75000</v>
      </c>
      <c r="F68" s="94">
        <v>50</v>
      </c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84"/>
      <c r="S68" s="152">
        <v>10.923999999999999</v>
      </c>
      <c r="T68" s="84">
        <v>8193</v>
      </c>
      <c r="U68" s="59">
        <v>1</v>
      </c>
      <c r="V68" s="59">
        <v>1</v>
      </c>
      <c r="W68" s="45">
        <v>5</v>
      </c>
      <c r="X68" s="45">
        <v>9</v>
      </c>
      <c r="Y68" s="45">
        <f>E68*(V68/100)</f>
        <v>750</v>
      </c>
      <c r="Z68" s="45">
        <f>E68*(W68/100)</f>
        <v>3750</v>
      </c>
      <c r="AA68" s="45">
        <f>E68*(X68/100)</f>
        <v>6750</v>
      </c>
      <c r="AB68" s="45">
        <v>26</v>
      </c>
      <c r="AC68" s="45">
        <v>36</v>
      </c>
      <c r="AD68" s="45">
        <v>8</v>
      </c>
      <c r="AE68" s="45">
        <f>SUM(AB68:AD68)</f>
        <v>70</v>
      </c>
      <c r="AF68" s="45">
        <v>50</v>
      </c>
      <c r="AG68" s="45">
        <v>38</v>
      </c>
      <c r="AH68" s="45">
        <v>8</v>
      </c>
      <c r="AI68" s="53">
        <v>50</v>
      </c>
      <c r="AJ68" s="57">
        <v>50</v>
      </c>
      <c r="AK68" s="65">
        <v>38</v>
      </c>
      <c r="AL68" s="65">
        <v>8</v>
      </c>
      <c r="AM68" s="65">
        <v>50</v>
      </c>
      <c r="AN68" s="105">
        <v>0.51069259643554599</v>
      </c>
      <c r="AO68" s="43">
        <v>26</v>
      </c>
      <c r="AP68" s="43">
        <v>108</v>
      </c>
      <c r="AQ68" s="43">
        <v>48</v>
      </c>
      <c r="AR68" s="43">
        <f>SUM(AO68:AQ68)</f>
        <v>182</v>
      </c>
      <c r="AS68" s="43" t="s">
        <v>147</v>
      </c>
      <c r="AT68" s="101" t="s">
        <v>194</v>
      </c>
    </row>
    <row r="69" spans="2:46" ht="20.100000000000001" customHeight="1" x14ac:dyDescent="0.25">
      <c r="B69" s="186"/>
      <c r="C69" s="163" t="s">
        <v>7</v>
      </c>
      <c r="D69" s="165" t="s">
        <v>255</v>
      </c>
      <c r="E69" s="93">
        <v>75000</v>
      </c>
      <c r="F69" s="94">
        <v>50</v>
      </c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84"/>
      <c r="S69" s="152">
        <v>10.923999999999999</v>
      </c>
      <c r="T69" s="84">
        <v>8193</v>
      </c>
      <c r="U69" s="59">
        <v>1</v>
      </c>
      <c r="V69" s="59">
        <v>1</v>
      </c>
      <c r="W69" s="45">
        <v>5</v>
      </c>
      <c r="X69" s="45">
        <v>9</v>
      </c>
      <c r="Y69" s="45">
        <f>E69*(V69/100)</f>
        <v>750</v>
      </c>
      <c r="Z69" s="45">
        <f>E69*(W69/100)</f>
        <v>3750</v>
      </c>
      <c r="AA69" s="45">
        <f>E69*(X69/100)</f>
        <v>6750</v>
      </c>
      <c r="AB69" s="45">
        <v>26</v>
      </c>
      <c r="AC69" s="45">
        <v>36</v>
      </c>
      <c r="AD69" s="45">
        <v>8</v>
      </c>
      <c r="AE69" s="45">
        <f t="shared" ref="AE69:AE73" si="20">SUM(AB69:AD69)</f>
        <v>70</v>
      </c>
      <c r="AF69" s="45">
        <v>50</v>
      </c>
      <c r="AG69" s="45">
        <v>38</v>
      </c>
      <c r="AH69" s="45">
        <v>8</v>
      </c>
      <c r="AI69" s="53">
        <v>50</v>
      </c>
      <c r="AJ69" s="57">
        <v>50</v>
      </c>
      <c r="AK69" s="65">
        <v>38</v>
      </c>
      <c r="AL69" s="65">
        <v>8</v>
      </c>
      <c r="AM69" s="65">
        <v>50</v>
      </c>
      <c r="AN69" s="105">
        <v>1.0018348693847601</v>
      </c>
      <c r="AO69" s="43">
        <v>26</v>
      </c>
      <c r="AP69" s="43">
        <v>70</v>
      </c>
      <c r="AQ69" s="43">
        <v>8</v>
      </c>
      <c r="AR69" s="43">
        <f t="shared" ref="AR69:AR77" si="21">SUM(AO69:AQ69)</f>
        <v>104</v>
      </c>
      <c r="AS69" s="43" t="s">
        <v>192</v>
      </c>
      <c r="AT69" s="101" t="s">
        <v>195</v>
      </c>
    </row>
    <row r="70" spans="2:46" ht="20.100000000000001" customHeight="1" x14ac:dyDescent="0.25">
      <c r="B70" s="186"/>
      <c r="C70" s="163" t="s">
        <v>7</v>
      </c>
      <c r="D70" s="165" t="s">
        <v>255</v>
      </c>
      <c r="E70" s="93">
        <v>75000</v>
      </c>
      <c r="F70" s="94">
        <v>50</v>
      </c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84"/>
      <c r="S70" s="152">
        <v>10.923999999999999</v>
      </c>
      <c r="T70" s="84">
        <v>8193</v>
      </c>
      <c r="U70" s="59">
        <v>1</v>
      </c>
      <c r="V70" s="59">
        <v>1</v>
      </c>
      <c r="W70" s="45">
        <v>5</v>
      </c>
      <c r="X70" s="45">
        <v>9</v>
      </c>
      <c r="Y70" s="45">
        <f>E70*(V70/100)</f>
        <v>750</v>
      </c>
      <c r="Z70" s="45">
        <f>E70*(W70/100)</f>
        <v>3750</v>
      </c>
      <c r="AA70" s="45">
        <f>E70*(X70/100)</f>
        <v>6750</v>
      </c>
      <c r="AB70" s="45">
        <v>26</v>
      </c>
      <c r="AC70" s="45">
        <v>36</v>
      </c>
      <c r="AD70" s="45">
        <v>8</v>
      </c>
      <c r="AE70" s="45">
        <f t="shared" si="20"/>
        <v>70</v>
      </c>
      <c r="AF70" s="45">
        <v>50</v>
      </c>
      <c r="AG70" s="45">
        <v>38</v>
      </c>
      <c r="AH70" s="45">
        <v>8</v>
      </c>
      <c r="AI70" s="53">
        <v>50</v>
      </c>
      <c r="AJ70" s="57">
        <v>50</v>
      </c>
      <c r="AK70" s="65">
        <v>36</v>
      </c>
      <c r="AL70" s="65">
        <v>8</v>
      </c>
      <c r="AM70" s="65">
        <v>50</v>
      </c>
      <c r="AN70" s="105">
        <v>3.0019283294677699</v>
      </c>
      <c r="AO70" s="43">
        <v>26</v>
      </c>
      <c r="AP70" s="43">
        <v>34</v>
      </c>
      <c r="AQ70" s="43">
        <v>8</v>
      </c>
      <c r="AR70" s="43">
        <f t="shared" si="21"/>
        <v>68</v>
      </c>
      <c r="AS70" s="43" t="s">
        <v>104</v>
      </c>
      <c r="AT70" s="101" t="s">
        <v>196</v>
      </c>
    </row>
    <row r="71" spans="2:46" ht="20.100000000000001" customHeight="1" x14ac:dyDescent="0.25">
      <c r="B71" s="186"/>
      <c r="C71" s="163" t="s">
        <v>7</v>
      </c>
      <c r="D71" s="165" t="s">
        <v>255</v>
      </c>
      <c r="E71" s="93">
        <v>75000</v>
      </c>
      <c r="F71" s="94">
        <v>50</v>
      </c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84"/>
      <c r="S71" s="152">
        <v>10.923999999999999</v>
      </c>
      <c r="T71" s="84">
        <v>8193</v>
      </c>
      <c r="U71" s="59">
        <v>1</v>
      </c>
      <c r="V71" s="59">
        <v>1</v>
      </c>
      <c r="W71" s="45">
        <v>5</v>
      </c>
      <c r="X71" s="45">
        <v>9</v>
      </c>
      <c r="Y71" s="45">
        <f>E71*(V71/100)</f>
        <v>750</v>
      </c>
      <c r="Z71" s="45">
        <f>E71*(W71/100)</f>
        <v>3750</v>
      </c>
      <c r="AA71" s="45">
        <f>E71*(X71/100)</f>
        <v>6750</v>
      </c>
      <c r="AB71" s="45">
        <v>26</v>
      </c>
      <c r="AC71" s="45">
        <v>36</v>
      </c>
      <c r="AD71" s="45">
        <v>8</v>
      </c>
      <c r="AE71" s="45">
        <f t="shared" si="20"/>
        <v>70</v>
      </c>
      <c r="AF71" s="45">
        <v>50</v>
      </c>
      <c r="AG71" s="45">
        <v>38</v>
      </c>
      <c r="AH71" s="45">
        <v>8</v>
      </c>
      <c r="AI71" s="53">
        <v>50</v>
      </c>
      <c r="AJ71" s="57">
        <v>50</v>
      </c>
      <c r="AK71" s="65">
        <v>36</v>
      </c>
      <c r="AL71" s="65">
        <v>8</v>
      </c>
      <c r="AM71" s="65">
        <v>50</v>
      </c>
      <c r="AN71" s="105">
        <v>2.0012855529785099</v>
      </c>
      <c r="AO71" s="43">
        <v>26</v>
      </c>
      <c r="AP71" s="43">
        <v>34</v>
      </c>
      <c r="AQ71" s="43">
        <v>8</v>
      </c>
      <c r="AR71" s="43">
        <f t="shared" si="21"/>
        <v>68</v>
      </c>
      <c r="AS71" s="43" t="s">
        <v>104</v>
      </c>
      <c r="AT71" s="101" t="s">
        <v>196</v>
      </c>
    </row>
    <row r="72" spans="2:46" ht="20.100000000000001" customHeight="1" x14ac:dyDescent="0.25">
      <c r="B72" s="186"/>
      <c r="C72" s="163" t="s">
        <v>7</v>
      </c>
      <c r="D72" s="165" t="s">
        <v>255</v>
      </c>
      <c r="E72" s="93">
        <v>75000</v>
      </c>
      <c r="F72" s="94">
        <v>50</v>
      </c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84"/>
      <c r="S72" s="152">
        <v>10.923999999999999</v>
      </c>
      <c r="T72" s="84">
        <v>8193</v>
      </c>
      <c r="U72" s="59">
        <v>1</v>
      </c>
      <c r="V72" s="59">
        <v>1</v>
      </c>
      <c r="W72" s="45">
        <v>5</v>
      </c>
      <c r="X72" s="45">
        <v>9</v>
      </c>
      <c r="Y72" s="45">
        <f>E72*(V72/100)</f>
        <v>750</v>
      </c>
      <c r="Z72" s="45">
        <f>E72*(W72/100)</f>
        <v>3750</v>
      </c>
      <c r="AA72" s="45">
        <f>E72*(X72/100)</f>
        <v>6750</v>
      </c>
      <c r="AB72" s="45">
        <v>26</v>
      </c>
      <c r="AC72" s="45">
        <v>36</v>
      </c>
      <c r="AD72" s="45">
        <v>8</v>
      </c>
      <c r="AE72" s="45">
        <f t="shared" si="20"/>
        <v>70</v>
      </c>
      <c r="AF72" s="45">
        <v>50</v>
      </c>
      <c r="AG72" s="45">
        <v>38</v>
      </c>
      <c r="AH72" s="45">
        <v>8</v>
      </c>
      <c r="AI72" s="53">
        <v>50</v>
      </c>
      <c r="AJ72" s="57">
        <v>50</v>
      </c>
      <c r="AK72" s="65">
        <v>36</v>
      </c>
      <c r="AL72" s="65">
        <v>8</v>
      </c>
      <c r="AM72" s="65">
        <v>50</v>
      </c>
      <c r="AN72" s="105">
        <v>32368.978738784699</v>
      </c>
      <c r="AO72" s="43">
        <v>26</v>
      </c>
      <c r="AP72" s="43">
        <v>34</v>
      </c>
      <c r="AQ72" s="43">
        <v>8</v>
      </c>
      <c r="AR72" s="43">
        <f t="shared" si="21"/>
        <v>68</v>
      </c>
      <c r="AS72" s="43" t="s">
        <v>104</v>
      </c>
      <c r="AT72" s="101" t="s">
        <v>196</v>
      </c>
    </row>
    <row r="73" spans="2:46" ht="20.100000000000001" customHeight="1" x14ac:dyDescent="0.25">
      <c r="B73" s="186">
        <v>14</v>
      </c>
      <c r="C73" s="60" t="s">
        <v>40</v>
      </c>
      <c r="D73" s="166" t="s">
        <v>261</v>
      </c>
      <c r="E73" s="95">
        <v>77512</v>
      </c>
      <c r="F73" s="61">
        <v>3340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85"/>
      <c r="S73" s="153">
        <v>4.8586025389616996</v>
      </c>
      <c r="T73" s="85">
        <v>3766</v>
      </c>
      <c r="U73" s="60">
        <v>1</v>
      </c>
      <c r="V73" s="60">
        <v>1</v>
      </c>
      <c r="W73" s="61">
        <v>3</v>
      </c>
      <c r="X73" s="61">
        <v>4.5</v>
      </c>
      <c r="Y73" s="61">
        <f>E73*(V73/100)</f>
        <v>775.12</v>
      </c>
      <c r="Z73" s="61">
        <f>E73*(W73/100)</f>
        <v>2325.36</v>
      </c>
      <c r="AA73" s="61">
        <f>E73*(X73/100)</f>
        <v>3488.04</v>
      </c>
      <c r="AB73" s="61">
        <v>67</v>
      </c>
      <c r="AC73" s="61">
        <v>3</v>
      </c>
      <c r="AD73" s="61">
        <v>1</v>
      </c>
      <c r="AE73" s="61">
        <f t="shared" si="20"/>
        <v>71</v>
      </c>
      <c r="AF73" s="61">
        <v>56</v>
      </c>
      <c r="AG73" s="61">
        <v>3</v>
      </c>
      <c r="AH73" s="61">
        <v>1</v>
      </c>
      <c r="AI73" s="62">
        <v>56</v>
      </c>
      <c r="AJ73" s="63">
        <v>56</v>
      </c>
      <c r="AK73" s="60">
        <v>3</v>
      </c>
      <c r="AL73" s="60">
        <v>1</v>
      </c>
      <c r="AM73" s="60">
        <v>56</v>
      </c>
      <c r="AN73" s="99">
        <v>0.50067901611328103</v>
      </c>
      <c r="AO73" s="61">
        <v>67</v>
      </c>
      <c r="AP73" s="61">
        <v>24</v>
      </c>
      <c r="AQ73" s="61">
        <v>16</v>
      </c>
      <c r="AR73" s="61">
        <f t="shared" si="21"/>
        <v>107</v>
      </c>
      <c r="AS73" s="61" t="s">
        <v>208</v>
      </c>
      <c r="AT73" s="100" t="s">
        <v>209</v>
      </c>
    </row>
    <row r="74" spans="2:46" ht="20.100000000000001" customHeight="1" x14ac:dyDescent="0.25">
      <c r="B74" s="186"/>
      <c r="C74" s="60" t="s">
        <v>40</v>
      </c>
      <c r="D74" s="166" t="s">
        <v>261</v>
      </c>
      <c r="E74" s="95">
        <v>77512</v>
      </c>
      <c r="F74" s="61">
        <v>3340</v>
      </c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85"/>
      <c r="S74" s="153">
        <v>4.8586025389616996</v>
      </c>
      <c r="T74" s="85">
        <v>3766</v>
      </c>
      <c r="U74" s="60">
        <v>1</v>
      </c>
      <c r="V74" s="60">
        <v>1</v>
      </c>
      <c r="W74" s="61">
        <v>3</v>
      </c>
      <c r="X74" s="61">
        <v>4.5</v>
      </c>
      <c r="Y74" s="61">
        <f>E74*(V74/100)</f>
        <v>775.12</v>
      </c>
      <c r="Z74" s="61">
        <f>E74*(W74/100)</f>
        <v>2325.36</v>
      </c>
      <c r="AA74" s="61">
        <f>E74*(X74/100)</f>
        <v>3488.04</v>
      </c>
      <c r="AB74" s="61">
        <v>67</v>
      </c>
      <c r="AC74" s="61">
        <v>3</v>
      </c>
      <c r="AD74" s="61">
        <v>1</v>
      </c>
      <c r="AE74" s="61">
        <f t="shared" ref="AE74:AE77" si="22">SUM(AB74:AD74)</f>
        <v>71</v>
      </c>
      <c r="AF74" s="61">
        <v>56</v>
      </c>
      <c r="AG74" s="61">
        <v>3</v>
      </c>
      <c r="AH74" s="61">
        <v>1</v>
      </c>
      <c r="AI74" s="62">
        <v>56</v>
      </c>
      <c r="AJ74" s="63">
        <v>56</v>
      </c>
      <c r="AK74" s="60">
        <v>3</v>
      </c>
      <c r="AL74" s="60">
        <v>1</v>
      </c>
      <c r="AM74" s="60">
        <v>56</v>
      </c>
      <c r="AN74" s="99">
        <v>1.0015964508056601</v>
      </c>
      <c r="AO74" s="61">
        <v>67</v>
      </c>
      <c r="AP74" s="61">
        <v>5</v>
      </c>
      <c r="AQ74" s="61">
        <v>1</v>
      </c>
      <c r="AR74" s="61">
        <f t="shared" si="21"/>
        <v>73</v>
      </c>
      <c r="AS74" s="61" t="s">
        <v>210</v>
      </c>
      <c r="AT74" s="100" t="s">
        <v>211</v>
      </c>
    </row>
    <row r="75" spans="2:46" ht="20.100000000000001" customHeight="1" x14ac:dyDescent="0.25">
      <c r="B75" s="186"/>
      <c r="C75" s="60" t="s">
        <v>40</v>
      </c>
      <c r="D75" s="166" t="s">
        <v>261</v>
      </c>
      <c r="E75" s="95">
        <v>77512</v>
      </c>
      <c r="F75" s="61">
        <v>3340</v>
      </c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85"/>
      <c r="S75" s="153">
        <v>4.8586025389616996</v>
      </c>
      <c r="T75" s="85">
        <v>3766</v>
      </c>
      <c r="U75" s="60">
        <v>1</v>
      </c>
      <c r="V75" s="60">
        <v>1</v>
      </c>
      <c r="W75" s="61">
        <v>3</v>
      </c>
      <c r="X75" s="61">
        <v>4.5</v>
      </c>
      <c r="Y75" s="61">
        <f>E75*(V75/100)</f>
        <v>775.12</v>
      </c>
      <c r="Z75" s="61">
        <f>E75*(W75/100)</f>
        <v>2325.36</v>
      </c>
      <c r="AA75" s="61">
        <f>E75*(X75/100)</f>
        <v>3488.04</v>
      </c>
      <c r="AB75" s="61">
        <v>67</v>
      </c>
      <c r="AC75" s="61">
        <v>3</v>
      </c>
      <c r="AD75" s="61">
        <v>1</v>
      </c>
      <c r="AE75" s="61">
        <f t="shared" si="22"/>
        <v>71</v>
      </c>
      <c r="AF75" s="61">
        <v>56</v>
      </c>
      <c r="AG75" s="61">
        <v>3</v>
      </c>
      <c r="AH75" s="61">
        <v>1</v>
      </c>
      <c r="AI75" s="62">
        <v>56</v>
      </c>
      <c r="AJ75" s="63">
        <v>56</v>
      </c>
      <c r="AK75" s="60">
        <v>2</v>
      </c>
      <c r="AL75" s="60">
        <v>1</v>
      </c>
      <c r="AM75" s="60">
        <v>56</v>
      </c>
      <c r="AN75" s="99">
        <v>3.5026073455810498</v>
      </c>
      <c r="AO75" s="61">
        <v>67</v>
      </c>
      <c r="AP75" s="61">
        <v>2</v>
      </c>
      <c r="AQ75" s="61">
        <v>1</v>
      </c>
      <c r="AR75" s="61">
        <f t="shared" si="21"/>
        <v>70</v>
      </c>
      <c r="AS75" s="61" t="s">
        <v>212</v>
      </c>
      <c r="AT75" s="100" t="s">
        <v>213</v>
      </c>
    </row>
    <row r="76" spans="2:46" ht="20.100000000000001" customHeight="1" x14ac:dyDescent="0.25">
      <c r="B76" s="186"/>
      <c r="C76" s="60" t="s">
        <v>40</v>
      </c>
      <c r="D76" s="166" t="s">
        <v>261</v>
      </c>
      <c r="E76" s="95">
        <v>77512</v>
      </c>
      <c r="F76" s="61">
        <v>3340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85"/>
      <c r="S76" s="153">
        <v>4.8586025389616996</v>
      </c>
      <c r="T76" s="85">
        <v>3766</v>
      </c>
      <c r="U76" s="60">
        <v>1</v>
      </c>
      <c r="V76" s="60">
        <v>1</v>
      </c>
      <c r="W76" s="61">
        <v>3</v>
      </c>
      <c r="X76" s="61">
        <v>4.5</v>
      </c>
      <c r="Y76" s="61">
        <f>E76*(V76/100)</f>
        <v>775.12</v>
      </c>
      <c r="Z76" s="61">
        <f>E76*(W76/100)</f>
        <v>2325.36</v>
      </c>
      <c r="AA76" s="61">
        <f>E76*(X76/100)</f>
        <v>3488.04</v>
      </c>
      <c r="AB76" s="61">
        <v>67</v>
      </c>
      <c r="AC76" s="61">
        <v>3</v>
      </c>
      <c r="AD76" s="61">
        <v>1</v>
      </c>
      <c r="AE76" s="61">
        <f t="shared" si="22"/>
        <v>71</v>
      </c>
      <c r="AF76" s="61">
        <v>56</v>
      </c>
      <c r="AG76" s="61">
        <v>3</v>
      </c>
      <c r="AH76" s="61">
        <v>1</v>
      </c>
      <c r="AI76" s="62">
        <v>56</v>
      </c>
      <c r="AJ76" s="63">
        <v>56</v>
      </c>
      <c r="AK76" s="60">
        <v>2</v>
      </c>
      <c r="AL76" s="60">
        <v>1</v>
      </c>
      <c r="AM76" s="60">
        <v>56</v>
      </c>
      <c r="AN76" s="99">
        <v>2.0022392272949201</v>
      </c>
      <c r="AO76" s="61">
        <v>67</v>
      </c>
      <c r="AP76" s="61">
        <v>2</v>
      </c>
      <c r="AQ76" s="61">
        <v>1</v>
      </c>
      <c r="AR76" s="61">
        <f t="shared" si="21"/>
        <v>70</v>
      </c>
      <c r="AS76" s="61" t="s">
        <v>212</v>
      </c>
      <c r="AT76" s="100" t="s">
        <v>213</v>
      </c>
    </row>
    <row r="77" spans="2:46" ht="20.100000000000001" customHeight="1" x14ac:dyDescent="0.25">
      <c r="B77" s="186"/>
      <c r="C77" s="60" t="s">
        <v>40</v>
      </c>
      <c r="D77" s="166" t="s">
        <v>261</v>
      </c>
      <c r="E77" s="95">
        <v>77512</v>
      </c>
      <c r="F77" s="61">
        <v>3340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85"/>
      <c r="S77" s="153">
        <v>4.8586025389616996</v>
      </c>
      <c r="T77" s="85">
        <v>3766</v>
      </c>
      <c r="U77" s="60">
        <v>1</v>
      </c>
      <c r="V77" s="60">
        <v>1</v>
      </c>
      <c r="W77" s="61">
        <v>3</v>
      </c>
      <c r="X77" s="61">
        <v>4.5</v>
      </c>
      <c r="Y77" s="61">
        <f>E77*(V77/100)</f>
        <v>775.12</v>
      </c>
      <c r="Z77" s="61">
        <f>E77*(W77/100)</f>
        <v>2325.36</v>
      </c>
      <c r="AA77" s="61">
        <f>E77*(X77/100)</f>
        <v>3488.04</v>
      </c>
      <c r="AB77" s="61">
        <v>67</v>
      </c>
      <c r="AC77" s="61">
        <v>3</v>
      </c>
      <c r="AD77" s="61">
        <v>1</v>
      </c>
      <c r="AE77" s="61">
        <f t="shared" si="22"/>
        <v>71</v>
      </c>
      <c r="AF77" s="61">
        <v>56</v>
      </c>
      <c r="AG77" s="61">
        <v>3</v>
      </c>
      <c r="AH77" s="61">
        <v>1</v>
      </c>
      <c r="AI77" s="62">
        <v>56</v>
      </c>
      <c r="AJ77" s="63">
        <v>56</v>
      </c>
      <c r="AK77" s="60">
        <v>2</v>
      </c>
      <c r="AL77" s="60">
        <v>1</v>
      </c>
      <c r="AM77" s="60">
        <v>56</v>
      </c>
      <c r="AN77" s="99">
        <v>237.228155136108</v>
      </c>
      <c r="AO77" s="61">
        <v>67</v>
      </c>
      <c r="AP77" s="61">
        <v>2</v>
      </c>
      <c r="AQ77" s="61">
        <v>1</v>
      </c>
      <c r="AR77" s="61">
        <f t="shared" si="21"/>
        <v>70</v>
      </c>
      <c r="AS77" s="61" t="s">
        <v>212</v>
      </c>
      <c r="AT77" s="100" t="s">
        <v>213</v>
      </c>
    </row>
    <row r="78" spans="2:46" ht="20.100000000000001" customHeight="1" x14ac:dyDescent="0.25">
      <c r="B78" s="186">
        <v>15</v>
      </c>
      <c r="C78" s="163" t="s">
        <v>15</v>
      </c>
      <c r="D78" s="165" t="s">
        <v>262</v>
      </c>
      <c r="E78" s="93">
        <v>88162</v>
      </c>
      <c r="F78" s="94">
        <v>16470</v>
      </c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84"/>
      <c r="S78" s="152">
        <v>57.4794129</v>
      </c>
      <c r="T78" s="84">
        <v>50675</v>
      </c>
      <c r="U78" s="114">
        <v>10</v>
      </c>
      <c r="V78" s="114">
        <v>10</v>
      </c>
      <c r="W78" s="50">
        <v>20</v>
      </c>
      <c r="X78" s="50">
        <v>30</v>
      </c>
      <c r="Y78" s="50">
        <f>E78*(V78/100)</f>
        <v>8816.2000000000007</v>
      </c>
      <c r="Z78" s="50">
        <f>E78*(W78/100)</f>
        <v>17632.400000000001</v>
      </c>
      <c r="AA78" s="50">
        <f>E78*(X78/100)</f>
        <v>26448.6</v>
      </c>
      <c r="AB78" s="45">
        <v>5</v>
      </c>
      <c r="AC78" s="45">
        <v>1</v>
      </c>
      <c r="AD78" s="45">
        <v>1</v>
      </c>
      <c r="AE78" s="45">
        <f>SUM(AB78:AD78)</f>
        <v>7</v>
      </c>
      <c r="AF78" s="45">
        <v>5</v>
      </c>
      <c r="AG78" s="45">
        <v>2</v>
      </c>
      <c r="AH78" s="45">
        <v>2</v>
      </c>
      <c r="AI78" s="53">
        <v>5</v>
      </c>
      <c r="AJ78" s="57">
        <v>5</v>
      </c>
      <c r="AK78" s="65">
        <v>2</v>
      </c>
      <c r="AL78" s="65">
        <v>2</v>
      </c>
      <c r="AM78" s="65">
        <v>5</v>
      </c>
      <c r="AN78" s="105">
        <v>1.00016593933105</v>
      </c>
      <c r="AO78" s="43">
        <v>5</v>
      </c>
      <c r="AP78" s="43">
        <v>4</v>
      </c>
      <c r="AQ78" s="43">
        <v>8</v>
      </c>
      <c r="AR78" s="43">
        <f>SUM(AO78:AQ78)</f>
        <v>17</v>
      </c>
      <c r="AS78" s="43" t="s">
        <v>125</v>
      </c>
      <c r="AT78" s="101" t="s">
        <v>174</v>
      </c>
    </row>
    <row r="79" spans="2:46" ht="20.100000000000001" customHeight="1" x14ac:dyDescent="0.25">
      <c r="B79" s="186"/>
      <c r="C79" s="163" t="s">
        <v>15</v>
      </c>
      <c r="D79" s="165" t="s">
        <v>262</v>
      </c>
      <c r="E79" s="93">
        <v>88162</v>
      </c>
      <c r="F79" s="94">
        <v>16470</v>
      </c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84"/>
      <c r="S79" s="152">
        <v>57.4794129</v>
      </c>
      <c r="T79" s="84">
        <v>50675</v>
      </c>
      <c r="U79" s="114">
        <v>10</v>
      </c>
      <c r="V79" s="114">
        <v>10</v>
      </c>
      <c r="W79" s="50">
        <v>20</v>
      </c>
      <c r="X79" s="50">
        <v>30</v>
      </c>
      <c r="Y79" s="50">
        <f>E79*(V79/100)</f>
        <v>8816.2000000000007</v>
      </c>
      <c r="Z79" s="50">
        <f>E79*(W79/100)</f>
        <v>17632.400000000001</v>
      </c>
      <c r="AA79" s="50">
        <f>E79*(X79/100)</f>
        <v>26448.6</v>
      </c>
      <c r="AB79" s="45">
        <v>5</v>
      </c>
      <c r="AC79" s="45">
        <v>1</v>
      </c>
      <c r="AD79" s="45">
        <v>1</v>
      </c>
      <c r="AE79" s="45">
        <f t="shared" ref="AE79:AE82" si="23">SUM(AB79:AD79)</f>
        <v>7</v>
      </c>
      <c r="AF79" s="45">
        <v>5</v>
      </c>
      <c r="AG79" s="45">
        <v>2</v>
      </c>
      <c r="AH79" s="45">
        <v>2</v>
      </c>
      <c r="AI79" s="53">
        <v>5</v>
      </c>
      <c r="AJ79" s="57">
        <v>5</v>
      </c>
      <c r="AK79" s="65">
        <v>2</v>
      </c>
      <c r="AL79" s="65">
        <v>2</v>
      </c>
      <c r="AM79" s="65">
        <v>5</v>
      </c>
      <c r="AN79" s="105">
        <v>0</v>
      </c>
      <c r="AO79" s="43">
        <v>5</v>
      </c>
      <c r="AP79" s="43">
        <v>3</v>
      </c>
      <c r="AQ79" s="43">
        <v>3</v>
      </c>
      <c r="AR79" s="43">
        <f t="shared" ref="AR79:AR82" si="24">SUM(AO79:AQ79)</f>
        <v>11</v>
      </c>
      <c r="AS79" s="43" t="s">
        <v>175</v>
      </c>
      <c r="AT79" s="101" t="s">
        <v>176</v>
      </c>
    </row>
    <row r="80" spans="2:46" ht="20.100000000000001" customHeight="1" x14ac:dyDescent="0.25">
      <c r="B80" s="186"/>
      <c r="C80" s="163" t="s">
        <v>15</v>
      </c>
      <c r="D80" s="165" t="s">
        <v>262</v>
      </c>
      <c r="E80" s="93">
        <v>88162</v>
      </c>
      <c r="F80" s="94">
        <v>16470</v>
      </c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84"/>
      <c r="S80" s="152">
        <v>57.4794129</v>
      </c>
      <c r="T80" s="84">
        <v>50675</v>
      </c>
      <c r="U80" s="114">
        <v>10</v>
      </c>
      <c r="V80" s="114">
        <v>10</v>
      </c>
      <c r="W80" s="50">
        <v>20</v>
      </c>
      <c r="X80" s="50">
        <v>30</v>
      </c>
      <c r="Y80" s="50">
        <f>E80*(V80/100)</f>
        <v>8816.2000000000007</v>
      </c>
      <c r="Z80" s="50">
        <f>E80*(W80/100)</f>
        <v>17632.400000000001</v>
      </c>
      <c r="AA80" s="50">
        <f>E80*(X80/100)</f>
        <v>26448.6</v>
      </c>
      <c r="AB80" s="45">
        <v>5</v>
      </c>
      <c r="AC80" s="45">
        <v>1</v>
      </c>
      <c r="AD80" s="45">
        <v>1</v>
      </c>
      <c r="AE80" s="45">
        <f t="shared" si="23"/>
        <v>7</v>
      </c>
      <c r="AF80" s="45">
        <v>5</v>
      </c>
      <c r="AG80" s="45">
        <v>2</v>
      </c>
      <c r="AH80" s="45">
        <v>2</v>
      </c>
      <c r="AI80" s="53">
        <v>5</v>
      </c>
      <c r="AJ80" s="57">
        <v>5</v>
      </c>
      <c r="AK80" s="65">
        <v>2</v>
      </c>
      <c r="AL80" s="65">
        <v>0</v>
      </c>
      <c r="AM80" s="65">
        <v>5</v>
      </c>
      <c r="AN80" s="105">
        <v>0</v>
      </c>
      <c r="AO80" s="44">
        <v>5</v>
      </c>
      <c r="AP80" s="44">
        <v>2</v>
      </c>
      <c r="AQ80" s="44">
        <v>0</v>
      </c>
      <c r="AR80" s="43">
        <f t="shared" si="24"/>
        <v>7</v>
      </c>
      <c r="AS80" s="115" t="s">
        <v>177</v>
      </c>
      <c r="AT80" s="116" t="s">
        <v>178</v>
      </c>
    </row>
    <row r="81" spans="2:47" ht="20.100000000000001" customHeight="1" x14ac:dyDescent="0.25">
      <c r="B81" s="186"/>
      <c r="C81" s="163" t="s">
        <v>15</v>
      </c>
      <c r="D81" s="165" t="s">
        <v>262</v>
      </c>
      <c r="E81" s="93">
        <v>88162</v>
      </c>
      <c r="F81" s="94">
        <v>16470</v>
      </c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84"/>
      <c r="S81" s="152">
        <v>57.4794129</v>
      </c>
      <c r="T81" s="84">
        <v>50675</v>
      </c>
      <c r="U81" s="114">
        <v>10</v>
      </c>
      <c r="V81" s="114">
        <v>10</v>
      </c>
      <c r="W81" s="50">
        <v>20</v>
      </c>
      <c r="X81" s="50">
        <v>30</v>
      </c>
      <c r="Y81" s="50">
        <f>E81*(V81/100)</f>
        <v>8816.2000000000007</v>
      </c>
      <c r="Z81" s="50">
        <f>E81*(W81/100)</f>
        <v>17632.400000000001</v>
      </c>
      <c r="AA81" s="50">
        <f>E81*(X81/100)</f>
        <v>26448.6</v>
      </c>
      <c r="AB81" s="45">
        <v>5</v>
      </c>
      <c r="AC81" s="45">
        <v>1</v>
      </c>
      <c r="AD81" s="45">
        <v>1</v>
      </c>
      <c r="AE81" s="45">
        <f t="shared" si="23"/>
        <v>7</v>
      </c>
      <c r="AF81" s="45">
        <v>5</v>
      </c>
      <c r="AG81" s="45">
        <v>2</v>
      </c>
      <c r="AH81" s="45">
        <v>2</v>
      </c>
      <c r="AI81" s="53">
        <v>5</v>
      </c>
      <c r="AJ81" s="57">
        <v>5</v>
      </c>
      <c r="AK81" s="65">
        <v>2</v>
      </c>
      <c r="AL81" s="65">
        <v>0</v>
      </c>
      <c r="AM81" s="65">
        <v>5</v>
      </c>
      <c r="AN81" s="105">
        <v>0</v>
      </c>
      <c r="AO81" s="44">
        <v>5</v>
      </c>
      <c r="AP81" s="44">
        <v>2</v>
      </c>
      <c r="AQ81" s="44">
        <v>0</v>
      </c>
      <c r="AR81" s="43">
        <f t="shared" si="24"/>
        <v>7</v>
      </c>
      <c r="AS81" s="115" t="s">
        <v>177</v>
      </c>
      <c r="AT81" s="116" t="s">
        <v>178</v>
      </c>
    </row>
    <row r="82" spans="2:47" ht="20.100000000000001" customHeight="1" x14ac:dyDescent="0.25">
      <c r="B82" s="186"/>
      <c r="C82" s="163" t="s">
        <v>15</v>
      </c>
      <c r="D82" s="165" t="s">
        <v>262</v>
      </c>
      <c r="E82" s="93">
        <v>88162</v>
      </c>
      <c r="F82" s="94">
        <v>16470</v>
      </c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84"/>
      <c r="S82" s="152">
        <v>57.4794129</v>
      </c>
      <c r="T82" s="84">
        <v>50675</v>
      </c>
      <c r="U82" s="114">
        <v>10</v>
      </c>
      <c r="V82" s="114">
        <v>10</v>
      </c>
      <c r="W82" s="50">
        <v>20</v>
      </c>
      <c r="X82" s="50">
        <v>30</v>
      </c>
      <c r="Y82" s="50">
        <f>E82*(V82/100)</f>
        <v>8816.2000000000007</v>
      </c>
      <c r="Z82" s="50">
        <f>E82*(W82/100)</f>
        <v>17632.400000000001</v>
      </c>
      <c r="AA82" s="50">
        <f>E82*(X82/100)</f>
        <v>26448.6</v>
      </c>
      <c r="AB82" s="45">
        <v>5</v>
      </c>
      <c r="AC82" s="45">
        <v>1</v>
      </c>
      <c r="AD82" s="45">
        <v>1</v>
      </c>
      <c r="AE82" s="45">
        <f t="shared" si="23"/>
        <v>7</v>
      </c>
      <c r="AF82" s="45">
        <v>5</v>
      </c>
      <c r="AG82" s="45">
        <v>2</v>
      </c>
      <c r="AH82" s="45">
        <v>2</v>
      </c>
      <c r="AI82" s="53">
        <v>5</v>
      </c>
      <c r="AJ82" s="57">
        <v>5</v>
      </c>
      <c r="AK82" s="65">
        <v>2</v>
      </c>
      <c r="AL82" s="65">
        <v>0</v>
      </c>
      <c r="AM82" s="65">
        <v>5</v>
      </c>
      <c r="AN82" s="105">
        <v>1.01637840270996</v>
      </c>
      <c r="AO82" s="44">
        <v>5</v>
      </c>
      <c r="AP82" s="44">
        <v>2</v>
      </c>
      <c r="AQ82" s="44">
        <v>0</v>
      </c>
      <c r="AR82" s="43">
        <f t="shared" si="24"/>
        <v>7</v>
      </c>
      <c r="AS82" s="115" t="s">
        <v>177</v>
      </c>
      <c r="AT82" s="116" t="s">
        <v>178</v>
      </c>
    </row>
    <row r="83" spans="2:47" ht="20.100000000000001" customHeight="1" x14ac:dyDescent="0.25">
      <c r="B83" s="186">
        <v>16</v>
      </c>
      <c r="C83" s="60" t="s">
        <v>42</v>
      </c>
      <c r="D83" s="166" t="s">
        <v>263</v>
      </c>
      <c r="E83" s="95">
        <v>245057</v>
      </c>
      <c r="F83" s="61">
        <v>12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85"/>
      <c r="S83" s="153">
        <v>79.246052959107402</v>
      </c>
      <c r="T83" s="85">
        <v>194198</v>
      </c>
      <c r="U83" s="102">
        <v>55</v>
      </c>
      <c r="V83" s="102">
        <v>55</v>
      </c>
      <c r="W83" s="92">
        <v>65</v>
      </c>
      <c r="X83" s="92">
        <v>75</v>
      </c>
      <c r="Y83" s="98">
        <f>E83*(V83/100)</f>
        <v>134781.35</v>
      </c>
      <c r="Z83" s="98">
        <f>E83*(W83/100)</f>
        <v>159287.05000000002</v>
      </c>
      <c r="AA83" s="98">
        <f>E83*(X83/100)</f>
        <v>183792.75</v>
      </c>
      <c r="AB83" s="61">
        <v>1</v>
      </c>
      <c r="AC83" s="61">
        <v>1</v>
      </c>
      <c r="AD83" s="61">
        <v>1</v>
      </c>
      <c r="AE83" s="61">
        <v>3</v>
      </c>
      <c r="AF83" s="61">
        <v>1</v>
      </c>
      <c r="AG83" s="61">
        <v>1</v>
      </c>
      <c r="AH83" s="61">
        <v>1</v>
      </c>
      <c r="AI83" s="62">
        <v>1</v>
      </c>
      <c r="AJ83" s="63">
        <v>1</v>
      </c>
      <c r="AK83" s="61">
        <v>1</v>
      </c>
      <c r="AL83" s="61">
        <v>1</v>
      </c>
      <c r="AM83" s="61">
        <v>1</v>
      </c>
      <c r="AN83" s="99">
        <v>0</v>
      </c>
      <c r="AO83" s="67">
        <v>1</v>
      </c>
      <c r="AP83" s="67">
        <v>2</v>
      </c>
      <c r="AQ83" s="67">
        <v>4</v>
      </c>
      <c r="AR83" s="67">
        <f>SUM(AO83:AQ83)</f>
        <v>7</v>
      </c>
      <c r="AS83" s="103" t="s">
        <v>102</v>
      </c>
      <c r="AT83" s="104" t="s">
        <v>103</v>
      </c>
    </row>
    <row r="84" spans="2:47" ht="20.100000000000001" customHeight="1" x14ac:dyDescent="0.25">
      <c r="B84" s="186"/>
      <c r="C84" s="60" t="s">
        <v>42</v>
      </c>
      <c r="D84" s="166" t="s">
        <v>263</v>
      </c>
      <c r="E84" s="95">
        <v>245057</v>
      </c>
      <c r="F84" s="61">
        <v>12</v>
      </c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85"/>
      <c r="S84" s="153">
        <v>79.246052959107402</v>
      </c>
      <c r="T84" s="85">
        <v>194198</v>
      </c>
      <c r="U84" s="102">
        <v>55</v>
      </c>
      <c r="V84" s="102">
        <v>55</v>
      </c>
      <c r="W84" s="92">
        <v>65</v>
      </c>
      <c r="X84" s="92">
        <v>75</v>
      </c>
      <c r="Y84" s="98">
        <f>E84*(V84/100)</f>
        <v>134781.35</v>
      </c>
      <c r="Z84" s="98">
        <f>E84*(W84/100)</f>
        <v>159287.05000000002</v>
      </c>
      <c r="AA84" s="98">
        <f>E84*(X84/100)</f>
        <v>183792.75</v>
      </c>
      <c r="AB84" s="61">
        <v>1</v>
      </c>
      <c r="AC84" s="61">
        <v>1</v>
      </c>
      <c r="AD84" s="61">
        <v>1</v>
      </c>
      <c r="AE84" s="61">
        <v>3</v>
      </c>
      <c r="AF84" s="61">
        <v>1</v>
      </c>
      <c r="AG84" s="61">
        <v>1</v>
      </c>
      <c r="AH84" s="61">
        <v>1</v>
      </c>
      <c r="AI84" s="62">
        <v>1</v>
      </c>
      <c r="AJ84" s="63">
        <v>1</v>
      </c>
      <c r="AK84" s="61">
        <v>1</v>
      </c>
      <c r="AL84" s="61">
        <v>1</v>
      </c>
      <c r="AM84" s="61">
        <v>1</v>
      </c>
      <c r="AN84" s="99">
        <v>0.51569938659667902</v>
      </c>
      <c r="AO84" s="67">
        <v>1</v>
      </c>
      <c r="AP84" s="67">
        <v>1</v>
      </c>
      <c r="AQ84" s="67">
        <v>1</v>
      </c>
      <c r="AR84" s="67">
        <f t="shared" ref="AR84:AR87" si="25">SUM(AO84:AQ84)</f>
        <v>3</v>
      </c>
      <c r="AS84" s="103" t="s">
        <v>104</v>
      </c>
      <c r="AT84" s="104" t="s">
        <v>105</v>
      </c>
    </row>
    <row r="85" spans="2:47" ht="20.100000000000001" customHeight="1" x14ac:dyDescent="0.25">
      <c r="B85" s="186"/>
      <c r="C85" s="60" t="s">
        <v>42</v>
      </c>
      <c r="D85" s="166" t="s">
        <v>263</v>
      </c>
      <c r="E85" s="95">
        <v>245057</v>
      </c>
      <c r="F85" s="61">
        <v>12</v>
      </c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85"/>
      <c r="S85" s="153">
        <v>79.246052959107402</v>
      </c>
      <c r="T85" s="85">
        <v>194198</v>
      </c>
      <c r="U85" s="102">
        <v>55</v>
      </c>
      <c r="V85" s="102">
        <v>55</v>
      </c>
      <c r="W85" s="92">
        <v>65</v>
      </c>
      <c r="X85" s="92">
        <v>75</v>
      </c>
      <c r="Y85" s="98">
        <f>E85*(V85/100)</f>
        <v>134781.35</v>
      </c>
      <c r="Z85" s="98">
        <f>E85*(W85/100)</f>
        <v>159287.05000000002</v>
      </c>
      <c r="AA85" s="98">
        <f>E85*(X85/100)</f>
        <v>183792.75</v>
      </c>
      <c r="AB85" s="61">
        <v>1</v>
      </c>
      <c r="AC85" s="61">
        <v>1</v>
      </c>
      <c r="AD85" s="61">
        <v>1</v>
      </c>
      <c r="AE85" s="61">
        <v>3</v>
      </c>
      <c r="AF85" s="61">
        <v>1</v>
      </c>
      <c r="AG85" s="61">
        <v>1</v>
      </c>
      <c r="AH85" s="61">
        <v>1</v>
      </c>
      <c r="AI85" s="62">
        <v>1</v>
      </c>
      <c r="AJ85" s="63">
        <v>1</v>
      </c>
      <c r="AK85" s="60">
        <v>0</v>
      </c>
      <c r="AL85" s="60">
        <v>0</v>
      </c>
      <c r="AM85" s="60">
        <v>1</v>
      </c>
      <c r="AN85" s="99">
        <v>0</v>
      </c>
      <c r="AO85" s="67">
        <v>1</v>
      </c>
      <c r="AP85" s="67">
        <v>0</v>
      </c>
      <c r="AQ85" s="67">
        <v>0</v>
      </c>
      <c r="AR85" s="67">
        <f t="shared" si="25"/>
        <v>1</v>
      </c>
      <c r="AS85" s="103" t="s">
        <v>106</v>
      </c>
      <c r="AT85" s="104" t="s">
        <v>107</v>
      </c>
    </row>
    <row r="86" spans="2:47" ht="20.100000000000001" customHeight="1" x14ac:dyDescent="0.25">
      <c r="B86" s="186"/>
      <c r="C86" s="60" t="s">
        <v>42</v>
      </c>
      <c r="D86" s="166" t="s">
        <v>263</v>
      </c>
      <c r="E86" s="95">
        <v>245057</v>
      </c>
      <c r="F86" s="61">
        <v>12</v>
      </c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85"/>
      <c r="S86" s="153">
        <v>79.246052959107402</v>
      </c>
      <c r="T86" s="85">
        <v>194198</v>
      </c>
      <c r="U86" s="102">
        <v>55</v>
      </c>
      <c r="V86" s="102">
        <v>55</v>
      </c>
      <c r="W86" s="92">
        <v>65</v>
      </c>
      <c r="X86" s="92">
        <v>75</v>
      </c>
      <c r="Y86" s="98">
        <f>E86*(V86/100)</f>
        <v>134781.35</v>
      </c>
      <c r="Z86" s="98">
        <f>E86*(W86/100)</f>
        <v>159287.05000000002</v>
      </c>
      <c r="AA86" s="98">
        <f>E86*(X86/100)</f>
        <v>183792.75</v>
      </c>
      <c r="AB86" s="61">
        <v>1</v>
      </c>
      <c r="AC86" s="61">
        <v>1</v>
      </c>
      <c r="AD86" s="61">
        <v>1</v>
      </c>
      <c r="AE86" s="61">
        <v>3</v>
      </c>
      <c r="AF86" s="61">
        <v>1</v>
      </c>
      <c r="AG86" s="61">
        <v>1</v>
      </c>
      <c r="AH86" s="61">
        <v>1</v>
      </c>
      <c r="AI86" s="62">
        <v>1</v>
      </c>
      <c r="AJ86" s="63">
        <v>1</v>
      </c>
      <c r="AK86" s="60">
        <v>0</v>
      </c>
      <c r="AL86" s="60">
        <v>0</v>
      </c>
      <c r="AM86" s="60">
        <v>1</v>
      </c>
      <c r="AN86" s="99">
        <v>0</v>
      </c>
      <c r="AO86" s="67">
        <v>1</v>
      </c>
      <c r="AP86" s="67">
        <v>0</v>
      </c>
      <c r="AQ86" s="67">
        <v>0</v>
      </c>
      <c r="AR86" s="67">
        <f t="shared" si="25"/>
        <v>1</v>
      </c>
      <c r="AS86" s="103" t="s">
        <v>106</v>
      </c>
      <c r="AT86" s="104" t="s">
        <v>107</v>
      </c>
    </row>
    <row r="87" spans="2:47" ht="20.100000000000001" customHeight="1" x14ac:dyDescent="0.25">
      <c r="B87" s="186"/>
      <c r="C87" s="60" t="s">
        <v>42</v>
      </c>
      <c r="D87" s="166" t="s">
        <v>263</v>
      </c>
      <c r="E87" s="95">
        <v>245057</v>
      </c>
      <c r="F87" s="61">
        <v>12</v>
      </c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85"/>
      <c r="S87" s="153">
        <v>79.246052959107402</v>
      </c>
      <c r="T87" s="85">
        <v>194198</v>
      </c>
      <c r="U87" s="102">
        <v>55</v>
      </c>
      <c r="V87" s="102">
        <v>55</v>
      </c>
      <c r="W87" s="92">
        <v>65</v>
      </c>
      <c r="X87" s="92">
        <v>75</v>
      </c>
      <c r="Y87" s="98">
        <f>E87*(V87/100)</f>
        <v>134781.35</v>
      </c>
      <c r="Z87" s="98">
        <f>E87*(W87/100)</f>
        <v>159287.05000000002</v>
      </c>
      <c r="AA87" s="98">
        <f>E87*(X87/100)</f>
        <v>183792.75</v>
      </c>
      <c r="AB87" s="61">
        <v>1</v>
      </c>
      <c r="AC87" s="61">
        <v>1</v>
      </c>
      <c r="AD87" s="61">
        <v>1</v>
      </c>
      <c r="AE87" s="61">
        <v>3</v>
      </c>
      <c r="AF87" s="61">
        <v>1</v>
      </c>
      <c r="AG87" s="61">
        <v>1</v>
      </c>
      <c r="AH87" s="61">
        <v>1</v>
      </c>
      <c r="AI87" s="62">
        <v>1</v>
      </c>
      <c r="AJ87" s="63">
        <v>1</v>
      </c>
      <c r="AK87" s="60">
        <v>0</v>
      </c>
      <c r="AL87" s="60">
        <v>0</v>
      </c>
      <c r="AM87" s="60">
        <v>1</v>
      </c>
      <c r="AN87" s="99">
        <v>0</v>
      </c>
      <c r="AO87" s="67">
        <v>1</v>
      </c>
      <c r="AP87" s="67">
        <v>0</v>
      </c>
      <c r="AQ87" s="67">
        <v>0</v>
      </c>
      <c r="AR87" s="67">
        <f t="shared" si="25"/>
        <v>1</v>
      </c>
      <c r="AS87" s="103" t="s">
        <v>106</v>
      </c>
      <c r="AT87" s="104" t="s">
        <v>107</v>
      </c>
    </row>
    <row r="88" spans="2:47" ht="20.100000000000001" customHeight="1" x14ac:dyDescent="0.25">
      <c r="B88" s="186">
        <v>17</v>
      </c>
      <c r="C88" s="163" t="s">
        <v>43</v>
      </c>
      <c r="D88" s="165" t="s">
        <v>264</v>
      </c>
      <c r="E88" s="93">
        <v>340183</v>
      </c>
      <c r="F88" s="94">
        <v>468</v>
      </c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84"/>
      <c r="S88" s="152">
        <v>99.990593298312902</v>
      </c>
      <c r="T88" s="84">
        <v>340151</v>
      </c>
      <c r="U88" s="80">
        <v>55</v>
      </c>
      <c r="V88" s="80">
        <v>55</v>
      </c>
      <c r="W88" s="50">
        <v>65</v>
      </c>
      <c r="X88" s="50">
        <v>75</v>
      </c>
      <c r="Y88" s="70">
        <f>E88*(V88/100)</f>
        <v>187100.65000000002</v>
      </c>
      <c r="Z88" s="70">
        <f>E88*(W88/100)</f>
        <v>221118.95</v>
      </c>
      <c r="AA88" s="70">
        <f>E88*(X88/100)</f>
        <v>255137.25</v>
      </c>
      <c r="AB88" s="45">
        <v>125</v>
      </c>
      <c r="AC88" s="45">
        <v>41</v>
      </c>
      <c r="AD88" s="45">
        <v>18</v>
      </c>
      <c r="AE88" s="45">
        <f>SUM(AB88:AD88)</f>
        <v>184</v>
      </c>
      <c r="AF88" s="45">
        <v>22</v>
      </c>
      <c r="AG88" s="45">
        <v>18</v>
      </c>
      <c r="AH88" s="45">
        <v>14</v>
      </c>
      <c r="AI88" s="53">
        <v>22</v>
      </c>
      <c r="AJ88" s="57">
        <v>22</v>
      </c>
      <c r="AK88" s="65">
        <v>18</v>
      </c>
      <c r="AL88" s="65">
        <v>14</v>
      </c>
      <c r="AM88" s="65">
        <v>22</v>
      </c>
      <c r="AN88" s="105">
        <v>1.50132179260253</v>
      </c>
      <c r="AO88" s="43">
        <v>125</v>
      </c>
      <c r="AP88" s="43">
        <v>5084</v>
      </c>
      <c r="AQ88" s="43">
        <v>93744</v>
      </c>
      <c r="AR88" s="43">
        <f>SUM(AO88:AQ88)</f>
        <v>98953</v>
      </c>
      <c r="AS88" s="43" t="s">
        <v>108</v>
      </c>
      <c r="AT88" s="106" t="s">
        <v>109</v>
      </c>
    </row>
    <row r="89" spans="2:47" ht="20.100000000000001" customHeight="1" x14ac:dyDescent="0.25">
      <c r="B89" s="186"/>
      <c r="C89" s="163" t="s">
        <v>43</v>
      </c>
      <c r="D89" s="165" t="s">
        <v>264</v>
      </c>
      <c r="E89" s="93">
        <v>340183</v>
      </c>
      <c r="F89" s="94">
        <v>468</v>
      </c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84"/>
      <c r="S89" s="152">
        <v>99.990593298312902</v>
      </c>
      <c r="T89" s="84">
        <v>340151</v>
      </c>
      <c r="U89" s="80">
        <v>55</v>
      </c>
      <c r="V89" s="80">
        <v>55</v>
      </c>
      <c r="W89" s="50">
        <v>65</v>
      </c>
      <c r="X89" s="50">
        <v>75</v>
      </c>
      <c r="Y89" s="70">
        <f>E89*(V89/100)</f>
        <v>187100.65000000002</v>
      </c>
      <c r="Z89" s="70">
        <f>E89*(W89/100)</f>
        <v>221118.95</v>
      </c>
      <c r="AA89" s="70">
        <f>E89*(X89/100)</f>
        <v>255137.25</v>
      </c>
      <c r="AB89" s="45">
        <v>125</v>
      </c>
      <c r="AC89" s="45">
        <v>41</v>
      </c>
      <c r="AD89" s="45">
        <v>18</v>
      </c>
      <c r="AE89" s="45">
        <f t="shared" ref="AE89:AE97" si="26">SUM(AB89:AD89)</f>
        <v>184</v>
      </c>
      <c r="AF89" s="45">
        <v>22</v>
      </c>
      <c r="AG89" s="45">
        <v>18</v>
      </c>
      <c r="AH89" s="45">
        <v>14</v>
      </c>
      <c r="AI89" s="53">
        <v>22</v>
      </c>
      <c r="AJ89" s="57">
        <v>22</v>
      </c>
      <c r="AK89" s="65">
        <v>18</v>
      </c>
      <c r="AL89" s="65">
        <v>14</v>
      </c>
      <c r="AM89" s="65">
        <v>22</v>
      </c>
      <c r="AN89" s="105">
        <v>5.0201416015625</v>
      </c>
      <c r="AO89" s="43">
        <v>125</v>
      </c>
      <c r="AP89" s="43">
        <v>4931</v>
      </c>
      <c r="AQ89" s="43">
        <v>84008</v>
      </c>
      <c r="AR89" s="43">
        <f t="shared" ref="AR89:AR97" si="27">SUM(AO89:AQ89)</f>
        <v>89064</v>
      </c>
      <c r="AS89" s="43" t="s">
        <v>110</v>
      </c>
      <c r="AT89" s="106" t="s">
        <v>111</v>
      </c>
    </row>
    <row r="90" spans="2:47" ht="20.100000000000001" customHeight="1" x14ac:dyDescent="0.25">
      <c r="B90" s="186"/>
      <c r="C90" s="163" t="s">
        <v>43</v>
      </c>
      <c r="D90" s="165" t="s">
        <v>264</v>
      </c>
      <c r="E90" s="93">
        <v>340183</v>
      </c>
      <c r="F90" s="94">
        <v>468</v>
      </c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84"/>
      <c r="S90" s="152">
        <v>99.990593298312902</v>
      </c>
      <c r="T90" s="84">
        <v>340151</v>
      </c>
      <c r="U90" s="80">
        <v>55</v>
      </c>
      <c r="V90" s="80">
        <v>55</v>
      </c>
      <c r="W90" s="50">
        <v>65</v>
      </c>
      <c r="X90" s="50">
        <v>75</v>
      </c>
      <c r="Y90" s="70">
        <f>E90*(V90/100)</f>
        <v>187100.65000000002</v>
      </c>
      <c r="Z90" s="70">
        <f>E90*(W90/100)</f>
        <v>221118.95</v>
      </c>
      <c r="AA90" s="70">
        <f>E90*(X90/100)</f>
        <v>255137.25</v>
      </c>
      <c r="AB90" s="45">
        <v>125</v>
      </c>
      <c r="AC90" s="45">
        <v>41</v>
      </c>
      <c r="AD90" s="45">
        <v>18</v>
      </c>
      <c r="AE90" s="45">
        <f t="shared" si="26"/>
        <v>184</v>
      </c>
      <c r="AF90" s="45">
        <v>22</v>
      </c>
      <c r="AG90" s="45">
        <v>18</v>
      </c>
      <c r="AH90" s="45">
        <v>14</v>
      </c>
      <c r="AI90" s="53">
        <v>22</v>
      </c>
      <c r="AJ90" s="57">
        <v>22</v>
      </c>
      <c r="AK90" s="65">
        <v>18</v>
      </c>
      <c r="AL90" s="65">
        <v>11</v>
      </c>
      <c r="AM90" s="65">
        <v>22</v>
      </c>
      <c r="AN90" s="105">
        <v>181.21099472045799</v>
      </c>
      <c r="AO90" s="43">
        <v>125</v>
      </c>
      <c r="AP90" s="43">
        <v>216</v>
      </c>
      <c r="AQ90" s="43">
        <v>79</v>
      </c>
      <c r="AR90" s="43">
        <f t="shared" si="27"/>
        <v>420</v>
      </c>
      <c r="AS90" s="43" t="s">
        <v>112</v>
      </c>
      <c r="AT90" s="106" t="s">
        <v>113</v>
      </c>
    </row>
    <row r="91" spans="2:47" ht="20.100000000000001" customHeight="1" x14ac:dyDescent="0.25">
      <c r="B91" s="186"/>
      <c r="C91" s="163" t="s">
        <v>43</v>
      </c>
      <c r="D91" s="165" t="s">
        <v>264</v>
      </c>
      <c r="E91" s="93">
        <v>340183</v>
      </c>
      <c r="F91" s="94">
        <v>468</v>
      </c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84"/>
      <c r="S91" s="152">
        <v>99.990593298312902</v>
      </c>
      <c r="T91" s="84">
        <v>340151</v>
      </c>
      <c r="U91" s="80">
        <v>55</v>
      </c>
      <c r="V91" s="80">
        <v>55</v>
      </c>
      <c r="W91" s="50">
        <v>65</v>
      </c>
      <c r="X91" s="50">
        <v>75</v>
      </c>
      <c r="Y91" s="70">
        <f>E91*(V91/100)</f>
        <v>187100.65000000002</v>
      </c>
      <c r="Z91" s="70">
        <f>E91*(W91/100)</f>
        <v>221118.95</v>
      </c>
      <c r="AA91" s="70">
        <f>E91*(X91/100)</f>
        <v>255137.25</v>
      </c>
      <c r="AB91" s="45">
        <v>125</v>
      </c>
      <c r="AC91" s="45">
        <v>41</v>
      </c>
      <c r="AD91" s="45">
        <v>18</v>
      </c>
      <c r="AE91" s="45">
        <f t="shared" si="26"/>
        <v>184</v>
      </c>
      <c r="AF91" s="45">
        <v>22</v>
      </c>
      <c r="AG91" s="45">
        <v>18</v>
      </c>
      <c r="AH91" s="45">
        <v>14</v>
      </c>
      <c r="AI91" s="53">
        <v>22</v>
      </c>
      <c r="AJ91" s="57">
        <v>22</v>
      </c>
      <c r="AK91" s="65">
        <v>18</v>
      </c>
      <c r="AL91" s="65">
        <v>11</v>
      </c>
      <c r="AM91" s="65">
        <v>22</v>
      </c>
      <c r="AN91" s="105">
        <v>172.67632484436001</v>
      </c>
      <c r="AO91" s="43">
        <v>125</v>
      </c>
      <c r="AP91" s="43">
        <v>176</v>
      </c>
      <c r="AQ91" s="43">
        <v>61</v>
      </c>
      <c r="AR91" s="43">
        <f t="shared" si="27"/>
        <v>362</v>
      </c>
      <c r="AS91" s="43" t="s">
        <v>114</v>
      </c>
      <c r="AT91" s="106" t="s">
        <v>115</v>
      </c>
    </row>
    <row r="92" spans="2:47" ht="20.100000000000001" customHeight="1" x14ac:dyDescent="0.25">
      <c r="B92" s="186"/>
      <c r="C92" s="163" t="s">
        <v>43</v>
      </c>
      <c r="D92" s="165" t="s">
        <v>264</v>
      </c>
      <c r="E92" s="93">
        <v>340183</v>
      </c>
      <c r="F92" s="94">
        <v>468</v>
      </c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84"/>
      <c r="S92" s="152">
        <v>99.990593298312902</v>
      </c>
      <c r="T92" s="84">
        <v>340151</v>
      </c>
      <c r="U92" s="80">
        <v>55</v>
      </c>
      <c r="V92" s="80">
        <v>55</v>
      </c>
      <c r="W92" s="50">
        <v>65</v>
      </c>
      <c r="X92" s="50">
        <v>75</v>
      </c>
      <c r="Y92" s="70">
        <f>E92*(V92/100)</f>
        <v>187100.65000000002</v>
      </c>
      <c r="Z92" s="70">
        <f>E92*(W92/100)</f>
        <v>221118.95</v>
      </c>
      <c r="AA92" s="70">
        <f>E92*(X92/100)</f>
        <v>255137.25</v>
      </c>
      <c r="AB92" s="45">
        <v>125</v>
      </c>
      <c r="AC92" s="45">
        <v>41</v>
      </c>
      <c r="AD92" s="45">
        <v>18</v>
      </c>
      <c r="AE92" s="45">
        <f t="shared" si="26"/>
        <v>184</v>
      </c>
      <c r="AF92" s="45">
        <v>22</v>
      </c>
      <c r="AG92" s="45">
        <v>18</v>
      </c>
      <c r="AH92" s="45">
        <v>14</v>
      </c>
      <c r="AI92" s="53">
        <v>22</v>
      </c>
      <c r="AJ92" s="57">
        <v>22</v>
      </c>
      <c r="AK92" s="65">
        <v>18</v>
      </c>
      <c r="AL92" s="65">
        <v>11</v>
      </c>
      <c r="AM92" s="65">
        <v>22</v>
      </c>
      <c r="AN92" s="105">
        <v>917.87958145141602</v>
      </c>
      <c r="AO92" s="43">
        <v>125</v>
      </c>
      <c r="AP92" s="43">
        <v>216</v>
      </c>
      <c r="AQ92" s="43">
        <v>79</v>
      </c>
      <c r="AR92" s="43">
        <f t="shared" si="27"/>
        <v>420</v>
      </c>
      <c r="AS92" s="43" t="s">
        <v>112</v>
      </c>
      <c r="AT92" s="106" t="s">
        <v>113</v>
      </c>
    </row>
    <row r="93" spans="2:47" ht="20.100000000000001" customHeight="1" x14ac:dyDescent="0.25">
      <c r="B93" s="186">
        <v>18</v>
      </c>
      <c r="C93" s="60" t="s">
        <v>44</v>
      </c>
      <c r="D93" s="166" t="s">
        <v>265</v>
      </c>
      <c r="E93" s="95">
        <v>541909</v>
      </c>
      <c r="F93" s="61">
        <v>2604</v>
      </c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85"/>
      <c r="S93" s="153">
        <v>10.044121799047399</v>
      </c>
      <c r="T93" s="86">
        <v>54430</v>
      </c>
      <c r="U93" s="60">
        <v>1</v>
      </c>
      <c r="V93" s="60">
        <v>1</v>
      </c>
      <c r="W93" s="61">
        <v>5</v>
      </c>
      <c r="X93" s="61">
        <v>9</v>
      </c>
      <c r="Y93" s="61">
        <f>E93*(V93/100)</f>
        <v>5419.09</v>
      </c>
      <c r="Z93" s="61">
        <f>E93*(W93/100)</f>
        <v>27095.45</v>
      </c>
      <c r="AA93" s="61">
        <f>E93*(X93/100)</f>
        <v>48771.81</v>
      </c>
      <c r="AB93" s="61">
        <v>80</v>
      </c>
      <c r="AC93" s="61">
        <v>8</v>
      </c>
      <c r="AD93" s="61">
        <v>3</v>
      </c>
      <c r="AE93" s="61">
        <f t="shared" si="26"/>
        <v>91</v>
      </c>
      <c r="AF93" s="61">
        <v>89</v>
      </c>
      <c r="AG93" s="61">
        <v>9</v>
      </c>
      <c r="AH93" s="61">
        <v>3</v>
      </c>
      <c r="AI93" s="62">
        <v>89</v>
      </c>
      <c r="AJ93" s="63">
        <v>89</v>
      </c>
      <c r="AK93" s="60">
        <v>9</v>
      </c>
      <c r="AL93" s="60">
        <v>3</v>
      </c>
      <c r="AM93" s="60">
        <v>89</v>
      </c>
      <c r="AN93" s="99">
        <v>0.49138069152831998</v>
      </c>
      <c r="AO93" s="61">
        <v>80</v>
      </c>
      <c r="AP93" s="61">
        <v>80</v>
      </c>
      <c r="AQ93" s="61">
        <v>60</v>
      </c>
      <c r="AR93" s="61">
        <f t="shared" si="27"/>
        <v>220</v>
      </c>
      <c r="AS93" s="61" t="s">
        <v>187</v>
      </c>
      <c r="AT93" s="85" t="s">
        <v>188</v>
      </c>
      <c r="AU93" s="10"/>
    </row>
    <row r="94" spans="2:47" ht="20.100000000000001" customHeight="1" x14ac:dyDescent="0.25">
      <c r="B94" s="186"/>
      <c r="C94" s="60" t="s">
        <v>44</v>
      </c>
      <c r="D94" s="166" t="s">
        <v>265</v>
      </c>
      <c r="E94" s="95">
        <v>541909</v>
      </c>
      <c r="F94" s="61">
        <v>2604</v>
      </c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85"/>
      <c r="S94" s="153">
        <v>10.044121799047399</v>
      </c>
      <c r="T94" s="86">
        <v>54430</v>
      </c>
      <c r="U94" s="60">
        <v>1</v>
      </c>
      <c r="V94" s="60">
        <v>1</v>
      </c>
      <c r="W94" s="61">
        <v>5</v>
      </c>
      <c r="X94" s="61">
        <v>9</v>
      </c>
      <c r="Y94" s="61">
        <f>E94*(V94/100)</f>
        <v>5419.09</v>
      </c>
      <c r="Z94" s="61">
        <f>E94*(W94/100)</f>
        <v>27095.45</v>
      </c>
      <c r="AA94" s="61">
        <f>E94*(X94/100)</f>
        <v>48771.81</v>
      </c>
      <c r="AB94" s="61">
        <v>80</v>
      </c>
      <c r="AC94" s="61">
        <v>8</v>
      </c>
      <c r="AD94" s="61">
        <v>3</v>
      </c>
      <c r="AE94" s="61">
        <f t="shared" si="26"/>
        <v>91</v>
      </c>
      <c r="AF94" s="61">
        <v>89</v>
      </c>
      <c r="AG94" s="61">
        <v>9</v>
      </c>
      <c r="AH94" s="61">
        <v>3</v>
      </c>
      <c r="AI94" s="62">
        <v>89</v>
      </c>
      <c r="AJ94" s="63">
        <v>89</v>
      </c>
      <c r="AK94" s="60">
        <v>9</v>
      </c>
      <c r="AL94" s="60">
        <v>3</v>
      </c>
      <c r="AM94" s="60">
        <v>89</v>
      </c>
      <c r="AN94" s="99">
        <v>1.00088119506835</v>
      </c>
      <c r="AO94" s="61">
        <v>80</v>
      </c>
      <c r="AP94" s="61">
        <v>62</v>
      </c>
      <c r="AQ94" s="61">
        <v>14</v>
      </c>
      <c r="AR94" s="61">
        <f t="shared" si="27"/>
        <v>156</v>
      </c>
      <c r="AS94" s="61" t="s">
        <v>189</v>
      </c>
      <c r="AT94" s="85" t="s">
        <v>190</v>
      </c>
      <c r="AU94" s="10"/>
    </row>
    <row r="95" spans="2:47" ht="20.100000000000001" customHeight="1" x14ac:dyDescent="0.25">
      <c r="B95" s="186"/>
      <c r="C95" s="60" t="s">
        <v>44</v>
      </c>
      <c r="D95" s="166" t="s">
        <v>265</v>
      </c>
      <c r="E95" s="95">
        <v>541909</v>
      </c>
      <c r="F95" s="61">
        <v>2604</v>
      </c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85"/>
      <c r="S95" s="153">
        <v>10.044121799047399</v>
      </c>
      <c r="T95" s="86">
        <v>54430</v>
      </c>
      <c r="U95" s="60">
        <v>1</v>
      </c>
      <c r="V95" s="60">
        <v>1</v>
      </c>
      <c r="W95" s="61">
        <v>5</v>
      </c>
      <c r="X95" s="61">
        <v>9</v>
      </c>
      <c r="Y95" s="61">
        <f>E95*(V95/100)</f>
        <v>5419.09</v>
      </c>
      <c r="Z95" s="61">
        <f>E95*(W95/100)</f>
        <v>27095.45</v>
      </c>
      <c r="AA95" s="61">
        <f>E95*(X95/100)</f>
        <v>48771.81</v>
      </c>
      <c r="AB95" s="61">
        <v>80</v>
      </c>
      <c r="AC95" s="61">
        <v>8</v>
      </c>
      <c r="AD95" s="61">
        <v>3</v>
      </c>
      <c r="AE95" s="61">
        <f t="shared" si="26"/>
        <v>91</v>
      </c>
      <c r="AF95" s="61">
        <v>89</v>
      </c>
      <c r="AG95" s="61">
        <v>9</v>
      </c>
      <c r="AH95" s="61">
        <v>3</v>
      </c>
      <c r="AI95" s="62">
        <v>89</v>
      </c>
      <c r="AJ95" s="63">
        <v>89</v>
      </c>
      <c r="AK95" s="60">
        <v>5</v>
      </c>
      <c r="AL95" s="60">
        <v>1</v>
      </c>
      <c r="AM95" s="60">
        <v>89</v>
      </c>
      <c r="AN95" s="99">
        <v>3.50332260131835</v>
      </c>
      <c r="AO95" s="61">
        <v>80</v>
      </c>
      <c r="AP95" s="61">
        <v>8</v>
      </c>
      <c r="AQ95" s="61">
        <v>1</v>
      </c>
      <c r="AR95" s="61">
        <f t="shared" si="27"/>
        <v>89</v>
      </c>
      <c r="AS95" s="61" t="s">
        <v>96</v>
      </c>
      <c r="AT95" s="85" t="s">
        <v>191</v>
      </c>
      <c r="AU95" s="10"/>
    </row>
    <row r="96" spans="2:47" ht="20.100000000000001" customHeight="1" x14ac:dyDescent="0.25">
      <c r="B96" s="186"/>
      <c r="C96" s="60" t="s">
        <v>44</v>
      </c>
      <c r="D96" s="166" t="s">
        <v>265</v>
      </c>
      <c r="E96" s="95">
        <v>541909</v>
      </c>
      <c r="F96" s="61">
        <v>2604</v>
      </c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85"/>
      <c r="S96" s="153">
        <v>10.044121799047399</v>
      </c>
      <c r="T96" s="86">
        <v>54430</v>
      </c>
      <c r="U96" s="60">
        <v>1</v>
      </c>
      <c r="V96" s="60">
        <v>1</v>
      </c>
      <c r="W96" s="61">
        <v>5</v>
      </c>
      <c r="X96" s="61">
        <v>9</v>
      </c>
      <c r="Y96" s="61">
        <f>E96*(V96/100)</f>
        <v>5419.09</v>
      </c>
      <c r="Z96" s="61">
        <f>E96*(W96/100)</f>
        <v>27095.45</v>
      </c>
      <c r="AA96" s="61">
        <f>E96*(X96/100)</f>
        <v>48771.81</v>
      </c>
      <c r="AB96" s="61">
        <v>80</v>
      </c>
      <c r="AC96" s="61">
        <v>8</v>
      </c>
      <c r="AD96" s="61">
        <v>3</v>
      </c>
      <c r="AE96" s="61">
        <f t="shared" si="26"/>
        <v>91</v>
      </c>
      <c r="AF96" s="61">
        <v>89</v>
      </c>
      <c r="AG96" s="61">
        <v>9</v>
      </c>
      <c r="AH96" s="61">
        <v>3</v>
      </c>
      <c r="AI96" s="62">
        <v>89</v>
      </c>
      <c r="AJ96" s="63">
        <v>89</v>
      </c>
      <c r="AK96" s="60">
        <v>5</v>
      </c>
      <c r="AL96" s="60">
        <v>0</v>
      </c>
      <c r="AM96" s="60">
        <v>89</v>
      </c>
      <c r="AN96" s="99">
        <v>3.0026435852050701</v>
      </c>
      <c r="AO96" s="61">
        <v>80</v>
      </c>
      <c r="AP96" s="61">
        <v>8</v>
      </c>
      <c r="AQ96" s="61">
        <v>0</v>
      </c>
      <c r="AR96" s="61">
        <f t="shared" si="27"/>
        <v>88</v>
      </c>
      <c r="AS96" s="61" t="s">
        <v>192</v>
      </c>
      <c r="AT96" s="85" t="s">
        <v>193</v>
      </c>
      <c r="AU96" s="10"/>
    </row>
    <row r="97" spans="2:47" ht="20.100000000000001" customHeight="1" x14ac:dyDescent="0.25">
      <c r="B97" s="186"/>
      <c r="C97" s="60" t="s">
        <v>44</v>
      </c>
      <c r="D97" s="166" t="s">
        <v>265</v>
      </c>
      <c r="E97" s="95">
        <v>541909</v>
      </c>
      <c r="F97" s="61">
        <v>2604</v>
      </c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85"/>
      <c r="S97" s="153">
        <v>10.044121799047399</v>
      </c>
      <c r="T97" s="86">
        <v>54430</v>
      </c>
      <c r="U97" s="60">
        <v>1</v>
      </c>
      <c r="V97" s="60">
        <v>1</v>
      </c>
      <c r="W97" s="61">
        <v>5</v>
      </c>
      <c r="X97" s="61">
        <v>9</v>
      </c>
      <c r="Y97" s="61">
        <f>E97*(V97/100)</f>
        <v>5419.09</v>
      </c>
      <c r="Z97" s="61">
        <f>E97*(W97/100)</f>
        <v>27095.45</v>
      </c>
      <c r="AA97" s="61">
        <f>E97*(X97/100)</f>
        <v>48771.81</v>
      </c>
      <c r="AB97" s="61">
        <v>80</v>
      </c>
      <c r="AC97" s="61">
        <v>8</v>
      </c>
      <c r="AD97" s="61">
        <v>3</v>
      </c>
      <c r="AE97" s="61">
        <f t="shared" si="26"/>
        <v>91</v>
      </c>
      <c r="AF97" s="61">
        <v>89</v>
      </c>
      <c r="AG97" s="61">
        <v>9</v>
      </c>
      <c r="AH97" s="61">
        <v>3</v>
      </c>
      <c r="AI97" s="62">
        <v>89</v>
      </c>
      <c r="AJ97" s="63">
        <v>89</v>
      </c>
      <c r="AK97" s="60">
        <v>5</v>
      </c>
      <c r="AL97" s="60">
        <v>1</v>
      </c>
      <c r="AM97" s="60">
        <v>89</v>
      </c>
      <c r="AN97" s="99">
        <v>1916.39280319213</v>
      </c>
      <c r="AO97" s="61">
        <v>80</v>
      </c>
      <c r="AP97" s="61">
        <v>8</v>
      </c>
      <c r="AQ97" s="61">
        <v>1</v>
      </c>
      <c r="AR97" s="61">
        <f t="shared" si="27"/>
        <v>89</v>
      </c>
      <c r="AS97" s="61" t="s">
        <v>96</v>
      </c>
      <c r="AT97" s="85" t="s">
        <v>191</v>
      </c>
      <c r="AU97" s="10"/>
    </row>
    <row r="98" spans="2:47" ht="20.100000000000001" customHeight="1" x14ac:dyDescent="0.25">
      <c r="B98" s="186">
        <v>19</v>
      </c>
      <c r="C98" s="163" t="s">
        <v>45</v>
      </c>
      <c r="D98" s="165" t="s">
        <v>266</v>
      </c>
      <c r="E98" s="93">
        <v>574913</v>
      </c>
      <c r="F98" s="94">
        <v>27</v>
      </c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84"/>
      <c r="S98" s="152">
        <v>99.958428492658797</v>
      </c>
      <c r="T98" s="87">
        <v>574674</v>
      </c>
      <c r="U98" s="80">
        <v>55</v>
      </c>
      <c r="V98" s="80">
        <v>55</v>
      </c>
      <c r="W98" s="50">
        <v>65</v>
      </c>
      <c r="X98" s="50">
        <v>75</v>
      </c>
      <c r="Y98" s="70">
        <f>E98*(V98/100)</f>
        <v>316202.15000000002</v>
      </c>
      <c r="Z98" s="70">
        <f>E98*(W98/100)</f>
        <v>373693.45</v>
      </c>
      <c r="AA98" s="70">
        <f>E98*(X98/100)</f>
        <v>431184.75</v>
      </c>
      <c r="AB98" s="45">
        <v>4</v>
      </c>
      <c r="AC98" s="45">
        <v>4</v>
      </c>
      <c r="AD98" s="45">
        <v>6</v>
      </c>
      <c r="AE98" s="45">
        <f>SUM(AB98:AD98)</f>
        <v>14</v>
      </c>
      <c r="AF98" s="45">
        <v>9</v>
      </c>
      <c r="AG98" s="45">
        <v>9</v>
      </c>
      <c r="AH98" s="45">
        <v>8</v>
      </c>
      <c r="AI98" s="53">
        <v>9</v>
      </c>
      <c r="AJ98" s="57">
        <v>9</v>
      </c>
      <c r="AK98" s="65">
        <v>9</v>
      </c>
      <c r="AL98" s="65">
        <v>8</v>
      </c>
      <c r="AM98" s="65">
        <v>9</v>
      </c>
      <c r="AN98" s="105">
        <v>0</v>
      </c>
      <c r="AO98" s="43">
        <v>4</v>
      </c>
      <c r="AP98" s="43">
        <v>20</v>
      </c>
      <c r="AQ98" s="43">
        <v>150</v>
      </c>
      <c r="AR98" s="43">
        <f>SUM(AO98:AQ98)</f>
        <v>174</v>
      </c>
      <c r="AS98" s="43" t="s">
        <v>116</v>
      </c>
      <c r="AT98" s="106" t="s">
        <v>117</v>
      </c>
    </row>
    <row r="99" spans="2:47" ht="20.100000000000001" customHeight="1" x14ac:dyDescent="0.25">
      <c r="B99" s="186"/>
      <c r="C99" s="163" t="s">
        <v>45</v>
      </c>
      <c r="D99" s="165" t="s">
        <v>266</v>
      </c>
      <c r="E99" s="93">
        <v>574913</v>
      </c>
      <c r="F99" s="94">
        <v>27</v>
      </c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84"/>
      <c r="S99" s="152">
        <v>99.958428492658797</v>
      </c>
      <c r="T99" s="87">
        <v>574674</v>
      </c>
      <c r="U99" s="80">
        <v>55</v>
      </c>
      <c r="V99" s="80">
        <v>55</v>
      </c>
      <c r="W99" s="50">
        <v>65</v>
      </c>
      <c r="X99" s="50">
        <v>75</v>
      </c>
      <c r="Y99" s="70">
        <f>E99*(V99/100)</f>
        <v>316202.15000000002</v>
      </c>
      <c r="Z99" s="70">
        <f>E99*(W99/100)</f>
        <v>373693.45</v>
      </c>
      <c r="AA99" s="70">
        <f>E99*(X99/100)</f>
        <v>431184.75</v>
      </c>
      <c r="AB99" s="45">
        <v>4</v>
      </c>
      <c r="AC99" s="45">
        <v>4</v>
      </c>
      <c r="AD99" s="45">
        <v>6</v>
      </c>
      <c r="AE99" s="45">
        <f t="shared" ref="AE99:AE107" si="28">SUM(AB99:AD99)</f>
        <v>14</v>
      </c>
      <c r="AF99" s="45">
        <v>9</v>
      </c>
      <c r="AG99" s="45">
        <v>9</v>
      </c>
      <c r="AH99" s="45">
        <v>8</v>
      </c>
      <c r="AI99" s="53">
        <v>9</v>
      </c>
      <c r="AJ99" s="57">
        <v>9</v>
      </c>
      <c r="AK99" s="65">
        <v>9</v>
      </c>
      <c r="AL99" s="65">
        <v>8</v>
      </c>
      <c r="AM99" s="65">
        <v>9</v>
      </c>
      <c r="AN99" s="105">
        <v>0.51522254943847601</v>
      </c>
      <c r="AO99" s="43">
        <v>4</v>
      </c>
      <c r="AP99" s="43">
        <v>16</v>
      </c>
      <c r="AQ99" s="43">
        <v>87</v>
      </c>
      <c r="AR99" s="43">
        <f t="shared" ref="AR99:AR102" si="29">SUM(AO99:AQ99)</f>
        <v>107</v>
      </c>
      <c r="AS99" s="43" t="s">
        <v>118</v>
      </c>
      <c r="AT99" s="106" t="s">
        <v>119</v>
      </c>
    </row>
    <row r="100" spans="2:47" ht="20.100000000000001" customHeight="1" x14ac:dyDescent="0.25">
      <c r="B100" s="186"/>
      <c r="C100" s="163" t="s">
        <v>45</v>
      </c>
      <c r="D100" s="165" t="s">
        <v>266</v>
      </c>
      <c r="E100" s="93">
        <v>574913</v>
      </c>
      <c r="F100" s="94">
        <v>27</v>
      </c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84"/>
      <c r="S100" s="152">
        <v>99.958428492658797</v>
      </c>
      <c r="T100" s="87">
        <v>574674</v>
      </c>
      <c r="U100" s="80">
        <v>55</v>
      </c>
      <c r="V100" s="80">
        <v>55</v>
      </c>
      <c r="W100" s="50">
        <v>65</v>
      </c>
      <c r="X100" s="50">
        <v>75</v>
      </c>
      <c r="Y100" s="70">
        <f>E100*(V100/100)</f>
        <v>316202.15000000002</v>
      </c>
      <c r="Z100" s="70">
        <f>E100*(W100/100)</f>
        <v>373693.45</v>
      </c>
      <c r="AA100" s="70">
        <f>E100*(X100/100)</f>
        <v>431184.75</v>
      </c>
      <c r="AB100" s="45">
        <v>4</v>
      </c>
      <c r="AC100" s="45">
        <v>4</v>
      </c>
      <c r="AD100" s="45">
        <v>6</v>
      </c>
      <c r="AE100" s="45">
        <f t="shared" si="28"/>
        <v>14</v>
      </c>
      <c r="AF100" s="45">
        <v>9</v>
      </c>
      <c r="AG100" s="45">
        <v>9</v>
      </c>
      <c r="AH100" s="45">
        <v>8</v>
      </c>
      <c r="AI100" s="53">
        <v>9</v>
      </c>
      <c r="AJ100" s="57">
        <v>9</v>
      </c>
      <c r="AK100" s="65">
        <v>9</v>
      </c>
      <c r="AL100" s="65">
        <v>8</v>
      </c>
      <c r="AM100" s="65">
        <v>9</v>
      </c>
      <c r="AN100" s="105">
        <v>1.5125274658203101</v>
      </c>
      <c r="AO100" s="43">
        <v>4</v>
      </c>
      <c r="AP100" s="43">
        <v>4</v>
      </c>
      <c r="AQ100" s="43">
        <v>5</v>
      </c>
      <c r="AR100" s="43">
        <f t="shared" si="29"/>
        <v>13</v>
      </c>
      <c r="AS100" s="43" t="s">
        <v>104</v>
      </c>
      <c r="AT100" s="106" t="s">
        <v>120</v>
      </c>
    </row>
    <row r="101" spans="2:47" ht="20.100000000000001" customHeight="1" x14ac:dyDescent="0.25">
      <c r="B101" s="186"/>
      <c r="C101" s="163" t="s">
        <v>45</v>
      </c>
      <c r="D101" s="165" t="s">
        <v>266</v>
      </c>
      <c r="E101" s="93">
        <v>574913</v>
      </c>
      <c r="F101" s="94">
        <v>27</v>
      </c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84"/>
      <c r="S101" s="152">
        <v>99.958428492658797</v>
      </c>
      <c r="T101" s="87">
        <v>574674</v>
      </c>
      <c r="U101" s="80">
        <v>55</v>
      </c>
      <c r="V101" s="80">
        <v>55</v>
      </c>
      <c r="W101" s="50">
        <v>65</v>
      </c>
      <c r="X101" s="50">
        <v>75</v>
      </c>
      <c r="Y101" s="70">
        <f>E101*(V101/100)</f>
        <v>316202.15000000002</v>
      </c>
      <c r="Z101" s="70">
        <f>E101*(W101/100)</f>
        <v>373693.45</v>
      </c>
      <c r="AA101" s="70">
        <f>E101*(X101/100)</f>
        <v>431184.75</v>
      </c>
      <c r="AB101" s="45">
        <v>4</v>
      </c>
      <c r="AC101" s="45">
        <v>4</v>
      </c>
      <c r="AD101" s="45">
        <v>6</v>
      </c>
      <c r="AE101" s="45">
        <f t="shared" si="28"/>
        <v>14</v>
      </c>
      <c r="AF101" s="45">
        <v>9</v>
      </c>
      <c r="AG101" s="45">
        <v>9</v>
      </c>
      <c r="AH101" s="45">
        <v>8</v>
      </c>
      <c r="AI101" s="53">
        <v>9</v>
      </c>
      <c r="AJ101" s="57">
        <v>9</v>
      </c>
      <c r="AK101" s="65">
        <v>9</v>
      </c>
      <c r="AL101" s="65">
        <v>8</v>
      </c>
      <c r="AM101" s="65">
        <v>9</v>
      </c>
      <c r="AN101" s="105">
        <v>1.0015964508056601</v>
      </c>
      <c r="AO101" s="43">
        <v>4</v>
      </c>
      <c r="AP101" s="43">
        <v>4</v>
      </c>
      <c r="AQ101" s="43">
        <v>5</v>
      </c>
      <c r="AR101" s="43">
        <f t="shared" si="29"/>
        <v>13</v>
      </c>
      <c r="AS101" s="43" t="s">
        <v>104</v>
      </c>
      <c r="AT101" s="106" t="s">
        <v>120</v>
      </c>
    </row>
    <row r="102" spans="2:47" ht="20.100000000000001" customHeight="1" x14ac:dyDescent="0.25">
      <c r="B102" s="186"/>
      <c r="C102" s="163" t="s">
        <v>45</v>
      </c>
      <c r="D102" s="165" t="s">
        <v>266</v>
      </c>
      <c r="E102" s="93">
        <v>574913</v>
      </c>
      <c r="F102" s="94">
        <v>27</v>
      </c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84"/>
      <c r="S102" s="152">
        <v>99.958428492658797</v>
      </c>
      <c r="T102" s="87">
        <v>574674</v>
      </c>
      <c r="U102" s="80">
        <v>55</v>
      </c>
      <c r="V102" s="80">
        <v>55</v>
      </c>
      <c r="W102" s="50">
        <v>65</v>
      </c>
      <c r="X102" s="50">
        <v>75</v>
      </c>
      <c r="Y102" s="70">
        <f>E102*(V102/100)</f>
        <v>316202.15000000002</v>
      </c>
      <c r="Z102" s="70">
        <f>E102*(W102/100)</f>
        <v>373693.45</v>
      </c>
      <c r="AA102" s="70">
        <f>E102*(X102/100)</f>
        <v>431184.75</v>
      </c>
      <c r="AB102" s="45">
        <v>4</v>
      </c>
      <c r="AC102" s="45">
        <v>4</v>
      </c>
      <c r="AD102" s="45">
        <v>6</v>
      </c>
      <c r="AE102" s="45">
        <f t="shared" si="28"/>
        <v>14</v>
      </c>
      <c r="AF102" s="45">
        <v>9</v>
      </c>
      <c r="AG102" s="45">
        <v>9</v>
      </c>
      <c r="AH102" s="45">
        <v>8</v>
      </c>
      <c r="AI102" s="53">
        <v>9</v>
      </c>
      <c r="AJ102" s="57">
        <v>9</v>
      </c>
      <c r="AK102" s="65">
        <v>9</v>
      </c>
      <c r="AL102" s="65">
        <v>8</v>
      </c>
      <c r="AM102" s="65">
        <v>9</v>
      </c>
      <c r="AN102" s="105">
        <v>2.5138854980468701</v>
      </c>
      <c r="AO102" s="43">
        <v>4</v>
      </c>
      <c r="AP102" s="43">
        <v>4</v>
      </c>
      <c r="AQ102" s="43">
        <v>5</v>
      </c>
      <c r="AR102" s="43">
        <f t="shared" si="29"/>
        <v>13</v>
      </c>
      <c r="AS102" s="43" t="s">
        <v>104</v>
      </c>
      <c r="AT102" s="106" t="s">
        <v>120</v>
      </c>
    </row>
    <row r="103" spans="2:47" ht="20.100000000000001" customHeight="1" x14ac:dyDescent="0.25">
      <c r="B103" s="186">
        <v>20</v>
      </c>
      <c r="C103" s="60" t="s">
        <v>46</v>
      </c>
      <c r="D103" s="166" t="s">
        <v>267</v>
      </c>
      <c r="E103" s="95">
        <v>990002</v>
      </c>
      <c r="F103" s="61">
        <v>41270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85"/>
      <c r="S103" s="153">
        <v>60.744725768230701</v>
      </c>
      <c r="T103" s="86">
        <v>601374</v>
      </c>
      <c r="U103" s="60">
        <v>1</v>
      </c>
      <c r="V103" s="60">
        <v>1</v>
      </c>
      <c r="W103" s="61">
        <v>5</v>
      </c>
      <c r="X103" s="61">
        <v>9</v>
      </c>
      <c r="Y103" s="61">
        <f>E103*(V103/100)</f>
        <v>9900.02</v>
      </c>
      <c r="Z103" s="61">
        <f>E103*(W103/100)</f>
        <v>49500.100000000006</v>
      </c>
      <c r="AA103" s="61">
        <f>E103*(X103/100)</f>
        <v>89100.18</v>
      </c>
      <c r="AB103" s="61">
        <v>88</v>
      </c>
      <c r="AC103" s="61">
        <v>8</v>
      </c>
      <c r="AD103" s="61">
        <v>3</v>
      </c>
      <c r="AE103" s="61">
        <f t="shared" si="28"/>
        <v>99</v>
      </c>
      <c r="AF103" s="61">
        <v>54</v>
      </c>
      <c r="AG103" s="61">
        <v>10</v>
      </c>
      <c r="AH103" s="61">
        <v>4</v>
      </c>
      <c r="AI103" s="62">
        <v>54</v>
      </c>
      <c r="AJ103" s="63">
        <v>54</v>
      </c>
      <c r="AK103" s="60">
        <v>10</v>
      </c>
      <c r="AL103" s="60">
        <v>4</v>
      </c>
      <c r="AM103" s="60">
        <v>54</v>
      </c>
      <c r="AN103" s="99">
        <v>0.50091743469238204</v>
      </c>
      <c r="AO103" s="61">
        <v>88</v>
      </c>
      <c r="AP103" s="61">
        <v>568</v>
      </c>
      <c r="AQ103" s="61">
        <v>1491</v>
      </c>
      <c r="AR103" s="61">
        <f>SUM(AO103:AQ103)</f>
        <v>2147</v>
      </c>
      <c r="AS103" s="61" t="s">
        <v>179</v>
      </c>
      <c r="AT103" s="85" t="s">
        <v>180</v>
      </c>
    </row>
    <row r="104" spans="2:47" ht="20.100000000000001" customHeight="1" x14ac:dyDescent="0.25">
      <c r="B104" s="186"/>
      <c r="C104" s="60" t="s">
        <v>46</v>
      </c>
      <c r="D104" s="166" t="s">
        <v>267</v>
      </c>
      <c r="E104" s="95">
        <v>990002</v>
      </c>
      <c r="F104" s="61">
        <v>41270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85"/>
      <c r="S104" s="153">
        <v>60.744725768230701</v>
      </c>
      <c r="T104" s="86">
        <v>601374</v>
      </c>
      <c r="U104" s="60">
        <v>1</v>
      </c>
      <c r="V104" s="60">
        <v>1</v>
      </c>
      <c r="W104" s="61">
        <v>5</v>
      </c>
      <c r="X104" s="61">
        <v>9</v>
      </c>
      <c r="Y104" s="61">
        <f>E104*(V104/100)</f>
        <v>9900.02</v>
      </c>
      <c r="Z104" s="61">
        <f>E104*(W104/100)</f>
        <v>49500.100000000006</v>
      </c>
      <c r="AA104" s="61">
        <f>E104*(X104/100)</f>
        <v>89100.18</v>
      </c>
      <c r="AB104" s="61">
        <v>88</v>
      </c>
      <c r="AC104" s="61">
        <v>8</v>
      </c>
      <c r="AD104" s="61">
        <v>3</v>
      </c>
      <c r="AE104" s="61">
        <f t="shared" si="28"/>
        <v>99</v>
      </c>
      <c r="AF104" s="61">
        <v>54</v>
      </c>
      <c r="AG104" s="61">
        <v>10</v>
      </c>
      <c r="AH104" s="61">
        <v>4</v>
      </c>
      <c r="AI104" s="62">
        <v>54</v>
      </c>
      <c r="AJ104" s="63">
        <v>54</v>
      </c>
      <c r="AK104" s="60">
        <v>10</v>
      </c>
      <c r="AL104" s="60">
        <v>4</v>
      </c>
      <c r="AM104" s="60">
        <v>54</v>
      </c>
      <c r="AN104" s="99">
        <v>1.00064277648925</v>
      </c>
      <c r="AO104" s="61">
        <v>88</v>
      </c>
      <c r="AP104" s="61">
        <v>526</v>
      </c>
      <c r="AQ104" s="61">
        <v>1093</v>
      </c>
      <c r="AR104" s="61">
        <f t="shared" ref="AR104:AR107" si="30">SUM(AO104:AQ104)</f>
        <v>1707</v>
      </c>
      <c r="AS104" s="61" t="s">
        <v>181</v>
      </c>
      <c r="AT104" s="85" t="s">
        <v>182</v>
      </c>
    </row>
    <row r="105" spans="2:47" ht="20.100000000000001" customHeight="1" x14ac:dyDescent="0.25">
      <c r="B105" s="186"/>
      <c r="C105" s="60" t="s">
        <v>46</v>
      </c>
      <c r="D105" s="166" t="s">
        <v>267</v>
      </c>
      <c r="E105" s="95">
        <v>990002</v>
      </c>
      <c r="F105" s="61">
        <v>41270</v>
      </c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85"/>
      <c r="S105" s="153">
        <v>60.744725768230701</v>
      </c>
      <c r="T105" s="86">
        <v>601374</v>
      </c>
      <c r="U105" s="60">
        <v>1</v>
      </c>
      <c r="V105" s="60">
        <v>1</v>
      </c>
      <c r="W105" s="61">
        <v>5</v>
      </c>
      <c r="X105" s="61">
        <v>9</v>
      </c>
      <c r="Y105" s="61">
        <f>E105*(V105/100)</f>
        <v>9900.02</v>
      </c>
      <c r="Z105" s="61">
        <f>E105*(W105/100)</f>
        <v>49500.100000000006</v>
      </c>
      <c r="AA105" s="61">
        <f>E105*(X105/100)</f>
        <v>89100.18</v>
      </c>
      <c r="AB105" s="61">
        <v>88</v>
      </c>
      <c r="AC105" s="61">
        <v>8</v>
      </c>
      <c r="AD105" s="61">
        <v>3</v>
      </c>
      <c r="AE105" s="61">
        <f t="shared" si="28"/>
        <v>99</v>
      </c>
      <c r="AF105" s="61">
        <v>54</v>
      </c>
      <c r="AG105" s="61">
        <v>10</v>
      </c>
      <c r="AH105" s="61">
        <v>4</v>
      </c>
      <c r="AI105" s="62">
        <v>54</v>
      </c>
      <c r="AJ105" s="63">
        <v>54</v>
      </c>
      <c r="AK105" s="60">
        <v>9</v>
      </c>
      <c r="AL105" s="60">
        <v>4</v>
      </c>
      <c r="AM105" s="60">
        <v>54</v>
      </c>
      <c r="AN105" s="99">
        <v>6.0162544250488201</v>
      </c>
      <c r="AO105" s="61">
        <v>88</v>
      </c>
      <c r="AP105" s="61">
        <v>18</v>
      </c>
      <c r="AQ105" s="61">
        <v>15</v>
      </c>
      <c r="AR105" s="61">
        <f t="shared" si="30"/>
        <v>121</v>
      </c>
      <c r="AS105" s="61" t="s">
        <v>183</v>
      </c>
      <c r="AT105" s="85" t="s">
        <v>184</v>
      </c>
    </row>
    <row r="106" spans="2:47" ht="20.100000000000001" customHeight="1" x14ac:dyDescent="0.25">
      <c r="B106" s="186"/>
      <c r="C106" s="60" t="s">
        <v>46</v>
      </c>
      <c r="D106" s="166" t="s">
        <v>267</v>
      </c>
      <c r="E106" s="95">
        <v>990002</v>
      </c>
      <c r="F106" s="61">
        <v>41270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85"/>
      <c r="S106" s="153">
        <v>60.744725768230701</v>
      </c>
      <c r="T106" s="86">
        <v>601374</v>
      </c>
      <c r="U106" s="60">
        <v>1</v>
      </c>
      <c r="V106" s="60">
        <v>1</v>
      </c>
      <c r="W106" s="61">
        <v>5</v>
      </c>
      <c r="X106" s="61">
        <v>9</v>
      </c>
      <c r="Y106" s="61">
        <f>E106*(V106/100)</f>
        <v>9900.02</v>
      </c>
      <c r="Z106" s="61">
        <f>E106*(W106/100)</f>
        <v>49500.100000000006</v>
      </c>
      <c r="AA106" s="61">
        <f>E106*(X106/100)</f>
        <v>89100.18</v>
      </c>
      <c r="AB106" s="61">
        <v>88</v>
      </c>
      <c r="AC106" s="61">
        <v>8</v>
      </c>
      <c r="AD106" s="61">
        <v>3</v>
      </c>
      <c r="AE106" s="61">
        <f t="shared" si="28"/>
        <v>99</v>
      </c>
      <c r="AF106" s="61">
        <v>54</v>
      </c>
      <c r="AG106" s="61">
        <v>10</v>
      </c>
      <c r="AH106" s="61">
        <v>4</v>
      </c>
      <c r="AI106" s="62">
        <v>54</v>
      </c>
      <c r="AJ106" s="63">
        <v>54</v>
      </c>
      <c r="AK106" s="60">
        <v>9</v>
      </c>
      <c r="AL106" s="60">
        <v>4</v>
      </c>
      <c r="AM106" s="60">
        <v>54</v>
      </c>
      <c r="AN106" s="99">
        <v>5.5048465728759703</v>
      </c>
      <c r="AO106" s="61">
        <v>88</v>
      </c>
      <c r="AP106" s="61">
        <v>18</v>
      </c>
      <c r="AQ106" s="61">
        <v>12</v>
      </c>
      <c r="AR106" s="61">
        <f t="shared" si="30"/>
        <v>118</v>
      </c>
      <c r="AS106" s="61" t="s">
        <v>185</v>
      </c>
      <c r="AT106" s="85" t="s">
        <v>186</v>
      </c>
    </row>
    <row r="107" spans="2:47" ht="20.100000000000001" customHeight="1" x14ac:dyDescent="0.25">
      <c r="B107" s="186"/>
      <c r="C107" s="60" t="s">
        <v>46</v>
      </c>
      <c r="D107" s="166" t="s">
        <v>267</v>
      </c>
      <c r="E107" s="95">
        <v>990002</v>
      </c>
      <c r="F107" s="61">
        <v>41270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85"/>
      <c r="S107" s="153">
        <v>60.744725768230701</v>
      </c>
      <c r="T107" s="86">
        <v>601374</v>
      </c>
      <c r="U107" s="60">
        <v>1</v>
      </c>
      <c r="V107" s="60">
        <v>1</v>
      </c>
      <c r="W107" s="61">
        <v>5</v>
      </c>
      <c r="X107" s="61">
        <v>9</v>
      </c>
      <c r="Y107" s="61">
        <f>E107*(V107/100)</f>
        <v>9900.02</v>
      </c>
      <c r="Z107" s="61">
        <f>E107*(W107/100)</f>
        <v>49500.100000000006</v>
      </c>
      <c r="AA107" s="61">
        <f>E107*(X107/100)</f>
        <v>89100.18</v>
      </c>
      <c r="AB107" s="61">
        <v>88</v>
      </c>
      <c r="AC107" s="61">
        <v>8</v>
      </c>
      <c r="AD107" s="61">
        <v>3</v>
      </c>
      <c r="AE107" s="61">
        <f t="shared" si="28"/>
        <v>99</v>
      </c>
      <c r="AF107" s="61">
        <v>54</v>
      </c>
      <c r="AG107" s="61">
        <v>10</v>
      </c>
      <c r="AH107" s="61">
        <v>4</v>
      </c>
      <c r="AI107" s="62">
        <v>54</v>
      </c>
      <c r="AJ107" s="63">
        <v>54</v>
      </c>
      <c r="AK107" s="60">
        <v>9</v>
      </c>
      <c r="AL107" s="60">
        <v>4</v>
      </c>
      <c r="AM107" s="60">
        <v>54</v>
      </c>
      <c r="AN107" s="99">
        <v>631.10232353210404</v>
      </c>
      <c r="AO107" s="61">
        <v>88</v>
      </c>
      <c r="AP107" s="61">
        <v>18</v>
      </c>
      <c r="AQ107" s="61">
        <v>15</v>
      </c>
      <c r="AR107" s="61">
        <f t="shared" si="30"/>
        <v>121</v>
      </c>
      <c r="AS107" s="61" t="s">
        <v>183</v>
      </c>
      <c r="AT107" s="85" t="s">
        <v>184</v>
      </c>
    </row>
    <row r="108" spans="2:47" ht="20.100000000000001" customHeight="1" x14ac:dyDescent="0.25">
      <c r="B108" s="186">
        <v>21</v>
      </c>
      <c r="C108" s="163" t="s">
        <v>48</v>
      </c>
      <c r="D108" s="165" t="s">
        <v>268</v>
      </c>
      <c r="E108" s="93">
        <v>1000000</v>
      </c>
      <c r="F108" s="94">
        <v>135</v>
      </c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84"/>
      <c r="S108" s="152">
        <v>79.356800000000007</v>
      </c>
      <c r="T108" s="84">
        <v>793568</v>
      </c>
      <c r="U108" s="80">
        <v>55</v>
      </c>
      <c r="V108" s="80">
        <v>55</v>
      </c>
      <c r="W108" s="50">
        <v>65</v>
      </c>
      <c r="X108" s="50">
        <v>75</v>
      </c>
      <c r="Y108" s="70">
        <f>E108*(V108/100)</f>
        <v>550000</v>
      </c>
      <c r="Z108" s="70">
        <f>E108*(W108/100)</f>
        <v>650000</v>
      </c>
      <c r="AA108" s="70">
        <f>E108*(X108/100)</f>
        <v>750000</v>
      </c>
      <c r="AB108" s="45">
        <v>6</v>
      </c>
      <c r="AC108" s="45">
        <v>4</v>
      </c>
      <c r="AD108" s="45">
        <v>2</v>
      </c>
      <c r="AE108" s="45">
        <f>SUM(AB108:AD108)</f>
        <v>12</v>
      </c>
      <c r="AF108" s="45">
        <v>14</v>
      </c>
      <c r="AG108" s="45">
        <v>13</v>
      </c>
      <c r="AH108" s="45">
        <v>7</v>
      </c>
      <c r="AI108" s="53">
        <v>14</v>
      </c>
      <c r="AJ108" s="57">
        <v>14</v>
      </c>
      <c r="AK108" s="65">
        <v>13</v>
      </c>
      <c r="AL108" s="65">
        <v>7</v>
      </c>
      <c r="AM108" s="65">
        <v>14</v>
      </c>
      <c r="AN108" s="105">
        <v>0</v>
      </c>
      <c r="AO108" s="43">
        <v>6</v>
      </c>
      <c r="AP108" s="43">
        <v>20</v>
      </c>
      <c r="AQ108" s="43">
        <v>28</v>
      </c>
      <c r="AR108" s="43">
        <f>SUM(AO108:AQ108)</f>
        <v>54</v>
      </c>
      <c r="AS108" s="43" t="s">
        <v>121</v>
      </c>
      <c r="AT108" s="106" t="s">
        <v>122</v>
      </c>
    </row>
    <row r="109" spans="2:47" ht="20.100000000000001" customHeight="1" x14ac:dyDescent="0.25">
      <c r="B109" s="186"/>
      <c r="C109" s="163" t="s">
        <v>48</v>
      </c>
      <c r="D109" s="165" t="s">
        <v>268</v>
      </c>
      <c r="E109" s="93">
        <v>1000000</v>
      </c>
      <c r="F109" s="94">
        <v>135</v>
      </c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84"/>
      <c r="S109" s="152">
        <v>79.356800000000007</v>
      </c>
      <c r="T109" s="84">
        <v>793568</v>
      </c>
      <c r="U109" s="80">
        <v>55</v>
      </c>
      <c r="V109" s="80">
        <v>55</v>
      </c>
      <c r="W109" s="50">
        <v>65</v>
      </c>
      <c r="X109" s="50">
        <v>75</v>
      </c>
      <c r="Y109" s="70">
        <f>E109*(V109/100)</f>
        <v>550000</v>
      </c>
      <c r="Z109" s="70">
        <f>E109*(W109/100)</f>
        <v>650000</v>
      </c>
      <c r="AA109" s="70">
        <f>E109*(X109/100)</f>
        <v>750000</v>
      </c>
      <c r="AB109" s="45">
        <v>6</v>
      </c>
      <c r="AC109" s="45">
        <v>4</v>
      </c>
      <c r="AD109" s="45">
        <v>2</v>
      </c>
      <c r="AE109" s="45">
        <f t="shared" ref="AE109:AE112" si="31">SUM(AB109:AD109)</f>
        <v>12</v>
      </c>
      <c r="AF109" s="45">
        <v>14</v>
      </c>
      <c r="AG109" s="45">
        <v>13</v>
      </c>
      <c r="AH109" s="45">
        <v>7</v>
      </c>
      <c r="AI109" s="53">
        <v>14</v>
      </c>
      <c r="AJ109" s="57">
        <v>14</v>
      </c>
      <c r="AK109" s="65">
        <v>13</v>
      </c>
      <c r="AL109" s="65">
        <v>7</v>
      </c>
      <c r="AM109" s="65">
        <v>14</v>
      </c>
      <c r="AN109" s="105">
        <v>0</v>
      </c>
      <c r="AO109" s="43">
        <v>6</v>
      </c>
      <c r="AP109" s="43">
        <v>14</v>
      </c>
      <c r="AQ109" s="43">
        <v>6</v>
      </c>
      <c r="AR109" s="43">
        <f t="shared" ref="AR109:AR112" si="32">SUM(AO109:AQ109)</f>
        <v>26</v>
      </c>
      <c r="AS109" s="43" t="s">
        <v>123</v>
      </c>
      <c r="AT109" s="106" t="s">
        <v>124</v>
      </c>
    </row>
    <row r="110" spans="2:47" ht="20.100000000000001" customHeight="1" x14ac:dyDescent="0.25">
      <c r="B110" s="186"/>
      <c r="C110" s="163" t="s">
        <v>48</v>
      </c>
      <c r="D110" s="165" t="s">
        <v>268</v>
      </c>
      <c r="E110" s="93">
        <v>1000000</v>
      </c>
      <c r="F110" s="94">
        <v>135</v>
      </c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84"/>
      <c r="S110" s="152">
        <v>79.356800000000007</v>
      </c>
      <c r="T110" s="84">
        <v>793568</v>
      </c>
      <c r="U110" s="80">
        <v>55</v>
      </c>
      <c r="V110" s="80">
        <v>55</v>
      </c>
      <c r="W110" s="50">
        <v>65</v>
      </c>
      <c r="X110" s="50">
        <v>75</v>
      </c>
      <c r="Y110" s="70">
        <f>E110*(V110/100)</f>
        <v>550000</v>
      </c>
      <c r="Z110" s="70">
        <f>E110*(W110/100)</f>
        <v>650000</v>
      </c>
      <c r="AA110" s="70">
        <f>E110*(X110/100)</f>
        <v>750000</v>
      </c>
      <c r="AB110" s="45">
        <v>6</v>
      </c>
      <c r="AC110" s="45">
        <v>4</v>
      </c>
      <c r="AD110" s="45">
        <v>2</v>
      </c>
      <c r="AE110" s="45">
        <f t="shared" si="31"/>
        <v>12</v>
      </c>
      <c r="AF110" s="45">
        <v>14</v>
      </c>
      <c r="AG110" s="45">
        <v>13</v>
      </c>
      <c r="AH110" s="45">
        <v>7</v>
      </c>
      <c r="AI110" s="53">
        <v>14</v>
      </c>
      <c r="AJ110" s="57">
        <v>14</v>
      </c>
      <c r="AK110" s="65">
        <v>13</v>
      </c>
      <c r="AL110" s="65">
        <v>7</v>
      </c>
      <c r="AM110" s="65">
        <v>14</v>
      </c>
      <c r="AN110" s="105">
        <v>3.4961700439453098</v>
      </c>
      <c r="AO110" s="43">
        <v>6</v>
      </c>
      <c r="AP110" s="43">
        <v>10</v>
      </c>
      <c r="AQ110" s="43">
        <v>5</v>
      </c>
      <c r="AR110" s="43">
        <f t="shared" si="32"/>
        <v>21</v>
      </c>
      <c r="AS110" s="43" t="s">
        <v>125</v>
      </c>
      <c r="AT110" s="106" t="s">
        <v>126</v>
      </c>
    </row>
    <row r="111" spans="2:47" ht="20.100000000000001" customHeight="1" x14ac:dyDescent="0.25">
      <c r="B111" s="186"/>
      <c r="C111" s="163" t="s">
        <v>48</v>
      </c>
      <c r="D111" s="165" t="s">
        <v>268</v>
      </c>
      <c r="E111" s="93">
        <v>1000000</v>
      </c>
      <c r="F111" s="94">
        <v>135</v>
      </c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84"/>
      <c r="S111" s="152">
        <v>79.356800000000007</v>
      </c>
      <c r="T111" s="84">
        <v>793568</v>
      </c>
      <c r="U111" s="80">
        <v>55</v>
      </c>
      <c r="V111" s="80">
        <v>55</v>
      </c>
      <c r="W111" s="50">
        <v>65</v>
      </c>
      <c r="X111" s="50">
        <v>75</v>
      </c>
      <c r="Y111" s="70">
        <f>E111*(V111/100)</f>
        <v>550000</v>
      </c>
      <c r="Z111" s="70">
        <f>E111*(W111/100)</f>
        <v>650000</v>
      </c>
      <c r="AA111" s="70">
        <f>E111*(X111/100)</f>
        <v>750000</v>
      </c>
      <c r="AB111" s="45">
        <v>6</v>
      </c>
      <c r="AC111" s="45">
        <v>4</v>
      </c>
      <c r="AD111" s="45">
        <v>2</v>
      </c>
      <c r="AE111" s="45">
        <f t="shared" si="31"/>
        <v>12</v>
      </c>
      <c r="AF111" s="45">
        <v>14</v>
      </c>
      <c r="AG111" s="45">
        <v>13</v>
      </c>
      <c r="AH111" s="45">
        <v>7</v>
      </c>
      <c r="AI111" s="53">
        <v>14</v>
      </c>
      <c r="AJ111" s="57">
        <v>14</v>
      </c>
      <c r="AK111" s="65">
        <v>13</v>
      </c>
      <c r="AL111" s="65">
        <v>6</v>
      </c>
      <c r="AM111" s="65">
        <v>14</v>
      </c>
      <c r="AN111" s="105">
        <v>3.5030841827392498</v>
      </c>
      <c r="AO111" s="43">
        <v>6</v>
      </c>
      <c r="AP111" s="43">
        <v>10</v>
      </c>
      <c r="AQ111" s="43">
        <v>2</v>
      </c>
      <c r="AR111" s="43">
        <f>SUM(AO111:AQ111)</f>
        <v>18</v>
      </c>
      <c r="AS111" s="43" t="s">
        <v>127</v>
      </c>
      <c r="AT111" s="106" t="s">
        <v>128</v>
      </c>
    </row>
    <row r="112" spans="2:47" ht="20.100000000000001" customHeight="1" x14ac:dyDescent="0.25">
      <c r="B112" s="186"/>
      <c r="C112" s="163" t="s">
        <v>48</v>
      </c>
      <c r="D112" s="165" t="s">
        <v>268</v>
      </c>
      <c r="E112" s="93">
        <v>1000000</v>
      </c>
      <c r="F112" s="94">
        <v>135</v>
      </c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84"/>
      <c r="S112" s="152">
        <v>79.356800000000007</v>
      </c>
      <c r="T112" s="84">
        <v>793568</v>
      </c>
      <c r="U112" s="80">
        <v>55</v>
      </c>
      <c r="V112" s="80">
        <v>55</v>
      </c>
      <c r="W112" s="50">
        <v>65</v>
      </c>
      <c r="X112" s="50">
        <v>75</v>
      </c>
      <c r="Y112" s="70">
        <f>E112*(V112/100)</f>
        <v>550000</v>
      </c>
      <c r="Z112" s="70">
        <f>E112*(W112/100)</f>
        <v>650000</v>
      </c>
      <c r="AA112" s="70">
        <f>E112*(X112/100)</f>
        <v>750000</v>
      </c>
      <c r="AB112" s="45">
        <v>6</v>
      </c>
      <c r="AC112" s="45">
        <v>4</v>
      </c>
      <c r="AD112" s="45">
        <v>2</v>
      </c>
      <c r="AE112" s="45">
        <f t="shared" si="31"/>
        <v>12</v>
      </c>
      <c r="AF112" s="45">
        <v>14</v>
      </c>
      <c r="AG112" s="45">
        <v>13</v>
      </c>
      <c r="AH112" s="45">
        <v>7</v>
      </c>
      <c r="AI112" s="53">
        <v>14</v>
      </c>
      <c r="AJ112" s="57">
        <v>14</v>
      </c>
      <c r="AK112" s="65">
        <v>13</v>
      </c>
      <c r="AL112" s="65">
        <v>7</v>
      </c>
      <c r="AM112" s="65">
        <v>14</v>
      </c>
      <c r="AN112" s="105">
        <v>32.030820846557603</v>
      </c>
      <c r="AO112" s="43">
        <v>6</v>
      </c>
      <c r="AP112" s="43">
        <v>10</v>
      </c>
      <c r="AQ112" s="43">
        <v>5</v>
      </c>
      <c r="AR112" s="43">
        <f t="shared" si="32"/>
        <v>21</v>
      </c>
      <c r="AS112" s="43" t="s">
        <v>125</v>
      </c>
      <c r="AT112" s="106" t="s">
        <v>126</v>
      </c>
    </row>
    <row r="113" spans="2:46" ht="20.100000000000001" customHeight="1" x14ac:dyDescent="0.25">
      <c r="B113" s="186">
        <v>22</v>
      </c>
      <c r="C113" s="60" t="s">
        <v>49</v>
      </c>
      <c r="D113" s="166" t="s">
        <v>269</v>
      </c>
      <c r="E113" s="95">
        <v>1000000</v>
      </c>
      <c r="F113" s="61">
        <v>82</v>
      </c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85"/>
      <c r="S113" s="153">
        <v>94.507399999999905</v>
      </c>
      <c r="T113" s="85">
        <v>945074</v>
      </c>
      <c r="U113" s="102">
        <v>55</v>
      </c>
      <c r="V113" s="102">
        <v>55</v>
      </c>
      <c r="W113" s="92">
        <v>65</v>
      </c>
      <c r="X113" s="92">
        <v>75</v>
      </c>
      <c r="Y113" s="98">
        <f>E113*(V113/100)</f>
        <v>550000</v>
      </c>
      <c r="Z113" s="98">
        <f>E113*(W113/100)</f>
        <v>650000</v>
      </c>
      <c r="AA113" s="98">
        <f>E113*(X113/100)</f>
        <v>750000</v>
      </c>
      <c r="AB113" s="61">
        <v>1034</v>
      </c>
      <c r="AC113" s="61">
        <v>429</v>
      </c>
      <c r="AD113" s="61">
        <v>128</v>
      </c>
      <c r="AE113" s="61">
        <f>SUM(AB113:AD113)</f>
        <v>1591</v>
      </c>
      <c r="AF113" s="61">
        <v>19</v>
      </c>
      <c r="AG113" s="61">
        <v>16</v>
      </c>
      <c r="AH113" s="61">
        <v>13</v>
      </c>
      <c r="AI113" s="62">
        <v>19</v>
      </c>
      <c r="AJ113" s="63">
        <v>19</v>
      </c>
      <c r="AK113" s="60">
        <v>16</v>
      </c>
      <c r="AL113" s="60">
        <v>13</v>
      </c>
      <c r="AM113" s="60">
        <v>19</v>
      </c>
      <c r="AN113" s="99">
        <v>11.5129947662353</v>
      </c>
      <c r="AO113" s="61">
        <v>1034</v>
      </c>
      <c r="AP113" s="61">
        <v>228228</v>
      </c>
      <c r="AQ113" s="61">
        <v>13619200</v>
      </c>
      <c r="AR113" s="61">
        <f>SUM(AO113:AQ113)</f>
        <v>13848462</v>
      </c>
      <c r="AS113" s="61" t="s">
        <v>129</v>
      </c>
      <c r="AT113" s="85" t="s">
        <v>130</v>
      </c>
    </row>
    <row r="114" spans="2:46" ht="20.100000000000001" customHeight="1" x14ac:dyDescent="0.25">
      <c r="B114" s="186"/>
      <c r="C114" s="60" t="s">
        <v>49</v>
      </c>
      <c r="D114" s="166" t="s">
        <v>269</v>
      </c>
      <c r="E114" s="95">
        <v>1000000</v>
      </c>
      <c r="F114" s="61">
        <v>82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85"/>
      <c r="S114" s="153">
        <v>94.507399999999905</v>
      </c>
      <c r="T114" s="85">
        <v>945074</v>
      </c>
      <c r="U114" s="102">
        <v>55</v>
      </c>
      <c r="V114" s="102">
        <v>55</v>
      </c>
      <c r="W114" s="92">
        <v>65</v>
      </c>
      <c r="X114" s="92">
        <v>75</v>
      </c>
      <c r="Y114" s="98">
        <f>E114*(V114/100)</f>
        <v>550000</v>
      </c>
      <c r="Z114" s="98">
        <f>E114*(W114/100)</f>
        <v>650000</v>
      </c>
      <c r="AA114" s="98">
        <f>E114*(X114/100)</f>
        <v>750000</v>
      </c>
      <c r="AB114" s="61">
        <v>1034</v>
      </c>
      <c r="AC114" s="61">
        <v>429</v>
      </c>
      <c r="AD114" s="61">
        <v>128</v>
      </c>
      <c r="AE114" s="61">
        <f t="shared" ref="AE114:AE117" si="33">SUM(AB114:AD114)</f>
        <v>1591</v>
      </c>
      <c r="AF114" s="61">
        <v>19</v>
      </c>
      <c r="AG114" s="61">
        <v>16</v>
      </c>
      <c r="AH114" s="61">
        <v>13</v>
      </c>
      <c r="AI114" s="62">
        <v>19</v>
      </c>
      <c r="AJ114" s="63">
        <v>19</v>
      </c>
      <c r="AK114" s="60">
        <v>16</v>
      </c>
      <c r="AL114" s="60">
        <v>13</v>
      </c>
      <c r="AM114" s="60">
        <v>19</v>
      </c>
      <c r="AN114" s="99">
        <v>274.26862716674799</v>
      </c>
      <c r="AO114" s="61">
        <v>1034</v>
      </c>
      <c r="AP114" s="61">
        <v>219269</v>
      </c>
      <c r="AQ114" s="61">
        <v>12053224</v>
      </c>
      <c r="AR114" s="61">
        <f t="shared" ref="AR114:AR117" si="34">SUM(AO114:AQ114)</f>
        <v>12273527</v>
      </c>
      <c r="AS114" s="61" t="s">
        <v>131</v>
      </c>
      <c r="AT114" s="85" t="s">
        <v>132</v>
      </c>
    </row>
    <row r="115" spans="2:46" ht="20.100000000000001" customHeight="1" x14ac:dyDescent="0.25">
      <c r="B115" s="186"/>
      <c r="C115" s="60" t="s">
        <v>49</v>
      </c>
      <c r="D115" s="166" t="s">
        <v>269</v>
      </c>
      <c r="E115" s="95">
        <v>1000000</v>
      </c>
      <c r="F115" s="61">
        <v>82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85"/>
      <c r="S115" s="153">
        <v>94.507399999999905</v>
      </c>
      <c r="T115" s="85">
        <v>945074</v>
      </c>
      <c r="U115" s="102">
        <v>55</v>
      </c>
      <c r="V115" s="102">
        <v>55</v>
      </c>
      <c r="W115" s="92">
        <v>65</v>
      </c>
      <c r="X115" s="92">
        <v>75</v>
      </c>
      <c r="Y115" s="98">
        <f>E115*(V115/100)</f>
        <v>550000</v>
      </c>
      <c r="Z115" s="98">
        <f>E115*(W115/100)</f>
        <v>650000</v>
      </c>
      <c r="AA115" s="98">
        <f>E115*(X115/100)</f>
        <v>750000</v>
      </c>
      <c r="AB115" s="61">
        <v>1034</v>
      </c>
      <c r="AC115" s="61">
        <v>429</v>
      </c>
      <c r="AD115" s="61">
        <v>128</v>
      </c>
      <c r="AE115" s="61">
        <f t="shared" si="33"/>
        <v>1591</v>
      </c>
      <c r="AF115" s="61">
        <v>19</v>
      </c>
      <c r="AG115" s="61">
        <v>16</v>
      </c>
      <c r="AH115" s="61">
        <v>13</v>
      </c>
      <c r="AI115" s="62">
        <v>19</v>
      </c>
      <c r="AJ115" s="63">
        <v>19</v>
      </c>
      <c r="AK115" s="60">
        <v>14</v>
      </c>
      <c r="AL115" s="60">
        <v>13</v>
      </c>
      <c r="AM115" s="60">
        <v>19</v>
      </c>
      <c r="AN115" s="99">
        <v>1570.5447196960399</v>
      </c>
      <c r="AO115" s="61">
        <v>1034</v>
      </c>
      <c r="AP115" s="61">
        <v>11922</v>
      </c>
      <c r="AQ115" s="61">
        <v>22043</v>
      </c>
      <c r="AR115" s="61">
        <f t="shared" si="34"/>
        <v>34999</v>
      </c>
      <c r="AS115" s="61" t="s">
        <v>133</v>
      </c>
      <c r="AT115" s="85" t="s">
        <v>134</v>
      </c>
    </row>
    <row r="116" spans="2:46" ht="20.100000000000001" customHeight="1" x14ac:dyDescent="0.25">
      <c r="B116" s="186"/>
      <c r="C116" s="60" t="s">
        <v>49</v>
      </c>
      <c r="D116" s="166" t="s">
        <v>269</v>
      </c>
      <c r="E116" s="95">
        <v>1000000</v>
      </c>
      <c r="F116" s="61">
        <v>82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85"/>
      <c r="S116" s="153">
        <v>94.507399999999905</v>
      </c>
      <c r="T116" s="85">
        <v>945074</v>
      </c>
      <c r="U116" s="102">
        <v>55</v>
      </c>
      <c r="V116" s="102">
        <v>55</v>
      </c>
      <c r="W116" s="92">
        <v>65</v>
      </c>
      <c r="X116" s="92">
        <v>75</v>
      </c>
      <c r="Y116" s="98">
        <f>E116*(V116/100)</f>
        <v>550000</v>
      </c>
      <c r="Z116" s="98">
        <f>E116*(W116/100)</f>
        <v>650000</v>
      </c>
      <c r="AA116" s="98">
        <f>E116*(X116/100)</f>
        <v>750000</v>
      </c>
      <c r="AB116" s="61">
        <v>1034</v>
      </c>
      <c r="AC116" s="61">
        <v>429</v>
      </c>
      <c r="AD116" s="61">
        <v>128</v>
      </c>
      <c r="AE116" s="61">
        <f t="shared" si="33"/>
        <v>1591</v>
      </c>
      <c r="AF116" s="61">
        <v>19</v>
      </c>
      <c r="AG116" s="61">
        <v>16</v>
      </c>
      <c r="AH116" s="61">
        <v>13</v>
      </c>
      <c r="AI116" s="62">
        <v>19</v>
      </c>
      <c r="AJ116" s="63">
        <v>19</v>
      </c>
      <c r="AK116" s="60">
        <v>14</v>
      </c>
      <c r="AL116" s="60">
        <v>12</v>
      </c>
      <c r="AM116" s="60">
        <v>19</v>
      </c>
      <c r="AN116" s="99">
        <v>1311.7609024047799</v>
      </c>
      <c r="AO116" s="61">
        <v>1034</v>
      </c>
      <c r="AP116" s="61">
        <v>11922</v>
      </c>
      <c r="AQ116" s="61">
        <v>21466</v>
      </c>
      <c r="AR116" s="61">
        <f t="shared" si="34"/>
        <v>34422</v>
      </c>
      <c r="AS116" s="61" t="s">
        <v>135</v>
      </c>
      <c r="AT116" s="85" t="s">
        <v>136</v>
      </c>
    </row>
    <row r="117" spans="2:46" ht="20.100000000000001" customHeight="1" x14ac:dyDescent="0.25">
      <c r="B117" s="186"/>
      <c r="C117" s="60" t="s">
        <v>49</v>
      </c>
      <c r="D117" s="166" t="s">
        <v>269</v>
      </c>
      <c r="E117" s="95">
        <v>1000000</v>
      </c>
      <c r="F117" s="61">
        <v>82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85"/>
      <c r="S117" s="153">
        <v>94.507399999999905</v>
      </c>
      <c r="T117" s="85">
        <v>945074</v>
      </c>
      <c r="U117" s="102">
        <v>55</v>
      </c>
      <c r="V117" s="102">
        <v>55</v>
      </c>
      <c r="W117" s="92">
        <v>65</v>
      </c>
      <c r="X117" s="92">
        <v>75</v>
      </c>
      <c r="Y117" s="98">
        <f>E117*(V117/100)</f>
        <v>550000</v>
      </c>
      <c r="Z117" s="98">
        <f>E117*(W117/100)</f>
        <v>650000</v>
      </c>
      <c r="AA117" s="98">
        <f>E117*(X117/100)</f>
        <v>750000</v>
      </c>
      <c r="AB117" s="61">
        <v>1034</v>
      </c>
      <c r="AC117" s="61">
        <v>429</v>
      </c>
      <c r="AD117" s="61">
        <v>128</v>
      </c>
      <c r="AE117" s="61">
        <f t="shared" si="33"/>
        <v>1591</v>
      </c>
      <c r="AF117" s="61">
        <v>19</v>
      </c>
      <c r="AG117" s="61">
        <v>16</v>
      </c>
      <c r="AH117" s="61">
        <v>13</v>
      </c>
      <c r="AI117" s="62">
        <v>19</v>
      </c>
      <c r="AJ117" s="63">
        <v>19</v>
      </c>
      <c r="AK117" s="60">
        <v>14</v>
      </c>
      <c r="AL117" s="60">
        <v>13</v>
      </c>
      <c r="AM117" s="60">
        <v>19</v>
      </c>
      <c r="AN117" s="99">
        <v>81419.565916061401</v>
      </c>
      <c r="AO117" s="61">
        <v>1034</v>
      </c>
      <c r="AP117" s="61">
        <v>11922</v>
      </c>
      <c r="AQ117" s="61">
        <v>22043</v>
      </c>
      <c r="AR117" s="61">
        <f t="shared" si="34"/>
        <v>34999</v>
      </c>
      <c r="AS117" s="61" t="s">
        <v>133</v>
      </c>
      <c r="AT117" s="85" t="s">
        <v>134</v>
      </c>
    </row>
    <row r="118" spans="2:46" ht="20.100000000000001" customHeight="1" x14ac:dyDescent="0.25">
      <c r="B118" s="186">
        <v>23</v>
      </c>
      <c r="C118" s="163" t="s">
        <v>50</v>
      </c>
      <c r="D118" s="165" t="s">
        <v>270</v>
      </c>
      <c r="E118" s="93">
        <v>1000000</v>
      </c>
      <c r="F118" s="94">
        <v>316</v>
      </c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84"/>
      <c r="S118" s="152">
        <v>88.227199999999897</v>
      </c>
      <c r="T118" s="87">
        <v>882272</v>
      </c>
      <c r="U118" s="80">
        <v>55</v>
      </c>
      <c r="V118" s="80">
        <v>55</v>
      </c>
      <c r="W118" s="50">
        <v>65</v>
      </c>
      <c r="X118" s="50">
        <v>75</v>
      </c>
      <c r="Y118" s="70">
        <f>E118*(V118/100)</f>
        <v>550000</v>
      </c>
      <c r="Z118" s="70">
        <f>E118*(W118/100)</f>
        <v>650000</v>
      </c>
      <c r="AA118" s="70">
        <f>E118*(X118/100)</f>
        <v>750000</v>
      </c>
      <c r="AB118" s="45">
        <v>58</v>
      </c>
      <c r="AC118" s="45">
        <v>20</v>
      </c>
      <c r="AD118" s="45">
        <v>7</v>
      </c>
      <c r="AE118" s="45">
        <f>SUM(AB118:AD118)</f>
        <v>85</v>
      </c>
      <c r="AF118" s="45">
        <v>25</v>
      </c>
      <c r="AG118" s="45">
        <v>18</v>
      </c>
      <c r="AH118" s="45">
        <v>9</v>
      </c>
      <c r="AI118" s="53">
        <v>25</v>
      </c>
      <c r="AJ118" s="57">
        <v>25</v>
      </c>
      <c r="AK118" s="65">
        <v>18</v>
      </c>
      <c r="AL118" s="65">
        <v>9</v>
      </c>
      <c r="AM118" s="65">
        <v>25</v>
      </c>
      <c r="AN118" s="105">
        <v>0.99372863769531194</v>
      </c>
      <c r="AO118" s="43">
        <v>58</v>
      </c>
      <c r="AP118" s="43">
        <v>460</v>
      </c>
      <c r="AQ118" s="43">
        <v>1435</v>
      </c>
      <c r="AR118" s="43">
        <f>SUM(AO118:AQ118)</f>
        <v>1953</v>
      </c>
      <c r="AS118" s="43" t="s">
        <v>137</v>
      </c>
      <c r="AT118" s="106" t="s">
        <v>138</v>
      </c>
    </row>
    <row r="119" spans="2:46" ht="20.100000000000001" customHeight="1" x14ac:dyDescent="0.25">
      <c r="B119" s="186"/>
      <c r="C119" s="163" t="s">
        <v>50</v>
      </c>
      <c r="D119" s="165" t="s">
        <v>270</v>
      </c>
      <c r="E119" s="93">
        <v>1000000</v>
      </c>
      <c r="F119" s="94">
        <v>316</v>
      </c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84"/>
      <c r="S119" s="152">
        <v>88.227199999999897</v>
      </c>
      <c r="T119" s="87">
        <v>882272</v>
      </c>
      <c r="U119" s="80">
        <v>55</v>
      </c>
      <c r="V119" s="80">
        <v>55</v>
      </c>
      <c r="W119" s="50">
        <v>65</v>
      </c>
      <c r="X119" s="50">
        <v>75</v>
      </c>
      <c r="Y119" s="70">
        <f>E119*(V119/100)</f>
        <v>550000</v>
      </c>
      <c r="Z119" s="70">
        <f>E119*(W119/100)</f>
        <v>650000</v>
      </c>
      <c r="AA119" s="70">
        <f>E119*(X119/100)</f>
        <v>750000</v>
      </c>
      <c r="AB119" s="45">
        <v>58</v>
      </c>
      <c r="AC119" s="45">
        <v>20</v>
      </c>
      <c r="AD119" s="45">
        <v>7</v>
      </c>
      <c r="AE119" s="45">
        <f t="shared" ref="AE119:AE142" si="35">SUM(AB119:AD119)</f>
        <v>85</v>
      </c>
      <c r="AF119" s="45">
        <v>25</v>
      </c>
      <c r="AG119" s="45">
        <v>18</v>
      </c>
      <c r="AH119" s="45">
        <v>9</v>
      </c>
      <c r="AI119" s="53">
        <v>25</v>
      </c>
      <c r="AJ119" s="57">
        <v>25</v>
      </c>
      <c r="AK119" s="65">
        <v>18</v>
      </c>
      <c r="AL119" s="65">
        <v>9</v>
      </c>
      <c r="AM119" s="65">
        <v>25</v>
      </c>
      <c r="AN119" s="105">
        <v>1.5001296997070299</v>
      </c>
      <c r="AO119" s="43">
        <v>58</v>
      </c>
      <c r="AP119" s="43">
        <v>381</v>
      </c>
      <c r="AQ119" s="43">
        <v>764</v>
      </c>
      <c r="AR119" s="43">
        <f t="shared" ref="AR119:AR122" si="36">SUM(AO119:AQ119)</f>
        <v>1203</v>
      </c>
      <c r="AS119" s="43" t="s">
        <v>139</v>
      </c>
      <c r="AT119" s="106" t="s">
        <v>140</v>
      </c>
    </row>
    <row r="120" spans="2:46" ht="20.100000000000001" customHeight="1" x14ac:dyDescent="0.25">
      <c r="B120" s="186"/>
      <c r="C120" s="163" t="s">
        <v>50</v>
      </c>
      <c r="D120" s="165" t="s">
        <v>270</v>
      </c>
      <c r="E120" s="93">
        <v>1000000</v>
      </c>
      <c r="F120" s="94">
        <v>316</v>
      </c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84"/>
      <c r="S120" s="152">
        <v>88.227199999999897</v>
      </c>
      <c r="T120" s="87">
        <v>882272</v>
      </c>
      <c r="U120" s="80">
        <v>55</v>
      </c>
      <c r="V120" s="80">
        <v>55</v>
      </c>
      <c r="W120" s="50">
        <v>65</v>
      </c>
      <c r="X120" s="50">
        <v>75</v>
      </c>
      <c r="Y120" s="70">
        <f>E120*(V120/100)</f>
        <v>550000</v>
      </c>
      <c r="Z120" s="70">
        <f>E120*(W120/100)</f>
        <v>650000</v>
      </c>
      <c r="AA120" s="70">
        <f>E120*(X120/100)</f>
        <v>750000</v>
      </c>
      <c r="AB120" s="45">
        <v>58</v>
      </c>
      <c r="AC120" s="45">
        <v>20</v>
      </c>
      <c r="AD120" s="45">
        <v>7</v>
      </c>
      <c r="AE120" s="45">
        <f t="shared" si="35"/>
        <v>85</v>
      </c>
      <c r="AF120" s="45">
        <v>25</v>
      </c>
      <c r="AG120" s="45">
        <v>18</v>
      </c>
      <c r="AH120" s="45">
        <v>9</v>
      </c>
      <c r="AI120" s="53">
        <v>25</v>
      </c>
      <c r="AJ120" s="57">
        <v>25</v>
      </c>
      <c r="AK120" s="65">
        <v>18</v>
      </c>
      <c r="AL120" s="65">
        <v>6</v>
      </c>
      <c r="AM120" s="65">
        <v>25</v>
      </c>
      <c r="AN120" s="105">
        <v>23.539543151855401</v>
      </c>
      <c r="AO120" s="43">
        <v>58</v>
      </c>
      <c r="AP120" s="43">
        <v>101</v>
      </c>
      <c r="AQ120" s="43">
        <v>32</v>
      </c>
      <c r="AR120" s="43">
        <f t="shared" si="36"/>
        <v>191</v>
      </c>
      <c r="AS120" s="43" t="s">
        <v>141</v>
      </c>
      <c r="AT120" s="106" t="s">
        <v>142</v>
      </c>
    </row>
    <row r="121" spans="2:46" ht="20.100000000000001" customHeight="1" x14ac:dyDescent="0.25">
      <c r="B121" s="186"/>
      <c r="C121" s="163" t="s">
        <v>50</v>
      </c>
      <c r="D121" s="165" t="s">
        <v>270</v>
      </c>
      <c r="E121" s="93">
        <v>1000000</v>
      </c>
      <c r="F121" s="94">
        <v>316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84"/>
      <c r="S121" s="152">
        <v>88.227199999999897</v>
      </c>
      <c r="T121" s="87">
        <v>882272</v>
      </c>
      <c r="U121" s="80">
        <v>55</v>
      </c>
      <c r="V121" s="80">
        <v>55</v>
      </c>
      <c r="W121" s="50">
        <v>65</v>
      </c>
      <c r="X121" s="50">
        <v>75</v>
      </c>
      <c r="Y121" s="70">
        <f>E121*(V121/100)</f>
        <v>550000</v>
      </c>
      <c r="Z121" s="70">
        <f>E121*(W121/100)</f>
        <v>650000</v>
      </c>
      <c r="AA121" s="70">
        <f>E121*(X121/100)</f>
        <v>750000</v>
      </c>
      <c r="AB121" s="45">
        <v>58</v>
      </c>
      <c r="AC121" s="45">
        <v>20</v>
      </c>
      <c r="AD121" s="45">
        <v>7</v>
      </c>
      <c r="AE121" s="45">
        <f t="shared" si="35"/>
        <v>85</v>
      </c>
      <c r="AF121" s="45">
        <v>25</v>
      </c>
      <c r="AG121" s="45">
        <v>18</v>
      </c>
      <c r="AH121" s="45">
        <v>9</v>
      </c>
      <c r="AI121" s="53">
        <v>25</v>
      </c>
      <c r="AJ121" s="57">
        <v>25</v>
      </c>
      <c r="AK121" s="65">
        <v>17</v>
      </c>
      <c r="AL121" s="65">
        <v>5</v>
      </c>
      <c r="AM121" s="65">
        <v>25</v>
      </c>
      <c r="AN121" s="105">
        <v>22.521257400512599</v>
      </c>
      <c r="AO121" s="43">
        <v>58</v>
      </c>
      <c r="AP121" s="43">
        <v>81</v>
      </c>
      <c r="AQ121" s="43">
        <v>25</v>
      </c>
      <c r="AR121" s="43">
        <f t="shared" si="36"/>
        <v>164</v>
      </c>
      <c r="AS121" s="43" t="s">
        <v>143</v>
      </c>
      <c r="AT121" s="106" t="s">
        <v>144</v>
      </c>
    </row>
    <row r="122" spans="2:46" ht="20.100000000000001" customHeight="1" x14ac:dyDescent="0.25">
      <c r="B122" s="186"/>
      <c r="C122" s="163" t="s">
        <v>50</v>
      </c>
      <c r="D122" s="165" t="s">
        <v>270</v>
      </c>
      <c r="E122" s="93">
        <v>1000000</v>
      </c>
      <c r="F122" s="94">
        <v>316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84"/>
      <c r="S122" s="152">
        <v>88.227199999999897</v>
      </c>
      <c r="T122" s="87">
        <v>882272</v>
      </c>
      <c r="U122" s="80">
        <v>55</v>
      </c>
      <c r="V122" s="80">
        <v>55</v>
      </c>
      <c r="W122" s="50">
        <v>65</v>
      </c>
      <c r="X122" s="50">
        <v>75</v>
      </c>
      <c r="Y122" s="70">
        <f>E122*(V122/100)</f>
        <v>550000</v>
      </c>
      <c r="Z122" s="70">
        <f>E122*(W122/100)</f>
        <v>650000</v>
      </c>
      <c r="AA122" s="70">
        <f>E122*(X122/100)</f>
        <v>750000</v>
      </c>
      <c r="AB122" s="45">
        <v>58</v>
      </c>
      <c r="AC122" s="45">
        <v>20</v>
      </c>
      <c r="AD122" s="45">
        <v>7</v>
      </c>
      <c r="AE122" s="45">
        <f t="shared" si="35"/>
        <v>85</v>
      </c>
      <c r="AF122" s="45">
        <v>25</v>
      </c>
      <c r="AG122" s="45">
        <v>18</v>
      </c>
      <c r="AH122" s="45">
        <v>9</v>
      </c>
      <c r="AI122" s="53">
        <v>25</v>
      </c>
      <c r="AJ122" s="57">
        <v>25</v>
      </c>
      <c r="AK122" s="65">
        <v>18</v>
      </c>
      <c r="AL122" s="65">
        <v>6</v>
      </c>
      <c r="AM122" s="65">
        <v>25</v>
      </c>
      <c r="AN122" s="105">
        <v>917.44804382324196</v>
      </c>
      <c r="AO122" s="43">
        <v>58</v>
      </c>
      <c r="AP122" s="43">
        <v>101</v>
      </c>
      <c r="AQ122" s="43">
        <v>32</v>
      </c>
      <c r="AR122" s="43">
        <f t="shared" si="36"/>
        <v>191</v>
      </c>
      <c r="AS122" s="43" t="s">
        <v>141</v>
      </c>
      <c r="AT122" s="106" t="s">
        <v>142</v>
      </c>
    </row>
    <row r="123" spans="2:46" ht="20.100000000000001" customHeight="1" x14ac:dyDescent="0.25">
      <c r="B123" s="186">
        <v>24</v>
      </c>
      <c r="C123" s="60" t="s">
        <v>51</v>
      </c>
      <c r="D123" s="166" t="s">
        <v>271</v>
      </c>
      <c r="E123" s="95">
        <v>1040000</v>
      </c>
      <c r="F123" s="61">
        <v>125</v>
      </c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85"/>
      <c r="S123" s="152"/>
      <c r="T123" s="87"/>
      <c r="U123" s="80"/>
      <c r="V123" s="80"/>
      <c r="W123" s="50"/>
      <c r="X123" s="50"/>
      <c r="Y123" s="70"/>
      <c r="Z123" s="70"/>
      <c r="AA123" s="70"/>
      <c r="AB123" s="45"/>
      <c r="AC123" s="45"/>
      <c r="AD123" s="45"/>
      <c r="AE123" s="45"/>
      <c r="AF123" s="45"/>
      <c r="AG123" s="45"/>
      <c r="AH123" s="45"/>
      <c r="AI123" s="53"/>
      <c r="AJ123" s="57"/>
      <c r="AK123" s="65"/>
      <c r="AL123" s="65"/>
      <c r="AM123" s="65"/>
      <c r="AN123" s="105"/>
      <c r="AO123" s="43"/>
      <c r="AP123" s="43"/>
      <c r="AQ123" s="43"/>
      <c r="AR123" s="43"/>
      <c r="AS123" s="43"/>
      <c r="AT123" s="106"/>
    </row>
    <row r="124" spans="2:46" ht="20.100000000000001" customHeight="1" x14ac:dyDescent="0.25">
      <c r="B124" s="186"/>
      <c r="C124" s="60" t="s">
        <v>51</v>
      </c>
      <c r="D124" s="166" t="s">
        <v>271</v>
      </c>
      <c r="E124" s="95">
        <v>1040000</v>
      </c>
      <c r="F124" s="61">
        <v>125</v>
      </c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85"/>
      <c r="S124" s="152"/>
      <c r="T124" s="87"/>
      <c r="U124" s="80"/>
      <c r="V124" s="80"/>
      <c r="W124" s="50"/>
      <c r="X124" s="50"/>
      <c r="Y124" s="70"/>
      <c r="Z124" s="70"/>
      <c r="AA124" s="70"/>
      <c r="AB124" s="45"/>
      <c r="AC124" s="45"/>
      <c r="AD124" s="45"/>
      <c r="AE124" s="45"/>
      <c r="AF124" s="45"/>
      <c r="AG124" s="45"/>
      <c r="AH124" s="45"/>
      <c r="AI124" s="53"/>
      <c r="AJ124" s="57"/>
      <c r="AK124" s="65"/>
      <c r="AL124" s="65"/>
      <c r="AM124" s="65"/>
      <c r="AN124" s="105"/>
      <c r="AO124" s="43"/>
      <c r="AP124" s="43"/>
      <c r="AQ124" s="43"/>
      <c r="AR124" s="43"/>
      <c r="AS124" s="43"/>
      <c r="AT124" s="106"/>
    </row>
    <row r="125" spans="2:46" ht="20.100000000000001" customHeight="1" x14ac:dyDescent="0.25">
      <c r="B125" s="186"/>
      <c r="C125" s="60" t="s">
        <v>51</v>
      </c>
      <c r="D125" s="166" t="s">
        <v>271</v>
      </c>
      <c r="E125" s="95">
        <v>1040000</v>
      </c>
      <c r="F125" s="61">
        <v>125</v>
      </c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85"/>
      <c r="S125" s="152"/>
      <c r="T125" s="87"/>
      <c r="U125" s="80"/>
      <c r="V125" s="80"/>
      <c r="W125" s="50"/>
      <c r="X125" s="50"/>
      <c r="Y125" s="70"/>
      <c r="Z125" s="70"/>
      <c r="AA125" s="70"/>
      <c r="AB125" s="45"/>
      <c r="AC125" s="45"/>
      <c r="AD125" s="45"/>
      <c r="AE125" s="45"/>
      <c r="AF125" s="45"/>
      <c r="AG125" s="45"/>
      <c r="AH125" s="45"/>
      <c r="AI125" s="53"/>
      <c r="AJ125" s="57"/>
      <c r="AK125" s="65"/>
      <c r="AL125" s="65"/>
      <c r="AM125" s="65"/>
      <c r="AN125" s="105"/>
      <c r="AO125" s="43"/>
      <c r="AP125" s="43"/>
      <c r="AQ125" s="43"/>
      <c r="AR125" s="43"/>
      <c r="AS125" s="43"/>
      <c r="AT125" s="106"/>
    </row>
    <row r="126" spans="2:46" ht="20.100000000000001" customHeight="1" x14ac:dyDescent="0.25">
      <c r="B126" s="186"/>
      <c r="C126" s="60" t="s">
        <v>51</v>
      </c>
      <c r="D126" s="166" t="s">
        <v>271</v>
      </c>
      <c r="E126" s="95">
        <v>1040000</v>
      </c>
      <c r="F126" s="61">
        <v>125</v>
      </c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85"/>
      <c r="S126" s="152"/>
      <c r="T126" s="87"/>
      <c r="U126" s="80"/>
      <c r="V126" s="80"/>
      <c r="W126" s="50"/>
      <c r="X126" s="50"/>
      <c r="Y126" s="70"/>
      <c r="Z126" s="70"/>
      <c r="AA126" s="70"/>
      <c r="AB126" s="45"/>
      <c r="AC126" s="45"/>
      <c r="AD126" s="45"/>
      <c r="AE126" s="45"/>
      <c r="AF126" s="45"/>
      <c r="AG126" s="45"/>
      <c r="AH126" s="45"/>
      <c r="AI126" s="53"/>
      <c r="AJ126" s="57"/>
      <c r="AK126" s="65"/>
      <c r="AL126" s="65"/>
      <c r="AM126" s="65"/>
      <c r="AN126" s="105"/>
      <c r="AO126" s="43"/>
      <c r="AP126" s="43"/>
      <c r="AQ126" s="43"/>
      <c r="AR126" s="43"/>
      <c r="AS126" s="43"/>
      <c r="AT126" s="106"/>
    </row>
    <row r="127" spans="2:46" ht="20.100000000000001" customHeight="1" x14ac:dyDescent="0.25">
      <c r="B127" s="186"/>
      <c r="C127" s="60" t="s">
        <v>51</v>
      </c>
      <c r="D127" s="166" t="s">
        <v>271</v>
      </c>
      <c r="E127" s="95">
        <v>1040000</v>
      </c>
      <c r="F127" s="61">
        <v>125</v>
      </c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85"/>
      <c r="S127" s="152"/>
      <c r="T127" s="87"/>
      <c r="U127" s="80"/>
      <c r="V127" s="80"/>
      <c r="W127" s="50"/>
      <c r="X127" s="50"/>
      <c r="Y127" s="70"/>
      <c r="Z127" s="70"/>
      <c r="AA127" s="70"/>
      <c r="AB127" s="45"/>
      <c r="AC127" s="45"/>
      <c r="AD127" s="45"/>
      <c r="AE127" s="45"/>
      <c r="AF127" s="45"/>
      <c r="AG127" s="45"/>
      <c r="AH127" s="45"/>
      <c r="AI127" s="53"/>
      <c r="AJ127" s="57"/>
      <c r="AK127" s="65"/>
      <c r="AL127" s="65"/>
      <c r="AM127" s="65"/>
      <c r="AN127" s="105"/>
      <c r="AO127" s="43"/>
      <c r="AP127" s="43"/>
      <c r="AQ127" s="43"/>
      <c r="AR127" s="43"/>
      <c r="AS127" s="43"/>
      <c r="AT127" s="106"/>
    </row>
    <row r="128" spans="2:46" ht="20.100000000000001" customHeight="1" x14ac:dyDescent="0.25">
      <c r="B128" s="186">
        <v>25</v>
      </c>
      <c r="C128" s="163" t="s">
        <v>47</v>
      </c>
      <c r="D128" s="165" t="s">
        <v>272</v>
      </c>
      <c r="E128" s="93">
        <v>1112949</v>
      </c>
      <c r="F128" s="94">
        <v>46086</v>
      </c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84"/>
      <c r="S128" s="152"/>
      <c r="T128" s="87"/>
      <c r="U128" s="80"/>
      <c r="V128" s="80"/>
      <c r="W128" s="50"/>
      <c r="X128" s="50"/>
      <c r="Y128" s="70"/>
      <c r="Z128" s="70"/>
      <c r="AA128" s="70"/>
      <c r="AB128" s="45"/>
      <c r="AC128" s="45"/>
      <c r="AD128" s="45"/>
      <c r="AE128" s="45"/>
      <c r="AF128" s="45"/>
      <c r="AG128" s="45"/>
      <c r="AH128" s="45"/>
      <c r="AI128" s="53"/>
      <c r="AJ128" s="57"/>
      <c r="AK128" s="65"/>
      <c r="AL128" s="65"/>
      <c r="AM128" s="65"/>
      <c r="AN128" s="105"/>
      <c r="AO128" s="43"/>
      <c r="AP128" s="43"/>
      <c r="AQ128" s="43"/>
      <c r="AR128" s="43"/>
      <c r="AS128" s="43"/>
      <c r="AT128" s="106"/>
    </row>
    <row r="129" spans="2:46" ht="20.100000000000001" customHeight="1" x14ac:dyDescent="0.25">
      <c r="B129" s="186"/>
      <c r="C129" s="163" t="s">
        <v>47</v>
      </c>
      <c r="D129" s="165" t="s">
        <v>272</v>
      </c>
      <c r="E129" s="93">
        <v>1112949</v>
      </c>
      <c r="F129" s="94">
        <v>46086</v>
      </c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84"/>
      <c r="S129" s="152"/>
      <c r="T129" s="87"/>
      <c r="U129" s="80"/>
      <c r="V129" s="80"/>
      <c r="W129" s="50"/>
      <c r="X129" s="50"/>
      <c r="Y129" s="70"/>
      <c r="Z129" s="70"/>
      <c r="AA129" s="70"/>
      <c r="AB129" s="45"/>
      <c r="AC129" s="45"/>
      <c r="AD129" s="45"/>
      <c r="AE129" s="45"/>
      <c r="AF129" s="45"/>
      <c r="AG129" s="45"/>
      <c r="AH129" s="45"/>
      <c r="AI129" s="53"/>
      <c r="AJ129" s="57"/>
      <c r="AK129" s="65"/>
      <c r="AL129" s="65"/>
      <c r="AM129" s="65"/>
      <c r="AN129" s="105"/>
      <c r="AO129" s="43"/>
      <c r="AP129" s="43"/>
      <c r="AQ129" s="43"/>
      <c r="AR129" s="43"/>
      <c r="AS129" s="43"/>
      <c r="AT129" s="106"/>
    </row>
    <row r="130" spans="2:46" ht="20.100000000000001" customHeight="1" x14ac:dyDescent="0.25">
      <c r="B130" s="186"/>
      <c r="C130" s="163" t="s">
        <v>47</v>
      </c>
      <c r="D130" s="165" t="s">
        <v>272</v>
      </c>
      <c r="E130" s="93">
        <v>1112949</v>
      </c>
      <c r="F130" s="94">
        <v>46086</v>
      </c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84"/>
      <c r="S130" s="152"/>
      <c r="T130" s="87"/>
      <c r="U130" s="80"/>
      <c r="V130" s="80"/>
      <c r="W130" s="50"/>
      <c r="X130" s="50"/>
      <c r="Y130" s="70"/>
      <c r="Z130" s="70"/>
      <c r="AA130" s="70"/>
      <c r="AB130" s="45"/>
      <c r="AC130" s="45"/>
      <c r="AD130" s="45"/>
      <c r="AE130" s="45"/>
      <c r="AF130" s="45"/>
      <c r="AG130" s="45"/>
      <c r="AH130" s="45"/>
      <c r="AI130" s="53"/>
      <c r="AJ130" s="57"/>
      <c r="AK130" s="65"/>
      <c r="AL130" s="65"/>
      <c r="AM130" s="65"/>
      <c r="AN130" s="105"/>
      <c r="AO130" s="43"/>
      <c r="AP130" s="43"/>
      <c r="AQ130" s="43"/>
      <c r="AR130" s="43"/>
      <c r="AS130" s="43"/>
      <c r="AT130" s="106"/>
    </row>
    <row r="131" spans="2:46" ht="20.100000000000001" customHeight="1" x14ac:dyDescent="0.25">
      <c r="B131" s="186"/>
      <c r="C131" s="163" t="s">
        <v>47</v>
      </c>
      <c r="D131" s="165" t="s">
        <v>272</v>
      </c>
      <c r="E131" s="93">
        <v>1112949</v>
      </c>
      <c r="F131" s="94">
        <v>46086</v>
      </c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84"/>
      <c r="S131" s="152"/>
      <c r="T131" s="87"/>
      <c r="U131" s="80"/>
      <c r="V131" s="80"/>
      <c r="W131" s="50"/>
      <c r="X131" s="50"/>
      <c r="Y131" s="70"/>
      <c r="Z131" s="70"/>
      <c r="AA131" s="70"/>
      <c r="AB131" s="45"/>
      <c r="AC131" s="45"/>
      <c r="AD131" s="45"/>
      <c r="AE131" s="45"/>
      <c r="AF131" s="45"/>
      <c r="AG131" s="45"/>
      <c r="AH131" s="45"/>
      <c r="AI131" s="53"/>
      <c r="AJ131" s="57"/>
      <c r="AK131" s="65"/>
      <c r="AL131" s="65"/>
      <c r="AM131" s="65"/>
      <c r="AN131" s="105"/>
      <c r="AO131" s="43"/>
      <c r="AP131" s="43"/>
      <c r="AQ131" s="43"/>
      <c r="AR131" s="43"/>
      <c r="AS131" s="43"/>
      <c r="AT131" s="106"/>
    </row>
    <row r="132" spans="2:46" ht="20.100000000000001" customHeight="1" x14ac:dyDescent="0.25">
      <c r="B132" s="187"/>
      <c r="C132" s="173" t="s">
        <v>47</v>
      </c>
      <c r="D132" s="172" t="s">
        <v>272</v>
      </c>
      <c r="E132" s="174">
        <v>1112949</v>
      </c>
      <c r="F132" s="175">
        <v>46086</v>
      </c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82"/>
      <c r="S132" s="152"/>
      <c r="T132" s="87"/>
      <c r="U132" s="80"/>
      <c r="V132" s="80"/>
      <c r="W132" s="50"/>
      <c r="X132" s="50"/>
      <c r="Y132" s="70"/>
      <c r="Z132" s="70"/>
      <c r="AA132" s="70"/>
      <c r="AB132" s="45"/>
      <c r="AC132" s="45"/>
      <c r="AD132" s="45"/>
      <c r="AE132" s="45"/>
      <c r="AF132" s="45"/>
      <c r="AG132" s="45"/>
      <c r="AH132" s="45"/>
      <c r="AI132" s="53"/>
      <c r="AJ132" s="57"/>
      <c r="AK132" s="65"/>
      <c r="AL132" s="65"/>
      <c r="AM132" s="65"/>
      <c r="AN132" s="105"/>
      <c r="AO132" s="43"/>
      <c r="AP132" s="43"/>
      <c r="AQ132" s="43"/>
      <c r="AR132" s="43"/>
      <c r="AS132" s="43"/>
      <c r="AT132" s="106"/>
    </row>
    <row r="133" spans="2:46" ht="20.100000000000001" customHeight="1" x14ac:dyDescent="0.25">
      <c r="B133" s="186">
        <v>26</v>
      </c>
      <c r="C133" s="177" t="s">
        <v>273</v>
      </c>
      <c r="D133" s="176" t="s">
        <v>274</v>
      </c>
      <c r="E133" s="178">
        <v>1040000</v>
      </c>
      <c r="F133" s="179">
        <v>125</v>
      </c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83"/>
      <c r="S133" s="153">
        <v>96.742403846153806</v>
      </c>
      <c r="T133" s="86">
        <v>1006121</v>
      </c>
      <c r="U133" s="102">
        <v>55</v>
      </c>
      <c r="V133" s="102">
        <v>55</v>
      </c>
      <c r="W133" s="92">
        <v>65</v>
      </c>
      <c r="X133" s="92">
        <v>75</v>
      </c>
      <c r="Y133" s="98">
        <f>E133*(V133/100)</f>
        <v>572000</v>
      </c>
      <c r="Z133" s="98">
        <f>E133*(W133/100)</f>
        <v>676000</v>
      </c>
      <c r="AA133" s="98">
        <f>E133*(X133/100)</f>
        <v>780000</v>
      </c>
      <c r="AB133" s="61">
        <v>2</v>
      </c>
      <c r="AC133" s="61">
        <v>3</v>
      </c>
      <c r="AD133" s="61">
        <v>1</v>
      </c>
      <c r="AE133" s="61">
        <f t="shared" si="35"/>
        <v>6</v>
      </c>
      <c r="AF133" s="61">
        <v>4</v>
      </c>
      <c r="AG133" s="61">
        <v>3</v>
      </c>
      <c r="AH133" s="61">
        <v>2</v>
      </c>
      <c r="AI133" s="62">
        <v>4</v>
      </c>
      <c r="AJ133" s="63">
        <v>4</v>
      </c>
      <c r="AK133" s="60">
        <v>3</v>
      </c>
      <c r="AL133" s="60">
        <v>2</v>
      </c>
      <c r="AM133" s="60">
        <v>4</v>
      </c>
      <c r="AN133" s="99">
        <v>0.52952766418456998</v>
      </c>
      <c r="AO133" s="61">
        <v>2</v>
      </c>
      <c r="AP133" s="61">
        <v>9</v>
      </c>
      <c r="AQ133" s="61">
        <v>9</v>
      </c>
      <c r="AR133" s="61">
        <f>SUM(AO133:AQ133)</f>
        <v>20</v>
      </c>
      <c r="AS133" s="61" t="s">
        <v>145</v>
      </c>
      <c r="AT133" s="85" t="s">
        <v>146</v>
      </c>
    </row>
    <row r="134" spans="2:46" ht="20.100000000000001" customHeight="1" x14ac:dyDescent="0.25">
      <c r="B134" s="186"/>
      <c r="C134" s="60" t="s">
        <v>273</v>
      </c>
      <c r="D134" s="166" t="s">
        <v>274</v>
      </c>
      <c r="E134" s="95">
        <v>1040000</v>
      </c>
      <c r="F134" s="61">
        <v>125</v>
      </c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85"/>
      <c r="S134" s="153">
        <v>96.742403846153806</v>
      </c>
      <c r="T134" s="86">
        <v>1006121</v>
      </c>
      <c r="U134" s="102">
        <v>55</v>
      </c>
      <c r="V134" s="102">
        <v>55</v>
      </c>
      <c r="W134" s="92">
        <v>65</v>
      </c>
      <c r="X134" s="92">
        <v>75</v>
      </c>
      <c r="Y134" s="98">
        <f>E134*(V134/100)</f>
        <v>572000</v>
      </c>
      <c r="Z134" s="98">
        <f>E134*(W134/100)</f>
        <v>676000</v>
      </c>
      <c r="AA134" s="98">
        <f>E134*(X134/100)</f>
        <v>780000</v>
      </c>
      <c r="AB134" s="61">
        <v>2</v>
      </c>
      <c r="AC134" s="61">
        <v>3</v>
      </c>
      <c r="AD134" s="61">
        <v>1</v>
      </c>
      <c r="AE134" s="61">
        <f t="shared" si="35"/>
        <v>6</v>
      </c>
      <c r="AF134" s="61">
        <v>4</v>
      </c>
      <c r="AG134" s="61">
        <v>3</v>
      </c>
      <c r="AH134" s="61">
        <v>2</v>
      </c>
      <c r="AI134" s="62">
        <v>4</v>
      </c>
      <c r="AJ134" s="63">
        <v>4</v>
      </c>
      <c r="AK134" s="60">
        <v>3</v>
      </c>
      <c r="AL134" s="60">
        <v>2</v>
      </c>
      <c r="AM134" s="60">
        <v>4</v>
      </c>
      <c r="AN134" s="99">
        <v>0</v>
      </c>
      <c r="AO134" s="61">
        <v>2</v>
      </c>
      <c r="AP134" s="61">
        <v>5</v>
      </c>
      <c r="AQ134" s="61">
        <v>3</v>
      </c>
      <c r="AR134" s="61">
        <f t="shared" ref="AR134:AR137" si="37">SUM(AO134:AQ134)</f>
        <v>10</v>
      </c>
      <c r="AS134" s="61" t="s">
        <v>147</v>
      </c>
      <c r="AT134" s="85" t="s">
        <v>148</v>
      </c>
    </row>
    <row r="135" spans="2:46" ht="20.100000000000001" customHeight="1" x14ac:dyDescent="0.25">
      <c r="B135" s="186"/>
      <c r="C135" s="60" t="s">
        <v>273</v>
      </c>
      <c r="D135" s="166" t="s">
        <v>274</v>
      </c>
      <c r="E135" s="95">
        <v>1040000</v>
      </c>
      <c r="F135" s="61">
        <v>125</v>
      </c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85"/>
      <c r="S135" s="153">
        <v>96.742403846153806</v>
      </c>
      <c r="T135" s="86">
        <v>1006121</v>
      </c>
      <c r="U135" s="102">
        <v>55</v>
      </c>
      <c r="V135" s="102">
        <v>55</v>
      </c>
      <c r="W135" s="92">
        <v>65</v>
      </c>
      <c r="X135" s="92">
        <v>75</v>
      </c>
      <c r="Y135" s="98">
        <f>E135*(V135/100)</f>
        <v>572000</v>
      </c>
      <c r="Z135" s="98">
        <f>E135*(W135/100)</f>
        <v>676000</v>
      </c>
      <c r="AA135" s="98">
        <f>E135*(X135/100)</f>
        <v>780000</v>
      </c>
      <c r="AB135" s="61">
        <v>2</v>
      </c>
      <c r="AC135" s="61">
        <v>3</v>
      </c>
      <c r="AD135" s="61">
        <v>1</v>
      </c>
      <c r="AE135" s="61">
        <f t="shared" si="35"/>
        <v>6</v>
      </c>
      <c r="AF135" s="61">
        <v>4</v>
      </c>
      <c r="AG135" s="61">
        <v>3</v>
      </c>
      <c r="AH135" s="61">
        <v>2</v>
      </c>
      <c r="AI135" s="62">
        <v>4</v>
      </c>
      <c r="AJ135" s="63">
        <v>4</v>
      </c>
      <c r="AK135" s="60">
        <v>3</v>
      </c>
      <c r="AL135" s="60">
        <v>2</v>
      </c>
      <c r="AM135" s="60">
        <v>4</v>
      </c>
      <c r="AN135" s="99">
        <v>0</v>
      </c>
      <c r="AO135" s="61">
        <v>2</v>
      </c>
      <c r="AP135" s="61">
        <v>2</v>
      </c>
      <c r="AQ135" s="61">
        <v>2</v>
      </c>
      <c r="AR135" s="61">
        <f t="shared" si="37"/>
        <v>6</v>
      </c>
      <c r="AS135" s="61" t="s">
        <v>102</v>
      </c>
      <c r="AT135" s="85" t="s">
        <v>149</v>
      </c>
    </row>
    <row r="136" spans="2:46" ht="20.100000000000001" customHeight="1" x14ac:dyDescent="0.25">
      <c r="B136" s="186"/>
      <c r="C136" s="60" t="s">
        <v>273</v>
      </c>
      <c r="D136" s="166" t="s">
        <v>274</v>
      </c>
      <c r="E136" s="95">
        <v>1040000</v>
      </c>
      <c r="F136" s="61">
        <v>125</v>
      </c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85"/>
      <c r="S136" s="153">
        <v>96.742403846153806</v>
      </c>
      <c r="T136" s="86">
        <v>1006121</v>
      </c>
      <c r="U136" s="102">
        <v>55</v>
      </c>
      <c r="V136" s="102">
        <v>55</v>
      </c>
      <c r="W136" s="92">
        <v>65</v>
      </c>
      <c r="X136" s="92">
        <v>75</v>
      </c>
      <c r="Y136" s="98">
        <f>E136*(V136/100)</f>
        <v>572000</v>
      </c>
      <c r="Z136" s="98">
        <f>E136*(W136/100)</f>
        <v>676000</v>
      </c>
      <c r="AA136" s="98">
        <f>E136*(X136/100)</f>
        <v>780000</v>
      </c>
      <c r="AB136" s="61">
        <v>2</v>
      </c>
      <c r="AC136" s="61">
        <v>3</v>
      </c>
      <c r="AD136" s="61">
        <v>1</v>
      </c>
      <c r="AE136" s="61">
        <f t="shared" si="35"/>
        <v>6</v>
      </c>
      <c r="AF136" s="61">
        <v>4</v>
      </c>
      <c r="AG136" s="61">
        <v>3</v>
      </c>
      <c r="AH136" s="61">
        <v>2</v>
      </c>
      <c r="AI136" s="62">
        <v>4</v>
      </c>
      <c r="AJ136" s="63">
        <v>4</v>
      </c>
      <c r="AK136" s="60">
        <v>3</v>
      </c>
      <c r="AL136" s="60">
        <v>2</v>
      </c>
      <c r="AM136" s="60">
        <v>4</v>
      </c>
      <c r="AN136" s="99">
        <v>0</v>
      </c>
      <c r="AO136" s="61">
        <v>2</v>
      </c>
      <c r="AP136" s="61">
        <v>2</v>
      </c>
      <c r="AQ136" s="61">
        <v>2</v>
      </c>
      <c r="AR136" s="61">
        <f t="shared" ref="AR136" si="38">SUM(AO136:AQ136)</f>
        <v>6</v>
      </c>
      <c r="AS136" s="61" t="s">
        <v>102</v>
      </c>
      <c r="AT136" s="85" t="s">
        <v>149</v>
      </c>
    </row>
    <row r="137" spans="2:46" ht="20.100000000000001" customHeight="1" x14ac:dyDescent="0.25">
      <c r="B137" s="186"/>
      <c r="C137" s="60" t="s">
        <v>273</v>
      </c>
      <c r="D137" s="166" t="s">
        <v>274</v>
      </c>
      <c r="E137" s="95">
        <v>1040000</v>
      </c>
      <c r="F137" s="61">
        <v>125</v>
      </c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85"/>
      <c r="S137" s="153">
        <v>96.742403846153806</v>
      </c>
      <c r="T137" s="86">
        <v>1006121</v>
      </c>
      <c r="U137" s="102">
        <v>55</v>
      </c>
      <c r="V137" s="102">
        <v>55</v>
      </c>
      <c r="W137" s="92">
        <v>65</v>
      </c>
      <c r="X137" s="92">
        <v>75</v>
      </c>
      <c r="Y137" s="98">
        <f>E137*(V137/100)</f>
        <v>572000</v>
      </c>
      <c r="Z137" s="98">
        <f>E137*(W137/100)</f>
        <v>676000</v>
      </c>
      <c r="AA137" s="98">
        <f>E137*(X137/100)</f>
        <v>780000</v>
      </c>
      <c r="AB137" s="61">
        <v>2</v>
      </c>
      <c r="AC137" s="61">
        <v>3</v>
      </c>
      <c r="AD137" s="61">
        <v>1</v>
      </c>
      <c r="AE137" s="61">
        <f t="shared" si="35"/>
        <v>6</v>
      </c>
      <c r="AF137" s="61">
        <v>4</v>
      </c>
      <c r="AG137" s="61">
        <v>3</v>
      </c>
      <c r="AH137" s="61">
        <v>2</v>
      </c>
      <c r="AI137" s="62">
        <v>4</v>
      </c>
      <c r="AJ137" s="63">
        <v>4</v>
      </c>
      <c r="AK137" s="60">
        <v>3</v>
      </c>
      <c r="AL137" s="60">
        <v>2</v>
      </c>
      <c r="AM137" s="60">
        <v>4</v>
      </c>
      <c r="AN137" s="99">
        <v>0.50044059753417902</v>
      </c>
      <c r="AO137" s="61">
        <v>2</v>
      </c>
      <c r="AP137" s="61">
        <v>2</v>
      </c>
      <c r="AQ137" s="61">
        <v>2</v>
      </c>
      <c r="AR137" s="61">
        <f t="shared" si="37"/>
        <v>6</v>
      </c>
      <c r="AS137" s="61" t="s">
        <v>102</v>
      </c>
      <c r="AT137" s="85" t="s">
        <v>149</v>
      </c>
    </row>
    <row r="138" spans="2:46" ht="20.100000000000001" customHeight="1" x14ac:dyDescent="0.25">
      <c r="B138" s="186">
        <v>27</v>
      </c>
      <c r="C138" s="163" t="s">
        <v>275</v>
      </c>
      <c r="D138" s="165" t="s">
        <v>276</v>
      </c>
      <c r="E138" s="93">
        <v>1112949</v>
      </c>
      <c r="F138" s="94">
        <v>46086</v>
      </c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84"/>
      <c r="S138" s="152">
        <v>5.7341351670202299</v>
      </c>
      <c r="T138" s="87">
        <v>63818</v>
      </c>
      <c r="U138" s="59">
        <v>1</v>
      </c>
      <c r="V138" s="59">
        <v>1</v>
      </c>
      <c r="W138" s="45">
        <v>3</v>
      </c>
      <c r="X138" s="45">
        <v>4.5</v>
      </c>
      <c r="Y138" s="45">
        <f>E138*(V138/100)</f>
        <v>11129.49</v>
      </c>
      <c r="Z138" s="45">
        <f>E138*(W138/100)</f>
        <v>33388.47</v>
      </c>
      <c r="AA138" s="45">
        <f>E138*(X138/100)</f>
        <v>50082.705000000002</v>
      </c>
      <c r="AB138" s="45">
        <v>45</v>
      </c>
      <c r="AC138" s="45">
        <v>6</v>
      </c>
      <c r="AD138" s="45">
        <v>3</v>
      </c>
      <c r="AE138" s="45">
        <f t="shared" si="35"/>
        <v>54</v>
      </c>
      <c r="AF138" s="45">
        <v>45</v>
      </c>
      <c r="AG138" s="45">
        <v>6</v>
      </c>
      <c r="AH138" s="45">
        <v>3</v>
      </c>
      <c r="AI138" s="53">
        <v>45</v>
      </c>
      <c r="AJ138" s="57">
        <v>45</v>
      </c>
      <c r="AK138" s="65">
        <v>6</v>
      </c>
      <c r="AL138" s="65">
        <v>3</v>
      </c>
      <c r="AM138" s="65">
        <v>45</v>
      </c>
      <c r="AN138" s="105">
        <v>0</v>
      </c>
      <c r="AO138" s="43">
        <v>45</v>
      </c>
      <c r="AP138" s="43">
        <v>12</v>
      </c>
      <c r="AQ138" s="43">
        <v>12</v>
      </c>
      <c r="AR138" s="43">
        <f>SUM(AO138:AQ138)</f>
        <v>69</v>
      </c>
      <c r="AS138" s="43" t="s">
        <v>102</v>
      </c>
      <c r="AT138" s="106" t="s">
        <v>206</v>
      </c>
    </row>
    <row r="139" spans="2:46" ht="20.100000000000001" customHeight="1" x14ac:dyDescent="0.25">
      <c r="B139" s="186"/>
      <c r="C139" s="163" t="s">
        <v>275</v>
      </c>
      <c r="D139" s="165" t="s">
        <v>276</v>
      </c>
      <c r="E139" s="93">
        <v>1112949</v>
      </c>
      <c r="F139" s="94">
        <v>46086</v>
      </c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84"/>
      <c r="S139" s="152">
        <v>5.7341351670202299</v>
      </c>
      <c r="T139" s="87">
        <v>63818</v>
      </c>
      <c r="U139" s="59">
        <v>1</v>
      </c>
      <c r="V139" s="59">
        <v>1</v>
      </c>
      <c r="W139" s="45">
        <v>3</v>
      </c>
      <c r="X139" s="45">
        <v>4.5</v>
      </c>
      <c r="Y139" s="45">
        <f>E139*(V139/100)</f>
        <v>11129.49</v>
      </c>
      <c r="Z139" s="45">
        <f>E139*(W139/100)</f>
        <v>33388.47</v>
      </c>
      <c r="AA139" s="45">
        <f>E139*(X139/100)</f>
        <v>50082.705000000002</v>
      </c>
      <c r="AB139" s="45">
        <v>45</v>
      </c>
      <c r="AC139" s="45">
        <v>6</v>
      </c>
      <c r="AD139" s="45">
        <v>3</v>
      </c>
      <c r="AE139" s="45">
        <f t="shared" si="35"/>
        <v>54</v>
      </c>
      <c r="AF139" s="45">
        <v>45</v>
      </c>
      <c r="AG139" s="45">
        <v>6</v>
      </c>
      <c r="AH139" s="45">
        <v>3</v>
      </c>
      <c r="AI139" s="53">
        <v>45</v>
      </c>
      <c r="AJ139" s="57">
        <v>45</v>
      </c>
      <c r="AK139" s="65">
        <v>6</v>
      </c>
      <c r="AL139" s="65">
        <v>3</v>
      </c>
      <c r="AM139" s="65">
        <v>45</v>
      </c>
      <c r="AN139" s="105">
        <v>0.49996376037597601</v>
      </c>
      <c r="AO139" s="43">
        <v>45</v>
      </c>
      <c r="AP139" s="43">
        <v>6</v>
      </c>
      <c r="AQ139" s="43">
        <v>3</v>
      </c>
      <c r="AR139" s="43">
        <f t="shared" ref="AR139:AR142" si="39">SUM(AO139:AQ139)</f>
        <v>54</v>
      </c>
      <c r="AS139" s="43" t="s">
        <v>104</v>
      </c>
      <c r="AT139" s="106" t="s">
        <v>207</v>
      </c>
    </row>
    <row r="140" spans="2:46" ht="20.100000000000001" customHeight="1" x14ac:dyDescent="0.25">
      <c r="B140" s="186"/>
      <c r="C140" s="163" t="s">
        <v>275</v>
      </c>
      <c r="D140" s="165" t="s">
        <v>276</v>
      </c>
      <c r="E140" s="93">
        <v>1112949</v>
      </c>
      <c r="F140" s="94">
        <v>46086</v>
      </c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84"/>
      <c r="S140" s="152">
        <v>5.7341351670202299</v>
      </c>
      <c r="T140" s="87">
        <v>63818</v>
      </c>
      <c r="U140" s="59">
        <v>1</v>
      </c>
      <c r="V140" s="59">
        <v>1</v>
      </c>
      <c r="W140" s="45">
        <v>3</v>
      </c>
      <c r="X140" s="45">
        <v>4.5</v>
      </c>
      <c r="Y140" s="45">
        <f>E140*(V140/100)</f>
        <v>11129.49</v>
      </c>
      <c r="Z140" s="45">
        <f>E140*(W140/100)</f>
        <v>33388.47</v>
      </c>
      <c r="AA140" s="45">
        <f>E140*(X140/100)</f>
        <v>50082.705000000002</v>
      </c>
      <c r="AB140" s="45">
        <v>45</v>
      </c>
      <c r="AC140" s="45">
        <v>6</v>
      </c>
      <c r="AD140" s="45">
        <v>3</v>
      </c>
      <c r="AE140" s="45">
        <f t="shared" si="35"/>
        <v>54</v>
      </c>
      <c r="AF140" s="45">
        <v>45</v>
      </c>
      <c r="AG140" s="45">
        <v>6</v>
      </c>
      <c r="AH140" s="45">
        <v>3</v>
      </c>
      <c r="AI140" s="53">
        <v>45</v>
      </c>
      <c r="AJ140" s="57">
        <v>45</v>
      </c>
      <c r="AK140" s="65">
        <v>6</v>
      </c>
      <c r="AL140" s="65">
        <v>3</v>
      </c>
      <c r="AM140" s="65">
        <v>45</v>
      </c>
      <c r="AN140" s="105">
        <v>0.99635124206542902</v>
      </c>
      <c r="AO140" s="43">
        <v>45</v>
      </c>
      <c r="AP140" s="43">
        <v>6</v>
      </c>
      <c r="AQ140" s="43">
        <v>3</v>
      </c>
      <c r="AR140" s="43">
        <f t="shared" si="39"/>
        <v>54</v>
      </c>
      <c r="AS140" s="43" t="s">
        <v>104</v>
      </c>
      <c r="AT140" s="106" t="s">
        <v>207</v>
      </c>
    </row>
    <row r="141" spans="2:46" ht="20.100000000000001" customHeight="1" x14ac:dyDescent="0.25">
      <c r="B141" s="186"/>
      <c r="C141" s="163" t="s">
        <v>275</v>
      </c>
      <c r="D141" s="165" t="s">
        <v>276</v>
      </c>
      <c r="E141" s="93">
        <v>1112949</v>
      </c>
      <c r="F141" s="94">
        <v>46086</v>
      </c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84"/>
      <c r="S141" s="152">
        <v>5.7341351670202299</v>
      </c>
      <c r="T141" s="87">
        <v>63818</v>
      </c>
      <c r="U141" s="59">
        <v>1</v>
      </c>
      <c r="V141" s="59">
        <v>1</v>
      </c>
      <c r="W141" s="45">
        <v>3</v>
      </c>
      <c r="X141" s="45">
        <v>4.5</v>
      </c>
      <c r="Y141" s="45">
        <f>E141*(V141/100)</f>
        <v>11129.49</v>
      </c>
      <c r="Z141" s="45">
        <f>E141*(W141/100)</f>
        <v>33388.47</v>
      </c>
      <c r="AA141" s="45">
        <f>E141*(X141/100)</f>
        <v>50082.705000000002</v>
      </c>
      <c r="AB141" s="45">
        <v>45</v>
      </c>
      <c r="AC141" s="45">
        <v>6</v>
      </c>
      <c r="AD141" s="45">
        <v>3</v>
      </c>
      <c r="AE141" s="45">
        <f t="shared" si="35"/>
        <v>54</v>
      </c>
      <c r="AF141" s="45">
        <v>45</v>
      </c>
      <c r="AG141" s="45">
        <v>6</v>
      </c>
      <c r="AH141" s="45">
        <v>3</v>
      </c>
      <c r="AI141" s="53">
        <v>45</v>
      </c>
      <c r="AJ141" s="57">
        <v>45</v>
      </c>
      <c r="AK141" s="65">
        <v>6</v>
      </c>
      <c r="AL141" s="65">
        <v>3</v>
      </c>
      <c r="AM141" s="65">
        <v>45</v>
      </c>
      <c r="AN141" s="105">
        <v>1.00088119506835</v>
      </c>
      <c r="AO141" s="43">
        <v>45</v>
      </c>
      <c r="AP141" s="43">
        <v>6</v>
      </c>
      <c r="AQ141" s="43">
        <v>3</v>
      </c>
      <c r="AR141" s="43">
        <f t="shared" si="39"/>
        <v>54</v>
      </c>
      <c r="AS141" s="43" t="s">
        <v>104</v>
      </c>
      <c r="AT141" s="106" t="s">
        <v>207</v>
      </c>
    </row>
    <row r="142" spans="2:46" ht="20.100000000000001" customHeight="1" x14ac:dyDescent="0.25">
      <c r="B142" s="188"/>
      <c r="C142" s="164" t="s">
        <v>275</v>
      </c>
      <c r="D142" s="167" t="s">
        <v>276</v>
      </c>
      <c r="E142" s="96">
        <v>1112949</v>
      </c>
      <c r="F142" s="97">
        <v>46086</v>
      </c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184"/>
      <c r="S142" s="154">
        <v>5.7341351670202299</v>
      </c>
      <c r="T142" s="88">
        <v>63818</v>
      </c>
      <c r="U142" s="118">
        <v>1</v>
      </c>
      <c r="V142" s="118">
        <v>1</v>
      </c>
      <c r="W142" s="46">
        <v>3</v>
      </c>
      <c r="X142" s="46">
        <v>4.5</v>
      </c>
      <c r="Y142" s="46">
        <f>E142*(V142/100)</f>
        <v>11129.49</v>
      </c>
      <c r="Z142" s="46">
        <f>E142*(W142/100)</f>
        <v>33388.47</v>
      </c>
      <c r="AA142" s="46">
        <f>E142*(X142/100)</f>
        <v>50082.705000000002</v>
      </c>
      <c r="AB142" s="46">
        <v>45</v>
      </c>
      <c r="AC142" s="46">
        <v>6</v>
      </c>
      <c r="AD142" s="46">
        <v>3</v>
      </c>
      <c r="AE142" s="46">
        <f t="shared" si="35"/>
        <v>54</v>
      </c>
      <c r="AF142" s="46">
        <v>45</v>
      </c>
      <c r="AG142" s="46">
        <v>6</v>
      </c>
      <c r="AH142" s="46">
        <v>3</v>
      </c>
      <c r="AI142" s="54">
        <v>45</v>
      </c>
      <c r="AJ142" s="58">
        <v>45</v>
      </c>
      <c r="AK142" s="66">
        <v>6</v>
      </c>
      <c r="AL142" s="66">
        <v>3</v>
      </c>
      <c r="AM142" s="66">
        <v>45</v>
      </c>
      <c r="AN142" s="119">
        <v>206.202030181884</v>
      </c>
      <c r="AO142" s="120">
        <v>45</v>
      </c>
      <c r="AP142" s="120">
        <v>6</v>
      </c>
      <c r="AQ142" s="120">
        <v>3</v>
      </c>
      <c r="AR142" s="120">
        <f t="shared" si="39"/>
        <v>54</v>
      </c>
      <c r="AS142" s="120" t="s">
        <v>104</v>
      </c>
      <c r="AT142" s="121" t="s">
        <v>207</v>
      </c>
    </row>
  </sheetData>
  <mergeCells count="30">
    <mergeCell ref="B108:B112"/>
    <mergeCell ref="B113:B117"/>
    <mergeCell ref="B118:B122"/>
    <mergeCell ref="B133:B137"/>
    <mergeCell ref="B138:B142"/>
    <mergeCell ref="B123:B127"/>
    <mergeCell ref="B128:B132"/>
    <mergeCell ref="B83:B87"/>
    <mergeCell ref="B88:B92"/>
    <mergeCell ref="B93:B97"/>
    <mergeCell ref="B98:B102"/>
    <mergeCell ref="B103:B107"/>
    <mergeCell ref="B58:B62"/>
    <mergeCell ref="B63:B67"/>
    <mergeCell ref="B68:B72"/>
    <mergeCell ref="B73:B77"/>
    <mergeCell ref="B78:B82"/>
    <mergeCell ref="B33:B37"/>
    <mergeCell ref="B38:B42"/>
    <mergeCell ref="B43:B47"/>
    <mergeCell ref="B48:B52"/>
    <mergeCell ref="B53:B57"/>
    <mergeCell ref="B8:B12"/>
    <mergeCell ref="B13:B17"/>
    <mergeCell ref="B18:B22"/>
    <mergeCell ref="B23:B27"/>
    <mergeCell ref="B28:B32"/>
    <mergeCell ref="AJ4:AT5"/>
    <mergeCell ref="V5:AI5"/>
    <mergeCell ref="B5:Q5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40"/>
      <c r="T4" s="140" t="s">
        <v>10</v>
      </c>
      <c r="U4" s="141"/>
      <c r="V4" s="141"/>
      <c r="W4" s="14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40"/>
      <c r="T4" s="140" t="s">
        <v>10</v>
      </c>
      <c r="U4" s="141"/>
      <c r="V4" s="141"/>
      <c r="W4" s="14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2017-09-29T19:54:04Z</dcterms:modified>
</cp:coreProperties>
</file>