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G28" i="1" l="1"/>
  <c r="AG29" i="1"/>
  <c r="AG30" i="1"/>
  <c r="AG31" i="1"/>
  <c r="AG27" i="1"/>
  <c r="T28" i="1"/>
  <c r="T29" i="1"/>
  <c r="T30" i="1"/>
  <c r="T31" i="1"/>
  <c r="T27" i="1"/>
  <c r="K28" i="1"/>
  <c r="L28" i="1"/>
  <c r="M28" i="1"/>
  <c r="K29" i="1"/>
  <c r="L29" i="1"/>
  <c r="M29" i="1"/>
  <c r="K30" i="1"/>
  <c r="L30" i="1"/>
  <c r="M30" i="1"/>
  <c r="K31" i="1"/>
  <c r="L31" i="1"/>
  <c r="M31" i="1"/>
  <c r="M27" i="1"/>
  <c r="L27" i="1"/>
  <c r="K27" i="1"/>
  <c r="AG58" i="1"/>
  <c r="AG59" i="1"/>
  <c r="AG60" i="1"/>
  <c r="AG61" i="1"/>
  <c r="AG57" i="1" l="1"/>
  <c r="T58" i="1" l="1"/>
  <c r="T59" i="1"/>
  <c r="T60" i="1"/>
  <c r="T61" i="1"/>
  <c r="T57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AG73" i="1"/>
  <c r="AG74" i="1"/>
  <c r="AG75" i="1"/>
  <c r="AG76" i="1"/>
  <c r="AG72" i="1"/>
  <c r="T73" i="1" l="1"/>
  <c r="T74" i="1"/>
  <c r="T75" i="1"/>
  <c r="T76" i="1"/>
  <c r="T72" i="1"/>
  <c r="P76" i="1" l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AG128" i="1" l="1"/>
  <c r="AG129" i="1"/>
  <c r="AG130" i="1"/>
  <c r="AG131" i="1"/>
  <c r="AG127" i="1"/>
  <c r="T128" i="1"/>
  <c r="T129" i="1"/>
  <c r="T130" i="1"/>
  <c r="T131" i="1"/>
  <c r="T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P127" i="1"/>
  <c r="O127" i="1"/>
  <c r="N127" i="1"/>
  <c r="AG18" i="1"/>
  <c r="AG19" i="1"/>
  <c r="AG20" i="1"/>
  <c r="AG21" i="1"/>
  <c r="AG17" i="1"/>
  <c r="T18" i="1"/>
  <c r="T19" i="1"/>
  <c r="T20" i="1"/>
  <c r="T21" i="1"/>
  <c r="T17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AG33" i="1"/>
  <c r="AG34" i="1"/>
  <c r="AG35" i="1"/>
  <c r="AG36" i="1"/>
  <c r="AG32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AG43" i="1"/>
  <c r="AG44" i="1"/>
  <c r="AG45" i="1"/>
  <c r="AG46" i="1"/>
  <c r="AG42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AG68" i="1"/>
  <c r="AG69" i="1"/>
  <c r="AG70" i="1"/>
  <c r="AG71" i="1"/>
  <c r="AG67" i="1"/>
  <c r="T68" i="1"/>
  <c r="T69" i="1"/>
  <c r="T70" i="1"/>
  <c r="T71" i="1"/>
  <c r="T67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AG96" i="1"/>
  <c r="AG95" i="1"/>
  <c r="AG94" i="1"/>
  <c r="AG93" i="1"/>
  <c r="AG92" i="1"/>
  <c r="T93" i="1"/>
  <c r="T94" i="1"/>
  <c r="T95" i="1"/>
  <c r="T96" i="1"/>
  <c r="T92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AG103" i="1"/>
  <c r="AG104" i="1"/>
  <c r="AG105" i="1"/>
  <c r="AG106" i="1"/>
  <c r="AG102" i="1"/>
  <c r="T103" i="1"/>
  <c r="T104" i="1"/>
  <c r="T105" i="1"/>
  <c r="T106" i="1"/>
  <c r="T102" i="1"/>
  <c r="N106" i="1"/>
  <c r="O106" i="1"/>
  <c r="P106" i="1"/>
  <c r="N103" i="1"/>
  <c r="O103" i="1"/>
  <c r="P103" i="1"/>
  <c r="N104" i="1"/>
  <c r="O104" i="1"/>
  <c r="P104" i="1"/>
  <c r="N105" i="1"/>
  <c r="O105" i="1"/>
  <c r="P105" i="1"/>
  <c r="P102" i="1"/>
  <c r="O102" i="1"/>
  <c r="N102" i="1"/>
  <c r="AG77" i="1"/>
  <c r="AG78" i="1"/>
  <c r="AG79" i="1"/>
  <c r="AG80" i="1"/>
  <c r="AG81" i="1"/>
  <c r="T78" i="1"/>
  <c r="T79" i="1"/>
  <c r="T80" i="1"/>
  <c r="T81" i="1"/>
  <c r="T77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AG13" i="1" l="1"/>
  <c r="AG14" i="1"/>
  <c r="AG15" i="1"/>
  <c r="AG16" i="1"/>
  <c r="AG12" i="1"/>
  <c r="N13" i="1" l="1"/>
  <c r="O13" i="1"/>
  <c r="P13" i="1"/>
  <c r="N14" i="1"/>
  <c r="O14" i="1"/>
  <c r="P14" i="1"/>
  <c r="N15" i="1"/>
  <c r="O15" i="1"/>
  <c r="P15" i="1"/>
  <c r="N16" i="1"/>
  <c r="O16" i="1"/>
  <c r="P16" i="1"/>
  <c r="T13" i="1" l="1"/>
  <c r="T14" i="1"/>
  <c r="T15" i="1"/>
  <c r="T16" i="1"/>
  <c r="T12" i="1"/>
  <c r="P12" i="1" l="1"/>
  <c r="O12" i="1"/>
  <c r="N12" i="1"/>
  <c r="AG48" i="1"/>
  <c r="AG49" i="1"/>
  <c r="AG50" i="1"/>
  <c r="AG51" i="1"/>
  <c r="AG47" i="1"/>
  <c r="T48" i="1"/>
  <c r="T49" i="1"/>
  <c r="T50" i="1"/>
  <c r="T51" i="1"/>
  <c r="T47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AG63" i="1"/>
  <c r="AG64" i="1"/>
  <c r="AG65" i="1"/>
  <c r="AG66" i="1"/>
  <c r="AG62" i="1"/>
  <c r="T63" i="1"/>
  <c r="T64" i="1"/>
  <c r="T65" i="1"/>
  <c r="T66" i="1"/>
  <c r="T62" i="1"/>
  <c r="AG26" i="1" l="1"/>
  <c r="AG25" i="1"/>
  <c r="AG24" i="1"/>
  <c r="AG125" i="1"/>
  <c r="AG123" i="1"/>
  <c r="AG124" i="1"/>
  <c r="AG126" i="1"/>
  <c r="AG122" i="1"/>
  <c r="T123" i="1"/>
  <c r="T124" i="1"/>
  <c r="T125" i="1"/>
  <c r="T126" i="1"/>
  <c r="T122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AG118" i="1"/>
  <c r="AG119" i="1"/>
  <c r="AG120" i="1"/>
  <c r="AG121" i="1"/>
  <c r="AG117" i="1"/>
  <c r="T118" i="1"/>
  <c r="T119" i="1"/>
  <c r="T120" i="1"/>
  <c r="T121" i="1"/>
  <c r="T117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AG113" i="1"/>
  <c r="AG114" i="1"/>
  <c r="AG115" i="1"/>
  <c r="AG116" i="1"/>
  <c r="AG112" i="1"/>
  <c r="T113" i="1"/>
  <c r="T114" i="1"/>
  <c r="T115" i="1"/>
  <c r="T116" i="1"/>
  <c r="T112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AG110" i="1" l="1"/>
  <c r="AG108" i="1"/>
  <c r="AG109" i="1"/>
  <c r="AG111" i="1"/>
  <c r="AG107" i="1"/>
  <c r="T108" i="1"/>
  <c r="T109" i="1"/>
  <c r="T110" i="1"/>
  <c r="T111" i="1"/>
  <c r="T107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AG98" i="1"/>
  <c r="AG99" i="1"/>
  <c r="AG100" i="1"/>
  <c r="AG101" i="1"/>
  <c r="AG97" i="1"/>
  <c r="T98" i="1"/>
  <c r="T99" i="1"/>
  <c r="T100" i="1"/>
  <c r="T101" i="1"/>
  <c r="T97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AG88" i="1"/>
  <c r="AG89" i="1"/>
  <c r="AG90" i="1"/>
  <c r="AG91" i="1"/>
  <c r="AG87" i="1"/>
  <c r="T88" i="1"/>
  <c r="T89" i="1"/>
  <c r="T90" i="1"/>
  <c r="T91" i="1"/>
  <c r="T87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AG83" i="1"/>
  <c r="AG84" i="1"/>
  <c r="AG85" i="1"/>
  <c r="AG86" i="1"/>
  <c r="AG82" i="1"/>
  <c r="N83" i="1"/>
  <c r="O83" i="1"/>
  <c r="P83" i="1"/>
  <c r="N84" i="1"/>
  <c r="O84" i="1"/>
  <c r="P84" i="1"/>
  <c r="N85" i="1"/>
  <c r="O85" i="1"/>
  <c r="P85" i="1"/>
  <c r="N86" i="1"/>
  <c r="O86" i="1"/>
  <c r="P86" i="1"/>
  <c r="P82" i="1"/>
  <c r="O82" i="1"/>
  <c r="N82" i="1"/>
  <c r="N63" i="1" l="1"/>
  <c r="O63" i="1"/>
  <c r="P63" i="1"/>
  <c r="N64" i="1"/>
  <c r="O64" i="1"/>
  <c r="P64" i="1"/>
  <c r="N65" i="1"/>
  <c r="O65" i="1"/>
  <c r="P65" i="1"/>
  <c r="N66" i="1"/>
  <c r="O66" i="1"/>
  <c r="P66" i="1"/>
  <c r="P62" i="1"/>
  <c r="O62" i="1"/>
  <c r="N62" i="1"/>
  <c r="AG53" i="1"/>
  <c r="AG54" i="1"/>
  <c r="AG55" i="1"/>
  <c r="AG56" i="1"/>
  <c r="AG52" i="1"/>
  <c r="T53" i="1"/>
  <c r="T54" i="1"/>
  <c r="T55" i="1"/>
  <c r="T56" i="1"/>
  <c r="T52" i="1"/>
  <c r="P53" i="1"/>
  <c r="P54" i="1"/>
  <c r="P55" i="1"/>
  <c r="P56" i="1"/>
  <c r="O53" i="1"/>
  <c r="O54" i="1"/>
  <c r="O55" i="1"/>
  <c r="O56" i="1"/>
  <c r="P52" i="1"/>
  <c r="O52" i="1"/>
  <c r="N53" i="1"/>
  <c r="N54" i="1"/>
  <c r="N55" i="1"/>
  <c r="N56" i="1"/>
  <c r="N52" i="1"/>
  <c r="AG39" i="1"/>
  <c r="AG38" i="1"/>
  <c r="AG40" i="1"/>
  <c r="AG41" i="1"/>
  <c r="T38" i="1"/>
  <c r="T39" i="1"/>
  <c r="T40" i="1"/>
  <c r="T41" i="1"/>
  <c r="AG37" i="1"/>
  <c r="T37" i="1"/>
  <c r="N38" i="1"/>
  <c r="O38" i="1"/>
  <c r="P38" i="1"/>
  <c r="N39" i="1"/>
  <c r="O39" i="1"/>
  <c r="P39" i="1"/>
  <c r="N40" i="1"/>
  <c r="O40" i="1"/>
  <c r="P40" i="1"/>
  <c r="N41" i="1"/>
  <c r="O41" i="1"/>
  <c r="P41" i="1"/>
  <c r="P37" i="1"/>
  <c r="O37" i="1"/>
  <c r="N37" i="1"/>
  <c r="AG23" i="1"/>
  <c r="AG22" i="1"/>
  <c r="T23" i="1"/>
  <c r="T24" i="1"/>
  <c r="T25" i="1"/>
  <c r="T26" i="1"/>
  <c r="T22" i="1"/>
  <c r="P23" i="1"/>
  <c r="P24" i="1"/>
  <c r="P25" i="1"/>
  <c r="P26" i="1"/>
  <c r="O23" i="1"/>
  <c r="O24" i="1"/>
  <c r="O25" i="1"/>
  <c r="O26" i="1"/>
  <c r="P22" i="1"/>
  <c r="O22" i="1"/>
  <c r="N23" i="1"/>
  <c r="N24" i="1"/>
  <c r="N25" i="1"/>
  <c r="N26" i="1"/>
  <c r="N22" i="1"/>
  <c r="AG11" i="1" l="1"/>
  <c r="AG8" i="1"/>
  <c r="AG9" i="1"/>
  <c r="AG10" i="1"/>
  <c r="T8" i="1"/>
  <c r="T9" i="1"/>
  <c r="T10" i="1"/>
  <c r="T11" i="1"/>
  <c r="AG7" i="1"/>
  <c r="T7" i="1"/>
  <c r="P8" i="1" l="1"/>
  <c r="P9" i="1"/>
  <c r="P10" i="1"/>
  <c r="P11" i="1"/>
  <c r="P7" i="1"/>
  <c r="O8" i="1"/>
  <c r="O9" i="1"/>
  <c r="O10" i="1"/>
  <c r="O11" i="1"/>
  <c r="O7" i="1"/>
  <c r="N8" i="1"/>
  <c r="N9" i="1"/>
  <c r="N10" i="1"/>
  <c r="N11" i="1"/>
  <c r="N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<sst xmlns="http://schemas.openxmlformats.org/spreadsheetml/2006/main" count="620" uniqueCount="226">
  <si>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</si>
  <si>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</si>
  <si>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</si>
  <si>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</si>
  <si>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</si>
  <si>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</si>
  <si>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</si>
  <si>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</si>
  <si>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</si>
  <si>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</si>
  <si>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</si>
  <si>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</si>
  <si>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</si>
  <si>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</si>
  <si>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</si>
  <si>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</si>
  <si>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</si>
  <si>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</si>
  <si>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</si>
  <si>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</si>
  <si>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</si>
  <si>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</si>
  <si>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</si>
  <si>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</si>
  <si>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</si>
  <si>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</si>
  <si>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</si>
  <si>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</si>
  <si>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</si>
  <si>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</si>
  <si>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</si>
  <si>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</si>
  <si>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</si>
  <si>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</si>
  <si>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</si>
  <si>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</si>
  <si>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</si>
  <si>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</si>
  <si>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</si>
  <si>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</si>
  <si>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</si>
  <si>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</si>
  <si>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</si>
  <si>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</si>
  <si>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</si>
  <si>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</si>
  <si>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</si>
  <si>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</si>
  <si>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</si>
  <si>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</si>
  <si>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</si>
  <si>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</si>
  <si>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</si>
  <si>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</si>
  <si>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</si>
  <si>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</si>
  <si>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</si>
  <si>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</si>
  <si>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</si>
  <si>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</si>
  <si>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</si>
  <si>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</si>
  <si>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</si>
  <si>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</si>
  <si>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</si>
  <si>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</si>
  <si>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</si>
  <si>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</si>
  <si>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</si>
  <si>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</si>
  <si>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</si>
  <si>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</si>
  <si>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</si>
  <si>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</si>
  <si>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</si>
  <si>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</si>
  <si>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</si>
  <si>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</si>
  <si>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</si>
  <si>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</si>
  <si>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</si>
  <si>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</si>
  <si>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</si>
  <si>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</si>
  <si>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</si>
  <si>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</si>
  <si>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</si>
  <si>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</si>
  <si>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</si>
  <si>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</si>
  <si>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</si>
  <si>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</si>
  <si>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</si>
  <si>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</si>
  <si>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</si>
  <si>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</si>
  <si>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</si>
  <si>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</si>
  <si>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</si>
  <si>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</si>
  <si>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</si>
  <si>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</si>
  <si>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</si>
  <si>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</si>
  <si>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</si>
  <si>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</si>
  <si>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</si>
  <si>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</si>
  <si>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</si>
  <si>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</si>
  <si>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</si>
  <si>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</si>
  <si>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</si>
  <si>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</si>
  <si>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</si>
  <si>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</si>
  <si>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</si>
  <si>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</si>
  <si>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</si>
  <si>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</si>
  <si>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</si>
  <si>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</si>
  <si>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</si>
  <si>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</si>
  <si>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</si>
  <si>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</si>
  <si>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</si>
  <si>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</si>
  <si>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</si>
  <si>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</si>
  <si>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</si>
  <si>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</si>
  <si>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</si>
  <si>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</si>
  <si>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</si>
  <si>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</si>
  <si>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</si>
  <si>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</si>
  <si>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</si>
  <si>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</si>
  <si>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</si>
  <si>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</si>
  <si>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</si>
  <si>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</si>
  <si>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</si>
  <si>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</si>
  <si>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</si>
  <si>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</si>
  <si>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</si>
  <si>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</si>
  <si>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</si>
  <si>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</si>
  <si>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</si>
  <si>
    <t>1, 113, 9634</t>
  </si>
  <si>
    <t>2.578658097270078e-05, 0.002913883649915188, 0.2484279210909993</t>
  </si>
  <si>
    <t>1, 107, 7211</t>
  </si>
  <si>
    <t>3.6477712117895966e-05, 0.0039031151966148685, 0.2630407820821478</t>
  </si>
  <si>
    <t>1, 408, 84048</t>
  </si>
  <si>
    <t>1.1888087446869165e-05, 0.00485033967832262, 0.9991699737344597</t>
  </si>
  <si>
    <t>1, 408, 81831</t>
  </si>
  <si>
    <t>1.3630206500354522e-05, 0.005561124252144644, 1.1153734281305108</t>
  </si>
  <si>
    <t>1, 51, 1753</t>
  </si>
  <si>
    <t>0.001133863981676758, 0.057827063065514654, 1.987663559879357</t>
  </si>
  <si>
    <t>1, 51, 1664</t>
  </si>
  <si>
    <t>0.0012569130216189038, 0.0641025641025641, 2.091503267973856</t>
  </si>
  <si>
    <t>1, 887, 188044</t>
  </si>
  <si>
    <t>1.6004555536687962e-05, 0.014196040761042222, 3.009560641340951</t>
  </si>
  <si>
    <t>1, 887, 183986</t>
  </si>
  <si>
    <t>1.8073668634828936e-05, 0.016031344079093266, 3.325301997447636</t>
  </si>
  <si>
    <t>1, 53, 1798</t>
  </si>
  <si>
    <t>0.002678093197643278, 0.14193893947509373, 4.815211569362614</t>
  </si>
  <si>
    <t>1, 90, 2160</t>
  </si>
  <si>
    <t>0.0026490767967363373, 0.23841691170627036, 5.722005880950489</t>
  </si>
  <si>
    <t>1, 90, 2008</t>
  </si>
  <si>
    <t>0.0032146071750032146, 0.2893146457502893, 6.454931207406454</t>
  </si>
  <si>
    <t>1, 13, 61</t>
  </si>
  <si>
    <t>0.10917030567685589, 1.4192139737991267, 6.6593886462882095</t>
  </si>
  <si>
    <t>5.88235294117647, 23.52941176470588, 47.05882352941176</t>
  </si>
  <si>
    <t>1, 4, 7</t>
  </si>
  <si>
    <t>9.090909090909092, 36.36363636363637, 63.63636363636363</t>
  </si>
  <si>
    <t>1, 3, 3</t>
  </si>
  <si>
    <t>14.285714285714285, 42.857142857142854, 42.857142857142854</t>
  </si>
  <si>
    <t>1, 71, 497</t>
  </si>
  <si>
    <t>0.04657661853749418, 3.306939916162087, 23.148579413134605</t>
  </si>
  <si>
    <t>1, 71, 459</t>
  </si>
  <si>
    <t>0.05858230814294083, 4.159343878148799, 26.889279437609844</t>
  </si>
  <si>
    <t>1, 7, 15</t>
  </si>
  <si>
    <t>0.8264462809917356, 5.785123966942149, 12.396694214876034</t>
  </si>
  <si>
    <t>1, 7, 14</t>
  </si>
  <si>
    <t>0.847457627118644, 5.932203389830509, 11.864406779661017</t>
  </si>
  <si>
    <t>1, 10, 20</t>
  </si>
  <si>
    <t>0.45454545454545453, 4.545454545454546, 9.090909090909092</t>
  </si>
  <si>
    <t>1, 10, 17</t>
  </si>
  <si>
    <t>0.641025641025641, 6.41025641025641, 10.897435897435898</t>
  </si>
  <si>
    <t>1.1235955056179776, 3.3707865168539324, 5.617977528089887</t>
  </si>
  <si>
    <t>1, 3, 4</t>
  </si>
  <si>
    <t>1.1363636363636365, 3.4090909090909087, 4.545454545454546</t>
  </si>
  <si>
    <t>0.5494505494505495, 1.6483516483516485, 3.296703296703297</t>
  </si>
  <si>
    <t>0.9615384615384616, 2.8846153846153846, 3.8461538461538463</t>
  </si>
  <si>
    <t>1.4705882352941175, 2.941176470588235, 4.411764705882353</t>
  </si>
  <si>
    <t>0.5405405405405406, 1.6216216216216217, 3.2432432432432434</t>
  </si>
  <si>
    <t>0.9433962264150944, 2.8301886792452833, 3.7735849056603774</t>
  </si>
  <si>
    <t>1.4492753623188406, 2.898550724637681, 4.3478260869565215</t>
  </si>
  <si>
    <t>0.5586592178770949, 1.675977653631285, 3.35195530726257</t>
  </si>
  <si>
    <t>0.9523809523809524, 2.857142857142857, 3.8095238095238098</t>
  </si>
  <si>
    <t>0.30959752321981426, 1.5479876160990713, 3.0959752321981426</t>
  </si>
  <si>
    <t>1, 5, 9</t>
  </si>
  <si>
    <t>0.4807692307692308, 2.403846153846154, 4.326923076923077</t>
  </si>
  <si>
    <t>1.2987012987012987, 2.5974025974025974, 5.194805194805195</t>
  </si>
  <si>
    <t>1.4492753623188406, 2.898550724637681, 5.797101449275362</t>
  </si>
  <si>
    <t>1.8518518518518516, 3.7037037037037033, 5.555555555555555</t>
  </si>
  <si>
    <t>1, 8, 16</t>
  </si>
  <si>
    <t>0.9345794392523363, 7.476635514018691, 14.953271028037381</t>
  </si>
  <si>
    <t>1, 8, 9</t>
  </si>
  <si>
    <t>1.36986301369863, 10.95890410958904, 12.32876712328767</t>
  </si>
  <si>
    <t>1, 7, 8</t>
  </si>
  <si>
    <t>1.4285714285714286, 10.0, 11.428571428571429</t>
  </si>
  <si>
    <t>0.5813953488372093, 2.9069767441860463, 5.813953488372093</t>
  </si>
  <si>
    <t>1, 5, 6</t>
  </si>
  <si>
    <t>0.9433962264150944, 4.716981132075472, 5.660377358490567</t>
  </si>
  <si>
    <t>1, 2, 5</t>
  </si>
  <si>
    <t>1.1494252873563218, 2.2988505747126435, 5.747126436781609</t>
  </si>
  <si>
    <t>0.2762430939226519, 0.5524861878453038, 1.1049723756906076</t>
  </si>
  <si>
    <t>0.2949852507374631, 0.5899705014749262, 0.8849557522123894</t>
  </si>
  <si>
    <t>Group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</si>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</sst>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0.00000"/>
    <numFmt numFmtId="169" formatCode="0.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NumberForma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168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8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168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 vertical="center"/>
    </xf>
    <xf numFmtId="164" fontId="16" fillId="44" borderId="26" xfId="0" applyNumberFormat="1" applyFont="1" applyFill="1" applyBorder="1" applyAlignment="1">
      <alignment horizontal="center"/>
    </xf>
    <xf numFmtId="164" fontId="16" fillId="44" borderId="26" xfId="0" applyNumberFormat="1" applyFont="1" applyFill="1" applyBorder="1" applyAlignment="1">
      <alignment horizontal="left"/>
    </xf>
    <xf numFmtId="0" fontId="0" fillId="44" borderId="49" xfId="0" applyFont="1" applyFill="1" applyBorder="1" applyAlignment="1">
      <alignment horizontal="center" vertical="center" wrapText="1"/>
    </xf>
    <xf numFmtId="0" fontId="0" fillId="44" borderId="47" xfId="0" applyFont="1" applyFill="1" applyBorder="1" applyAlignment="1">
      <alignment horizontal="center" vertical="center" wrapText="1"/>
    </xf>
    <xf numFmtId="164" fontId="0" fillId="44" borderId="26" xfId="0" applyNumberFormat="1" applyFont="1" applyFill="1" applyBorder="1" applyAlignment="1">
      <alignment horizontal="center" vertical="center" wrapText="1"/>
    </xf>
    <xf numFmtId="0" fontId="0" fillId="11" borderId="49" xfId="0" applyFont="1" applyFill="1" applyBorder="1" applyAlignment="1">
      <alignment horizontal="center" vertical="center" wrapText="1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0" fontId="0" fillId="11" borderId="50" xfId="0" applyFill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9" fontId="0" fillId="10" borderId="27" xfId="0" applyNumberFormat="1" applyFont="1" applyFill="1" applyBorder="1" applyAlignment="1">
      <alignment horizontal="center" vertical="center" wrapText="1"/>
    </xf>
    <xf numFmtId="169" fontId="0" fillId="10" borderId="26" xfId="0" applyNumberFormat="1" applyFont="1" applyFill="1" applyBorder="1" applyAlignment="1">
      <alignment horizontal="center" vertical="center" wrapText="1"/>
    </xf>
    <xf numFmtId="169" fontId="0" fillId="44" borderId="26" xfId="0" applyNumberFormat="1" applyFont="1" applyFill="1" applyBorder="1" applyAlignment="1">
      <alignment horizontal="center" vertical="center" wrapText="1"/>
    </xf>
    <xf numFmtId="169" fontId="0" fillId="10" borderId="26" xfId="0" applyNumberFormat="1" applyFill="1" applyBorder="1" applyAlignment="1">
      <alignment horizontal="center"/>
    </xf>
    <xf numFmtId="169" fontId="0" fillId="44" borderId="26" xfId="0" applyNumberFormat="1" applyFill="1" applyBorder="1" applyAlignment="1">
      <alignment horizontal="center"/>
    </xf>
    <xf numFmtId="169" fontId="0" fillId="10" borderId="30" xfId="0" applyNumberFormat="1" applyFill="1" applyBorder="1" applyAlignment="1">
      <alignment horizontal="center"/>
    </xf>
    <xf numFmtId="0" fontId="1" fillId="43" borderId="55" xfId="0" applyFont="1" applyFill="1" applyBorder="1" applyAlignment="1">
      <alignment horizontal="center" vertical="center" wrapText="1"/>
    </xf>
    <xf numFmtId="0" fontId="1" fillId="43" borderId="53" xfId="0" applyFont="1" applyFill="1" applyBorder="1" applyAlignment="1">
      <alignment horizontal="center" vertical="center" wrapText="1"/>
    </xf>
    <xf numFmtId="0" fontId="1" fillId="43" borderId="54" xfId="0" applyFont="1" applyFill="1" applyBorder="1" applyAlignment="1">
      <alignment horizontal="center" vertical="center" wrapText="1"/>
    </xf>
    <xf numFmtId="0" fontId="1" fillId="44" borderId="55" xfId="0" applyFont="1" applyFill="1" applyBorder="1" applyAlignment="1">
      <alignment horizontal="center" vertical="center" wrapText="1"/>
    </xf>
    <xf numFmtId="0" fontId="1" fillId="44" borderId="53" xfId="0" applyFont="1" applyFill="1" applyBorder="1" applyAlignment="1">
      <alignment horizontal="center" vertical="center" wrapText="1"/>
    </xf>
    <xf numFmtId="0" fontId="1" fillId="44" borderId="54" xfId="0" applyFont="1" applyFill="1" applyBorder="1" applyAlignment="1">
      <alignment horizontal="center" vertical="center" wrapText="1"/>
    </xf>
    <xf numFmtId="0" fontId="1" fillId="43" borderId="56" xfId="0" applyFont="1" applyFill="1" applyBorder="1" applyAlignment="1">
      <alignment horizontal="center" vertical="center" wrapText="1"/>
    </xf>
    <xf numFmtId="0" fontId="1" fillId="43" borderId="52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(Sheet1!$AD$17,Sheet1!$AD$32,Sheet1!$AD$42,Sheet1!$AD$67,Sheet1!$AD$77,Sheet1!$AD$82)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(Sheet1!$AD$18,Sheet1!$AD$33,Sheet1!$AD$43,Sheet1!$AD$68,Sheet1!$AD$78,Sheet1!$AD$83)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(Sheet1!$AD$19,Sheet1!$AD$34,Sheet1!$AD$44,Sheet1!$AD$69,Sheet1!$AD$79,Sheet1!$AD$84)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(Sheet1!$AD$20,Sheet1!$AD$35,Sheet1!$AD$44,Sheet1!$AD$70,Sheet1!$AD$80,Sheet1!$AD$85)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(Sheet1!$AD$21,Sheet1!$AD$36,Sheet1!$AD$46,Sheet1!$AD$71,Sheet1!$AD$81,Sheet1!$AD$86)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08864"/>
        <c:axId val="681718656"/>
      </c:lineChart>
      <c:catAx>
        <c:axId val="6817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8656"/>
        <c:crosses val="autoZero"/>
        <c:auto val="1"/>
        <c:lblAlgn val="ctr"/>
        <c:lblOffset val="100"/>
        <c:noMultiLvlLbl val="0"/>
      </c:catAx>
      <c:valAx>
        <c:axId val="6817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(Sheet1!$Y$17,Sheet1!$Y$32,Sheet1!$Y$42,Sheet1!$Y$67,Sheet1!$Y$77,Sheet1!$Y$82)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(Sheet1!$Y$18,Sheet1!$Y$33,Sheet1!$Y$43,Sheet1!$Y$68,Sheet1!$Y$78,Sheet1!$Y$83)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(Sheet1!$Y$19,Sheet1!$Y$34,Sheet1!$Y$44,Sheet1!$Y$69,Sheet1!$Y$79,Sheet1!$Y$84)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(Sheet1!$Y$20,Sheet1!$Y$35,Sheet1!$Y$45,Sheet1!$Y$70,Sheet1!$Y$80,Sheet1!$Y$85)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(Sheet1!$Y$21,Sheet1!$Y$36,Sheet1!$Y$46,Sheet1!$Y$71,Sheet1!$Y$81,Sheet1!$Y$86)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19200"/>
        <c:axId val="681709952"/>
      </c:lineChart>
      <c:catAx>
        <c:axId val="6817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9952"/>
        <c:crosses val="autoZero"/>
        <c:auto val="1"/>
        <c:lblAlgn val="ctr"/>
        <c:lblOffset val="100"/>
        <c:noMultiLvlLbl val="0"/>
      </c:catAx>
      <c:valAx>
        <c:axId val="6817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(Sheet1!$AD$17,Sheet1!$AD$32,Sheet1!$AD$42,Sheet1!$AD$67,Sheet1!$AD$77,Sheet1!$AD$82)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(Sheet1!$AD$18,Sheet1!$AD$33,Sheet1!$AD$43,Sheet1!$AD$68,Sheet1!$AD$78,Sheet1!$AD$83)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(Sheet1!$AD$19,Sheet1!$AD$34,Sheet1!$AD$44,Sheet1!$AD$69,Sheet1!$AD$79,Sheet1!$AD$84)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(Sheet1!$AD$20,Sheet1!$AD$35,Sheet1!$AD$44,Sheet1!$AD$70,Sheet1!$AD$80,Sheet1!$AD$85)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(Sheet1!$AD$21,Sheet1!$AD$36,Sheet1!$AD$46,Sheet1!$AD$71,Sheet1!$AD$81,Sheet1!$AD$86)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14848"/>
        <c:axId val="681713760"/>
      </c:lineChart>
      <c:catAx>
        <c:axId val="6817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3760"/>
        <c:crosses val="autoZero"/>
        <c:auto val="1"/>
        <c:lblAlgn val="ctr"/>
        <c:lblOffset val="100"/>
        <c:noMultiLvlLbl val="0"/>
      </c:catAx>
      <c:valAx>
        <c:axId val="6817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(Sheet1!$Y$17,Sheet1!$Y$32,Sheet1!$Y$42,Sheet1!$Y$67,Sheet1!$Y$77,Sheet1!$Y$82)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(Sheet1!$Y$18,Sheet1!$Y$33,Sheet1!$Y$43,Sheet1!$Y$68,Sheet1!$Y$78,Sheet1!$Y$83)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(Sheet1!$Y$19,Sheet1!$Y$34,Sheet1!$Y$44,Sheet1!$Y$69,Sheet1!$Y$79,Sheet1!$Y$84)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(Sheet1!$Y$20,Sheet1!$Y$35,Sheet1!$Y$45,Sheet1!$Y$70,Sheet1!$Y$80,Sheet1!$Y$85)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(Sheet1!$G$21,Sheet1!$G$36,Sheet1!$G$46,Sheet1!$G$71,Sheet1!$G$81,Sheet1!$G$86)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(Sheet1!$Y$21,Sheet1!$Y$36,Sheet1!$Y$46,Sheet1!$Y$71,Sheet1!$Y$81,Sheet1!$Y$86)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15392"/>
        <c:axId val="681704512"/>
      </c:lineChart>
      <c:catAx>
        <c:axId val="6817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04512"/>
        <c:crosses val="autoZero"/>
        <c:auto val="1"/>
        <c:lblAlgn val="ctr"/>
        <c:lblOffset val="100"/>
        <c:noMultiLvlLbl val="0"/>
      </c:catAx>
      <c:valAx>
        <c:axId val="681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J131"/>
  <sheetViews>
    <sheetView showGridLines="0" tabSelected="1" topLeftCell="T61" zoomScale="80" zoomScaleNormal="80" workbookViewId="0">
      <selection activeCell="T7" sqref="T7"/>
    </sheetView>
  </sheetViews>
  <sheetFormatPr defaultRowHeight="15" x14ac:dyDescent="0.25"/>
  <cols>
    <col min="2" max="2" width="4.42578125" customWidth="1"/>
    <col min="3" max="3" width="11.85546875" customWidth="1"/>
    <col min="4" max="4" width="9" customWidth="1"/>
    <col min="5" max="5" width="20.7109375" customWidth="1"/>
    <col min="6" max="6" width="25" style="10" customWidth="1"/>
    <col min="7" max="7" width="13.5703125" style="10" customWidth="1"/>
    <col min="8" max="8" width="13.7109375" style="10" customWidth="1"/>
    <col min="9" max="9" width="25" style="10" customWidth="1"/>
    <col min="10" max="10" width="21.28515625" style="10" customWidth="1"/>
    <col min="11" max="11" width="27.140625" customWidth="1"/>
    <col min="12" max="12" width="26.7109375" customWidth="1"/>
    <col min="13" max="13" width="27" customWidth="1"/>
    <col min="14" max="14" width="27.5703125" customWidth="1"/>
    <col min="15" max="15" width="27.140625" customWidth="1"/>
    <col min="16" max="16" width="27.28515625" customWidth="1"/>
    <col min="17" max="17" width="17.85546875" customWidth="1"/>
    <col min="18" max="18" width="16.5703125" customWidth="1"/>
    <col min="19" max="19" width="16.28515625" customWidth="1"/>
    <col min="20" max="20" width="25.7109375" customWidth="1"/>
    <col min="21" max="21" width="15.5703125" style="10" customWidth="1"/>
    <col min="22" max="23" width="17.7109375" style="10" customWidth="1"/>
    <col min="24" max="24" width="23" style="10" customWidth="1"/>
    <col min="25" max="25" width="22.7109375" style="10" customWidth="1"/>
    <col min="26" max="26" width="23.5703125" style="10" customWidth="1"/>
    <col min="27" max="27" width="23.28515625" style="10" customWidth="1"/>
    <col min="28" max="28" width="20.7109375" style="10" customWidth="1"/>
    <col min="29" max="29" width="29.7109375" style="9" customWidth="1"/>
    <col min="30" max="30" width="25.85546875" customWidth="1"/>
    <col min="31" max="31" width="25.5703125" customWidth="1"/>
    <col min="32" max="32" width="30.28515625" customWidth="1"/>
    <col min="33" max="33" width="28.5703125" customWidth="1"/>
    <col min="34" max="34" width="36" customWidth="1"/>
    <col min="35" max="35" width="74.5703125" customWidth="1"/>
    <col min="36" max="36" width="5" customWidth="1"/>
    <col min="38" max="38" width="12" customWidth="1"/>
  </cols>
  <sheetData>
    <row r="2" spans="3:35" x14ac:dyDescent="0.25">
      <c r="C2" s="1" t="s">
        <v>12</v>
      </c>
      <c r="D2" s="1"/>
      <c r="F2" s="97" t="s">
        <v>131</v>
      </c>
    </row>
    <row r="4" spans="3:35" ht="26.25" customHeight="1" x14ac:dyDescent="0.25">
      <c r="C4" s="161" t="s">
        <v>3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3"/>
      <c r="Y4" s="150" t="s">
        <v>10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2"/>
    </row>
    <row r="5" spans="3:35" ht="26.25" customHeight="1" x14ac:dyDescent="0.25">
      <c r="C5" s="147" t="s">
        <v>8</v>
      </c>
      <c r="D5" s="148"/>
      <c r="E5" s="149"/>
      <c r="F5" s="156" t="s">
        <v>0</v>
      </c>
      <c r="G5" s="157"/>
      <c r="H5" s="157"/>
      <c r="I5" s="157"/>
      <c r="J5" s="157"/>
      <c r="K5" s="158" t="s">
        <v>54</v>
      </c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  <c r="Y5" s="153"/>
      <c r="Z5" s="154"/>
      <c r="AA5" s="154"/>
      <c r="AB5" s="154"/>
      <c r="AC5" s="154"/>
      <c r="AD5" s="154"/>
      <c r="AE5" s="154"/>
      <c r="AF5" s="154"/>
      <c r="AG5" s="154"/>
      <c r="AH5" s="154"/>
      <c r="AI5" s="155"/>
    </row>
    <row r="6" spans="3:35" s="36" customFormat="1" ht="51" customHeight="1" x14ac:dyDescent="0.25">
      <c r="C6" s="32" t="s">
        <v>13</v>
      </c>
      <c r="D6" s="32" t="s">
        <v>224</v>
      </c>
      <c r="E6" s="32" t="s">
        <v>8</v>
      </c>
      <c r="F6" s="32" t="s">
        <v>52</v>
      </c>
      <c r="G6" s="32" t="s">
        <v>53</v>
      </c>
      <c r="H6" s="32" t="s">
        <v>63</v>
      </c>
      <c r="I6" s="32" t="s">
        <v>72</v>
      </c>
      <c r="J6" s="32" t="s">
        <v>64</v>
      </c>
      <c r="K6" s="32" t="s">
        <v>55</v>
      </c>
      <c r="L6" s="32" t="s">
        <v>56</v>
      </c>
      <c r="M6" s="32" t="s">
        <v>57</v>
      </c>
      <c r="N6" s="77" t="s">
        <v>58</v>
      </c>
      <c r="O6" s="32" t="s">
        <v>59</v>
      </c>
      <c r="P6" s="32" t="s">
        <v>60</v>
      </c>
      <c r="Q6" s="32" t="s">
        <v>65</v>
      </c>
      <c r="R6" s="32" t="s">
        <v>66</v>
      </c>
      <c r="S6" s="32" t="s">
        <v>67</v>
      </c>
      <c r="T6" s="32" t="s">
        <v>225</v>
      </c>
      <c r="U6" s="32" t="s">
        <v>68</v>
      </c>
      <c r="V6" s="32" t="s">
        <v>69</v>
      </c>
      <c r="W6" s="32" t="s">
        <v>70</v>
      </c>
      <c r="X6" s="32" t="s">
        <v>71</v>
      </c>
      <c r="Y6" s="32" t="s">
        <v>77</v>
      </c>
      <c r="Z6" s="32" t="s">
        <v>78</v>
      </c>
      <c r="AA6" s="32" t="s">
        <v>79</v>
      </c>
      <c r="AB6" s="32" t="s">
        <v>61</v>
      </c>
      <c r="AC6" s="42" t="s">
        <v>80</v>
      </c>
      <c r="AD6" s="32" t="s">
        <v>73</v>
      </c>
      <c r="AE6" s="32" t="s">
        <v>74</v>
      </c>
      <c r="AF6" s="32" t="s">
        <v>75</v>
      </c>
      <c r="AG6" s="32" t="s">
        <v>76</v>
      </c>
      <c r="AH6" s="32" t="s">
        <v>62</v>
      </c>
      <c r="AI6" s="32" t="s">
        <v>89</v>
      </c>
    </row>
    <row r="7" spans="3:35" s="41" customFormat="1" ht="20.100000000000001" customHeight="1" x14ac:dyDescent="0.25">
      <c r="C7" s="59">
        <v>1</v>
      </c>
      <c r="D7" s="146">
        <v>1</v>
      </c>
      <c r="E7" s="62" t="s">
        <v>9</v>
      </c>
      <c r="F7" s="98" t="s">
        <v>32</v>
      </c>
      <c r="G7" s="99">
        <v>246</v>
      </c>
      <c r="H7" s="99">
        <v>206</v>
      </c>
      <c r="I7" s="133">
        <v>93.089430894308904</v>
      </c>
      <c r="J7" s="89">
        <v>229</v>
      </c>
      <c r="K7" s="87">
        <v>55</v>
      </c>
      <c r="L7" s="47">
        <v>65</v>
      </c>
      <c r="M7" s="47">
        <v>75</v>
      </c>
      <c r="N7" s="76">
        <f t="shared" ref="N7:N12" si="0">G7*(K7/100)</f>
        <v>135.30000000000001</v>
      </c>
      <c r="O7" s="76">
        <f t="shared" ref="O7:O12" si="1">G7*(L7/100)</f>
        <v>159.9</v>
      </c>
      <c r="P7" s="76">
        <f t="shared" ref="P7:P12" si="2">G7*(M7/100)</f>
        <v>184.5</v>
      </c>
      <c r="Q7" s="50">
        <v>3473</v>
      </c>
      <c r="R7" s="50">
        <v>329</v>
      </c>
      <c r="S7" s="50">
        <v>33</v>
      </c>
      <c r="T7" s="47">
        <f>SUM(Q7:S7)</f>
        <v>3835</v>
      </c>
      <c r="U7" s="80">
        <v>48</v>
      </c>
      <c r="V7" s="80">
        <v>34</v>
      </c>
      <c r="W7" s="80">
        <v>21</v>
      </c>
      <c r="X7" s="81">
        <v>48</v>
      </c>
      <c r="Y7" s="55">
        <v>48</v>
      </c>
      <c r="Z7" s="48">
        <v>34</v>
      </c>
      <c r="AA7" s="48">
        <v>21</v>
      </c>
      <c r="AB7" s="48">
        <v>48</v>
      </c>
      <c r="AC7" s="84">
        <v>33.0297946929931</v>
      </c>
      <c r="AD7" s="79">
        <v>3473</v>
      </c>
      <c r="AE7" s="79">
        <v>700770</v>
      </c>
      <c r="AF7" s="79">
        <v>12652200</v>
      </c>
      <c r="AG7" s="79">
        <f>SUM(AD7:AF7)</f>
        <v>13356443</v>
      </c>
      <c r="AH7" s="48" t="s">
        <v>81</v>
      </c>
      <c r="AI7" s="49" t="s">
        <v>82</v>
      </c>
    </row>
    <row r="8" spans="3:35" s="41" customFormat="1" ht="20.100000000000001" customHeight="1" x14ac:dyDescent="0.25">
      <c r="C8" s="60">
        <v>2</v>
      </c>
      <c r="D8" s="140"/>
      <c r="E8" s="63" t="s">
        <v>21</v>
      </c>
      <c r="F8" s="100" t="s">
        <v>32</v>
      </c>
      <c r="G8" s="101">
        <v>246</v>
      </c>
      <c r="H8" s="101">
        <v>206</v>
      </c>
      <c r="I8" s="134">
        <v>93.089430894308904</v>
      </c>
      <c r="J8" s="90">
        <v>229</v>
      </c>
      <c r="K8" s="88">
        <v>55</v>
      </c>
      <c r="L8" s="50">
        <v>65</v>
      </c>
      <c r="M8" s="50">
        <v>75</v>
      </c>
      <c r="N8" s="78">
        <f t="shared" si="0"/>
        <v>135.30000000000001</v>
      </c>
      <c r="O8" s="78">
        <f t="shared" si="1"/>
        <v>159.9</v>
      </c>
      <c r="P8" s="78">
        <f t="shared" si="2"/>
        <v>184.5</v>
      </c>
      <c r="Q8" s="50">
        <v>3473</v>
      </c>
      <c r="R8" s="50">
        <v>329</v>
      </c>
      <c r="S8" s="50">
        <v>33</v>
      </c>
      <c r="T8" s="50">
        <f t="shared" ref="T8:T11" si="3">SUM(Q8:S8)</f>
        <v>3835</v>
      </c>
      <c r="U8" s="82">
        <v>48</v>
      </c>
      <c r="V8" s="82">
        <v>34</v>
      </c>
      <c r="W8" s="82">
        <v>21</v>
      </c>
      <c r="X8" s="83">
        <v>48</v>
      </c>
      <c r="Y8" s="56">
        <v>48</v>
      </c>
      <c r="Z8" s="51">
        <v>34</v>
      </c>
      <c r="AA8" s="51">
        <v>21</v>
      </c>
      <c r="AB8" s="51">
        <v>48</v>
      </c>
      <c r="AC8" s="85">
        <v>550.02760887145996</v>
      </c>
      <c r="AD8" s="86">
        <v>3473</v>
      </c>
      <c r="AE8" s="86">
        <v>689161</v>
      </c>
      <c r="AF8" s="86">
        <v>11285577</v>
      </c>
      <c r="AG8" s="86">
        <f t="shared" ref="AG8:AG10" si="4">SUM(AD8:AF8)</f>
        <v>11978211</v>
      </c>
      <c r="AH8" s="51" t="s">
        <v>83</v>
      </c>
      <c r="AI8" s="52" t="s">
        <v>84</v>
      </c>
    </row>
    <row r="9" spans="3:35" s="41" customFormat="1" ht="20.100000000000001" customHeight="1" x14ac:dyDescent="0.25">
      <c r="C9" s="60">
        <v>3</v>
      </c>
      <c r="D9" s="140"/>
      <c r="E9" s="63" t="s">
        <v>22</v>
      </c>
      <c r="F9" s="100" t="s">
        <v>32</v>
      </c>
      <c r="G9" s="101">
        <v>246</v>
      </c>
      <c r="H9" s="101">
        <v>206</v>
      </c>
      <c r="I9" s="134">
        <v>93.089430894308904</v>
      </c>
      <c r="J9" s="90">
        <v>229</v>
      </c>
      <c r="K9" s="88">
        <v>55</v>
      </c>
      <c r="L9" s="50">
        <v>65</v>
      </c>
      <c r="M9" s="50">
        <v>75</v>
      </c>
      <c r="N9" s="78">
        <f t="shared" si="0"/>
        <v>135.30000000000001</v>
      </c>
      <c r="O9" s="78">
        <f t="shared" si="1"/>
        <v>159.9</v>
      </c>
      <c r="P9" s="78">
        <f t="shared" si="2"/>
        <v>184.5</v>
      </c>
      <c r="Q9" s="50">
        <v>3473</v>
      </c>
      <c r="R9" s="50">
        <v>329</v>
      </c>
      <c r="S9" s="50">
        <v>33</v>
      </c>
      <c r="T9" s="50">
        <f t="shared" si="3"/>
        <v>3835</v>
      </c>
      <c r="U9" s="82">
        <v>48</v>
      </c>
      <c r="V9" s="82">
        <v>34</v>
      </c>
      <c r="W9" s="82">
        <v>21</v>
      </c>
      <c r="X9" s="83">
        <v>48</v>
      </c>
      <c r="Y9" s="56">
        <v>48</v>
      </c>
      <c r="Z9" s="72">
        <v>33</v>
      </c>
      <c r="AA9" s="72">
        <v>16</v>
      </c>
      <c r="AB9" s="51">
        <v>48</v>
      </c>
      <c r="AC9" s="85">
        <v>6180.4251670837402</v>
      </c>
      <c r="AD9" s="86">
        <v>3473</v>
      </c>
      <c r="AE9" s="86">
        <v>4580</v>
      </c>
      <c r="AF9" s="86">
        <v>3193</v>
      </c>
      <c r="AG9" s="86">
        <f t="shared" si="4"/>
        <v>11246</v>
      </c>
      <c r="AH9" s="51" t="s">
        <v>85</v>
      </c>
      <c r="AI9" s="52" t="s">
        <v>86</v>
      </c>
    </row>
    <row r="10" spans="3:35" s="41" customFormat="1" ht="20.100000000000001" customHeight="1" x14ac:dyDescent="0.25">
      <c r="C10" s="60">
        <v>4</v>
      </c>
      <c r="D10" s="140"/>
      <c r="E10" s="63" t="s">
        <v>23</v>
      </c>
      <c r="F10" s="100" t="s">
        <v>32</v>
      </c>
      <c r="G10" s="101">
        <v>246</v>
      </c>
      <c r="H10" s="101">
        <v>206</v>
      </c>
      <c r="I10" s="134">
        <v>93.089430894308904</v>
      </c>
      <c r="J10" s="90">
        <v>229</v>
      </c>
      <c r="K10" s="88">
        <v>55</v>
      </c>
      <c r="L10" s="50">
        <v>65</v>
      </c>
      <c r="M10" s="50">
        <v>75</v>
      </c>
      <c r="N10" s="78">
        <f t="shared" si="0"/>
        <v>135.30000000000001</v>
      </c>
      <c r="O10" s="78">
        <f t="shared" si="1"/>
        <v>159.9</v>
      </c>
      <c r="P10" s="78">
        <f t="shared" si="2"/>
        <v>184.5</v>
      </c>
      <c r="Q10" s="50">
        <v>3473</v>
      </c>
      <c r="R10" s="50">
        <v>329</v>
      </c>
      <c r="S10" s="50">
        <v>33</v>
      </c>
      <c r="T10" s="50">
        <f t="shared" si="3"/>
        <v>3835</v>
      </c>
      <c r="U10" s="82">
        <v>48</v>
      </c>
      <c r="V10" s="82">
        <v>34</v>
      </c>
      <c r="W10" s="82">
        <v>21</v>
      </c>
      <c r="X10" s="83">
        <v>48</v>
      </c>
      <c r="Y10" s="56">
        <v>48</v>
      </c>
      <c r="Z10" s="72">
        <v>33</v>
      </c>
      <c r="AA10" s="72">
        <v>16</v>
      </c>
      <c r="AB10" s="72">
        <v>48</v>
      </c>
      <c r="AC10" s="85">
        <v>4653.9144515991202</v>
      </c>
      <c r="AD10" s="86">
        <v>3473</v>
      </c>
      <c r="AE10" s="86">
        <v>4580</v>
      </c>
      <c r="AF10" s="86">
        <v>2961</v>
      </c>
      <c r="AG10" s="86">
        <f t="shared" si="4"/>
        <v>11014</v>
      </c>
      <c r="AH10" s="51" t="s">
        <v>87</v>
      </c>
      <c r="AI10" s="52" t="s">
        <v>88</v>
      </c>
    </row>
    <row r="11" spans="3:35" s="41" customFormat="1" ht="20.100000000000001" customHeight="1" x14ac:dyDescent="0.25">
      <c r="C11" s="60">
        <v>5</v>
      </c>
      <c r="D11" s="141"/>
      <c r="E11" s="63" t="s">
        <v>14</v>
      </c>
      <c r="F11" s="100" t="s">
        <v>32</v>
      </c>
      <c r="G11" s="101">
        <v>246</v>
      </c>
      <c r="H11" s="101">
        <v>206</v>
      </c>
      <c r="I11" s="134">
        <v>93.089430894308904</v>
      </c>
      <c r="J11" s="90">
        <v>229</v>
      </c>
      <c r="K11" s="88">
        <v>55</v>
      </c>
      <c r="L11" s="50">
        <v>65</v>
      </c>
      <c r="M11" s="50">
        <v>75</v>
      </c>
      <c r="N11" s="78">
        <f t="shared" si="0"/>
        <v>135.30000000000001</v>
      </c>
      <c r="O11" s="78">
        <f t="shared" si="1"/>
        <v>159.9</v>
      </c>
      <c r="P11" s="78">
        <f t="shared" si="2"/>
        <v>184.5</v>
      </c>
      <c r="Q11" s="50">
        <v>3473</v>
      </c>
      <c r="R11" s="50">
        <v>329</v>
      </c>
      <c r="S11" s="50">
        <v>33</v>
      </c>
      <c r="T11" s="50">
        <f t="shared" si="3"/>
        <v>3835</v>
      </c>
      <c r="U11" s="82">
        <v>48</v>
      </c>
      <c r="V11" s="82">
        <v>34</v>
      </c>
      <c r="W11" s="82">
        <v>21</v>
      </c>
      <c r="X11" s="83">
        <v>48</v>
      </c>
      <c r="Y11" s="56">
        <v>48</v>
      </c>
      <c r="Z11" s="72">
        <v>33</v>
      </c>
      <c r="AA11" s="72">
        <v>16</v>
      </c>
      <c r="AB11" s="72">
        <v>48</v>
      </c>
      <c r="AC11" s="85">
        <v>443798.39420318598</v>
      </c>
      <c r="AD11" s="86">
        <v>3473</v>
      </c>
      <c r="AE11" s="86">
        <v>4580</v>
      </c>
      <c r="AF11" s="86">
        <v>3193</v>
      </c>
      <c r="AG11" s="86">
        <f>SUM(AD11:AF11)</f>
        <v>11246</v>
      </c>
      <c r="AH11" s="51" t="s">
        <v>85</v>
      </c>
      <c r="AI11" s="52" t="s">
        <v>86</v>
      </c>
    </row>
    <row r="12" spans="3:35" s="41" customFormat="1" ht="20.100000000000001" customHeight="1" x14ac:dyDescent="0.25">
      <c r="C12" s="66">
        <v>6</v>
      </c>
      <c r="D12" s="142">
        <v>2</v>
      </c>
      <c r="E12" s="67" t="s">
        <v>9</v>
      </c>
      <c r="F12" s="71" t="s">
        <v>33</v>
      </c>
      <c r="G12" s="102">
        <v>377</v>
      </c>
      <c r="H12" s="102">
        <v>315</v>
      </c>
      <c r="I12" s="135">
        <v>65.251989389920396</v>
      </c>
      <c r="J12" s="91">
        <v>246</v>
      </c>
      <c r="K12" s="122">
        <v>10</v>
      </c>
      <c r="L12" s="102">
        <v>20</v>
      </c>
      <c r="M12" s="102">
        <v>30</v>
      </c>
      <c r="N12" s="102">
        <f t="shared" si="0"/>
        <v>37.700000000000003</v>
      </c>
      <c r="O12" s="102">
        <f t="shared" si="1"/>
        <v>75.400000000000006</v>
      </c>
      <c r="P12" s="102">
        <f t="shared" si="2"/>
        <v>113.1</v>
      </c>
      <c r="Q12" s="102">
        <v>219</v>
      </c>
      <c r="R12" s="102">
        <v>57</v>
      </c>
      <c r="S12" s="102">
        <v>15</v>
      </c>
      <c r="T12" s="102">
        <f>SUM(Q12:S12)</f>
        <v>291</v>
      </c>
      <c r="U12" s="102">
        <v>39</v>
      </c>
      <c r="V12" s="102">
        <v>22</v>
      </c>
      <c r="W12" s="102">
        <v>14</v>
      </c>
      <c r="X12" s="123">
        <v>39</v>
      </c>
      <c r="Y12" s="113">
        <v>39</v>
      </c>
      <c r="Z12" s="122">
        <v>22</v>
      </c>
      <c r="AA12" s="122">
        <v>14</v>
      </c>
      <c r="AB12" s="122">
        <v>39</v>
      </c>
      <c r="AC12" s="124">
        <v>4.0032863616943297</v>
      </c>
      <c r="AD12" s="102">
        <v>219</v>
      </c>
      <c r="AE12" s="102">
        <v>5130</v>
      </c>
      <c r="AF12" s="102">
        <v>32400</v>
      </c>
      <c r="AG12" s="102">
        <f>SUM(AD12:AF12)</f>
        <v>37749</v>
      </c>
      <c r="AH12" s="102" t="s">
        <v>171</v>
      </c>
      <c r="AI12" s="91" t="s">
        <v>172</v>
      </c>
    </row>
    <row r="13" spans="3:35" s="41" customFormat="1" ht="20.100000000000001" customHeight="1" x14ac:dyDescent="0.25">
      <c r="C13" s="66">
        <v>7</v>
      </c>
      <c r="D13" s="143"/>
      <c r="E13" s="67" t="s">
        <v>21</v>
      </c>
      <c r="F13" s="71" t="s">
        <v>33</v>
      </c>
      <c r="G13" s="102">
        <v>377</v>
      </c>
      <c r="H13" s="102">
        <v>315</v>
      </c>
      <c r="I13" s="135">
        <v>65.251989389920396</v>
      </c>
      <c r="J13" s="91">
        <v>246</v>
      </c>
      <c r="K13" s="122">
        <v>10</v>
      </c>
      <c r="L13" s="102">
        <v>20</v>
      </c>
      <c r="M13" s="102">
        <v>30</v>
      </c>
      <c r="N13" s="102">
        <f t="shared" ref="N13:N21" si="5">G13*(K13/100)</f>
        <v>37.700000000000003</v>
      </c>
      <c r="O13" s="102">
        <f t="shared" ref="O13:O21" si="6">G13*(L13/100)</f>
        <v>75.400000000000006</v>
      </c>
      <c r="P13" s="102">
        <f t="shared" ref="P13:P21" si="7">G13*(M13/100)</f>
        <v>113.1</v>
      </c>
      <c r="Q13" s="102">
        <v>219</v>
      </c>
      <c r="R13" s="102">
        <v>57</v>
      </c>
      <c r="S13" s="102">
        <v>15</v>
      </c>
      <c r="T13" s="102">
        <f t="shared" ref="T13:T16" si="8">SUM(Q13:S13)</f>
        <v>291</v>
      </c>
      <c r="U13" s="102">
        <v>39</v>
      </c>
      <c r="V13" s="102">
        <v>22</v>
      </c>
      <c r="W13" s="102">
        <v>14</v>
      </c>
      <c r="X13" s="123">
        <v>39</v>
      </c>
      <c r="Y13" s="113">
        <v>39</v>
      </c>
      <c r="Z13" s="122">
        <v>22</v>
      </c>
      <c r="AA13" s="122">
        <v>14</v>
      </c>
      <c r="AB13" s="122">
        <v>39</v>
      </c>
      <c r="AC13" s="124">
        <v>9.02557373046875</v>
      </c>
      <c r="AD13" s="102">
        <v>219</v>
      </c>
      <c r="AE13" s="102">
        <v>4769</v>
      </c>
      <c r="AF13" s="102">
        <v>26120</v>
      </c>
      <c r="AG13" s="102">
        <f t="shared" ref="AG13:AG16" si="9">SUM(AD13:AF13)</f>
        <v>31108</v>
      </c>
      <c r="AH13" s="102" t="s">
        <v>173</v>
      </c>
      <c r="AI13" s="91" t="s">
        <v>174</v>
      </c>
    </row>
    <row r="14" spans="3:35" s="41" customFormat="1" ht="20.100000000000001" customHeight="1" x14ac:dyDescent="0.25">
      <c r="C14" s="66">
        <v>8</v>
      </c>
      <c r="D14" s="143"/>
      <c r="E14" s="67" t="s">
        <v>22</v>
      </c>
      <c r="F14" s="71" t="s">
        <v>33</v>
      </c>
      <c r="G14" s="102">
        <v>377</v>
      </c>
      <c r="H14" s="102">
        <v>315</v>
      </c>
      <c r="I14" s="135">
        <v>65.251989389920396</v>
      </c>
      <c r="J14" s="91">
        <v>246</v>
      </c>
      <c r="K14" s="122">
        <v>10</v>
      </c>
      <c r="L14" s="102">
        <v>20</v>
      </c>
      <c r="M14" s="102">
        <v>30</v>
      </c>
      <c r="N14" s="102">
        <f t="shared" si="5"/>
        <v>37.700000000000003</v>
      </c>
      <c r="O14" s="102">
        <f t="shared" si="6"/>
        <v>75.400000000000006</v>
      </c>
      <c r="P14" s="102">
        <f t="shared" si="7"/>
        <v>113.1</v>
      </c>
      <c r="Q14" s="102">
        <v>219</v>
      </c>
      <c r="R14" s="102">
        <v>57</v>
      </c>
      <c r="S14" s="102">
        <v>15</v>
      </c>
      <c r="T14" s="102">
        <f t="shared" si="8"/>
        <v>291</v>
      </c>
      <c r="U14" s="102">
        <v>39</v>
      </c>
      <c r="V14" s="102">
        <v>22</v>
      </c>
      <c r="W14" s="102">
        <v>14</v>
      </c>
      <c r="X14" s="123">
        <v>39</v>
      </c>
      <c r="Y14" s="113">
        <v>39</v>
      </c>
      <c r="Z14" s="122">
        <v>21</v>
      </c>
      <c r="AA14" s="122">
        <v>11</v>
      </c>
      <c r="AB14" s="122">
        <v>39</v>
      </c>
      <c r="AC14" s="124">
        <v>77.072381973266602</v>
      </c>
      <c r="AD14" s="102">
        <v>219</v>
      </c>
      <c r="AE14" s="102">
        <v>383</v>
      </c>
      <c r="AF14" s="102">
        <v>314</v>
      </c>
      <c r="AG14" s="102">
        <f t="shared" si="9"/>
        <v>916</v>
      </c>
      <c r="AH14" s="102" t="s">
        <v>175</v>
      </c>
      <c r="AI14" s="91" t="s">
        <v>176</v>
      </c>
    </row>
    <row r="15" spans="3:35" s="41" customFormat="1" ht="20.100000000000001" customHeight="1" x14ac:dyDescent="0.25">
      <c r="C15" s="66">
        <v>9</v>
      </c>
      <c r="D15" s="143"/>
      <c r="E15" s="67" t="s">
        <v>23</v>
      </c>
      <c r="F15" s="71" t="s">
        <v>33</v>
      </c>
      <c r="G15" s="102">
        <v>377</v>
      </c>
      <c r="H15" s="102">
        <v>315</v>
      </c>
      <c r="I15" s="135">
        <v>65.251989389920396</v>
      </c>
      <c r="J15" s="91">
        <v>246</v>
      </c>
      <c r="K15" s="122">
        <v>10</v>
      </c>
      <c r="L15" s="102">
        <v>20</v>
      </c>
      <c r="M15" s="102">
        <v>30</v>
      </c>
      <c r="N15" s="102">
        <f t="shared" si="5"/>
        <v>37.700000000000003</v>
      </c>
      <c r="O15" s="102">
        <f t="shared" si="6"/>
        <v>75.400000000000006</v>
      </c>
      <c r="P15" s="102">
        <f t="shared" si="7"/>
        <v>113.1</v>
      </c>
      <c r="Q15" s="102">
        <v>219</v>
      </c>
      <c r="R15" s="102">
        <v>57</v>
      </c>
      <c r="S15" s="102">
        <v>15</v>
      </c>
      <c r="T15" s="102">
        <f t="shared" si="8"/>
        <v>291</v>
      </c>
      <c r="U15" s="102">
        <v>39</v>
      </c>
      <c r="V15" s="102">
        <v>22</v>
      </c>
      <c r="W15" s="102">
        <v>14</v>
      </c>
      <c r="X15" s="123">
        <v>39</v>
      </c>
      <c r="Y15" s="113">
        <v>39</v>
      </c>
      <c r="Z15" s="122">
        <v>21</v>
      </c>
      <c r="AA15" s="122">
        <v>11</v>
      </c>
      <c r="AB15" s="122">
        <v>39</v>
      </c>
      <c r="AC15" s="124">
        <v>61.058521270751903</v>
      </c>
      <c r="AD15" s="102">
        <v>219</v>
      </c>
      <c r="AE15" s="102">
        <v>383</v>
      </c>
      <c r="AF15" s="102">
        <v>314</v>
      </c>
      <c r="AG15" s="102">
        <f t="shared" si="9"/>
        <v>916</v>
      </c>
      <c r="AH15" s="102" t="s">
        <v>175</v>
      </c>
      <c r="AI15" s="91" t="s">
        <v>176</v>
      </c>
    </row>
    <row r="16" spans="3:35" s="41" customFormat="1" ht="20.100000000000001" customHeight="1" x14ac:dyDescent="0.25">
      <c r="C16" s="66">
        <v>10</v>
      </c>
      <c r="D16" s="144"/>
      <c r="E16" s="67" t="s">
        <v>14</v>
      </c>
      <c r="F16" s="71" t="s">
        <v>33</v>
      </c>
      <c r="G16" s="102">
        <v>377</v>
      </c>
      <c r="H16" s="102">
        <v>315</v>
      </c>
      <c r="I16" s="135">
        <v>65.251989389920396</v>
      </c>
      <c r="J16" s="91">
        <v>246</v>
      </c>
      <c r="K16" s="122">
        <v>10</v>
      </c>
      <c r="L16" s="102">
        <v>20</v>
      </c>
      <c r="M16" s="102">
        <v>30</v>
      </c>
      <c r="N16" s="102">
        <f t="shared" si="5"/>
        <v>37.700000000000003</v>
      </c>
      <c r="O16" s="102">
        <f t="shared" si="6"/>
        <v>75.400000000000006</v>
      </c>
      <c r="P16" s="102">
        <f t="shared" si="7"/>
        <v>113.1</v>
      </c>
      <c r="Q16" s="102">
        <v>219</v>
      </c>
      <c r="R16" s="102">
        <v>57</v>
      </c>
      <c r="S16" s="102">
        <v>15</v>
      </c>
      <c r="T16" s="102">
        <f t="shared" si="8"/>
        <v>291</v>
      </c>
      <c r="U16" s="102">
        <v>39</v>
      </c>
      <c r="V16" s="102">
        <v>22</v>
      </c>
      <c r="W16" s="102">
        <v>14</v>
      </c>
      <c r="X16" s="123">
        <v>39</v>
      </c>
      <c r="Y16" s="113">
        <v>39</v>
      </c>
      <c r="Z16" s="122">
        <v>21</v>
      </c>
      <c r="AA16" s="122">
        <v>11</v>
      </c>
      <c r="AB16" s="122">
        <v>39</v>
      </c>
      <c r="AC16" s="124">
        <v>8578.9368152618408</v>
      </c>
      <c r="AD16" s="102">
        <v>219</v>
      </c>
      <c r="AE16" s="102">
        <v>383</v>
      </c>
      <c r="AF16" s="102">
        <v>314</v>
      </c>
      <c r="AG16" s="102">
        <f t="shared" si="9"/>
        <v>916</v>
      </c>
      <c r="AH16" s="102" t="s">
        <v>175</v>
      </c>
      <c r="AI16" s="91" t="s">
        <v>176</v>
      </c>
    </row>
    <row r="17" spans="3:35" ht="20.100000000000001" customHeight="1" x14ac:dyDescent="0.25">
      <c r="C17" s="60">
        <v>11</v>
      </c>
      <c r="D17" s="139">
        <v>3</v>
      </c>
      <c r="E17" s="63" t="s">
        <v>9</v>
      </c>
      <c r="F17" s="100" t="s">
        <v>4</v>
      </c>
      <c r="G17" s="103">
        <v>1000</v>
      </c>
      <c r="H17" s="104">
        <v>50</v>
      </c>
      <c r="I17" s="136">
        <v>10.8</v>
      </c>
      <c r="J17" s="92">
        <v>108</v>
      </c>
      <c r="K17" s="65">
        <v>1</v>
      </c>
      <c r="L17" s="45">
        <v>5</v>
      </c>
      <c r="M17" s="45">
        <v>9</v>
      </c>
      <c r="N17" s="45">
        <f t="shared" si="5"/>
        <v>10</v>
      </c>
      <c r="O17" s="45">
        <f t="shared" si="6"/>
        <v>50</v>
      </c>
      <c r="P17" s="45">
        <f t="shared" si="7"/>
        <v>90</v>
      </c>
      <c r="Q17" s="45">
        <v>33</v>
      </c>
      <c r="R17" s="45">
        <v>38</v>
      </c>
      <c r="S17" s="45">
        <v>10</v>
      </c>
      <c r="T17" s="45">
        <f>SUM(Q17:S17)</f>
        <v>81</v>
      </c>
      <c r="U17" s="45">
        <v>50</v>
      </c>
      <c r="V17" s="45">
        <v>40</v>
      </c>
      <c r="W17" s="45">
        <v>10</v>
      </c>
      <c r="X17" s="53">
        <v>50</v>
      </c>
      <c r="Y17" s="57">
        <v>50</v>
      </c>
      <c r="Z17" s="73">
        <v>40</v>
      </c>
      <c r="AA17" s="73">
        <v>10</v>
      </c>
      <c r="AB17" s="73">
        <v>50</v>
      </c>
      <c r="AC17" s="116">
        <v>0.50067901611328103</v>
      </c>
      <c r="AD17" s="43">
        <v>33</v>
      </c>
      <c r="AE17" s="43">
        <v>190</v>
      </c>
      <c r="AF17" s="43">
        <v>100</v>
      </c>
      <c r="AG17" s="43">
        <f>SUM(AD17:AF17)</f>
        <v>323</v>
      </c>
      <c r="AH17" s="43" t="s">
        <v>125</v>
      </c>
      <c r="AI17" s="128" t="s">
        <v>205</v>
      </c>
    </row>
    <row r="18" spans="3:35" ht="20.100000000000001" customHeight="1" x14ac:dyDescent="0.25">
      <c r="C18" s="60">
        <v>12</v>
      </c>
      <c r="D18" s="140"/>
      <c r="E18" s="63" t="s">
        <v>21</v>
      </c>
      <c r="F18" s="100" t="s">
        <v>4</v>
      </c>
      <c r="G18" s="103">
        <v>1000</v>
      </c>
      <c r="H18" s="104">
        <v>50</v>
      </c>
      <c r="I18" s="136">
        <v>10.8</v>
      </c>
      <c r="J18" s="92">
        <v>108</v>
      </c>
      <c r="K18" s="65">
        <v>1</v>
      </c>
      <c r="L18" s="45">
        <v>5</v>
      </c>
      <c r="M18" s="45">
        <v>9</v>
      </c>
      <c r="N18" s="45">
        <f t="shared" si="5"/>
        <v>10</v>
      </c>
      <c r="O18" s="45">
        <f t="shared" si="6"/>
        <v>50</v>
      </c>
      <c r="P18" s="45">
        <f t="shared" si="7"/>
        <v>90</v>
      </c>
      <c r="Q18" s="45">
        <v>33</v>
      </c>
      <c r="R18" s="45">
        <v>38</v>
      </c>
      <c r="S18" s="45">
        <v>10</v>
      </c>
      <c r="T18" s="45">
        <f t="shared" ref="T18:T21" si="10">SUM(Q18:S18)</f>
        <v>81</v>
      </c>
      <c r="U18" s="45">
        <v>50</v>
      </c>
      <c r="V18" s="45">
        <v>40</v>
      </c>
      <c r="W18" s="45">
        <v>10</v>
      </c>
      <c r="X18" s="53">
        <v>50</v>
      </c>
      <c r="Y18" s="57">
        <v>50</v>
      </c>
      <c r="Z18" s="73">
        <v>40</v>
      </c>
      <c r="AA18" s="73">
        <v>10</v>
      </c>
      <c r="AB18" s="73">
        <v>50</v>
      </c>
      <c r="AC18" s="116">
        <v>1.51944160461425</v>
      </c>
      <c r="AD18" s="43">
        <v>33</v>
      </c>
      <c r="AE18" s="43">
        <v>139</v>
      </c>
      <c r="AF18" s="43">
        <v>36</v>
      </c>
      <c r="AG18" s="43">
        <f t="shared" ref="AG18:AG21" si="11">SUM(AD18:AF18)</f>
        <v>208</v>
      </c>
      <c r="AH18" s="43" t="s">
        <v>206</v>
      </c>
      <c r="AI18" s="112" t="s">
        <v>207</v>
      </c>
    </row>
    <row r="19" spans="3:35" ht="20.100000000000001" customHeight="1" x14ac:dyDescent="0.25">
      <c r="C19" s="60">
        <v>13</v>
      </c>
      <c r="D19" s="140"/>
      <c r="E19" s="63" t="s">
        <v>22</v>
      </c>
      <c r="F19" s="100" t="s">
        <v>4</v>
      </c>
      <c r="G19" s="103">
        <v>1000</v>
      </c>
      <c r="H19" s="104">
        <v>50</v>
      </c>
      <c r="I19" s="136">
        <v>10.8</v>
      </c>
      <c r="J19" s="92">
        <v>108</v>
      </c>
      <c r="K19" s="65">
        <v>1</v>
      </c>
      <c r="L19" s="45">
        <v>5</v>
      </c>
      <c r="M19" s="45">
        <v>9</v>
      </c>
      <c r="N19" s="45">
        <f t="shared" si="5"/>
        <v>10</v>
      </c>
      <c r="O19" s="45">
        <f t="shared" si="6"/>
        <v>50</v>
      </c>
      <c r="P19" s="45">
        <f t="shared" si="7"/>
        <v>90</v>
      </c>
      <c r="Q19" s="45">
        <v>33</v>
      </c>
      <c r="R19" s="45">
        <v>38</v>
      </c>
      <c r="S19" s="45">
        <v>10</v>
      </c>
      <c r="T19" s="45">
        <f t="shared" si="10"/>
        <v>81</v>
      </c>
      <c r="U19" s="45">
        <v>50</v>
      </c>
      <c r="V19" s="45">
        <v>40</v>
      </c>
      <c r="W19" s="45">
        <v>10</v>
      </c>
      <c r="X19" s="53">
        <v>50</v>
      </c>
      <c r="Y19" s="57">
        <v>50</v>
      </c>
      <c r="Z19" s="73">
        <v>32</v>
      </c>
      <c r="AA19" s="73">
        <v>9</v>
      </c>
      <c r="AB19" s="73">
        <v>50</v>
      </c>
      <c r="AC19" s="116">
        <v>3.4980773925781201</v>
      </c>
      <c r="AD19" s="43">
        <v>33</v>
      </c>
      <c r="AE19" s="43">
        <v>30</v>
      </c>
      <c r="AF19" s="43">
        <v>14</v>
      </c>
      <c r="AG19" s="43">
        <f t="shared" si="11"/>
        <v>77</v>
      </c>
      <c r="AH19" s="43" t="s">
        <v>104</v>
      </c>
      <c r="AI19" s="112" t="s">
        <v>208</v>
      </c>
    </row>
    <row r="20" spans="3:35" ht="20.100000000000001" customHeight="1" x14ac:dyDescent="0.25">
      <c r="C20" s="60">
        <v>14</v>
      </c>
      <c r="D20" s="140"/>
      <c r="E20" s="63" t="s">
        <v>23</v>
      </c>
      <c r="F20" s="100" t="s">
        <v>4</v>
      </c>
      <c r="G20" s="103">
        <v>1000</v>
      </c>
      <c r="H20" s="104">
        <v>50</v>
      </c>
      <c r="I20" s="136">
        <v>10.8</v>
      </c>
      <c r="J20" s="92">
        <v>108</v>
      </c>
      <c r="K20" s="65">
        <v>1</v>
      </c>
      <c r="L20" s="45">
        <v>5</v>
      </c>
      <c r="M20" s="45">
        <v>9</v>
      </c>
      <c r="N20" s="45">
        <f t="shared" si="5"/>
        <v>10</v>
      </c>
      <c r="O20" s="45">
        <f t="shared" si="6"/>
        <v>50</v>
      </c>
      <c r="P20" s="45">
        <f t="shared" si="7"/>
        <v>90</v>
      </c>
      <c r="Q20" s="45">
        <v>33</v>
      </c>
      <c r="R20" s="45">
        <v>38</v>
      </c>
      <c r="S20" s="45">
        <v>10</v>
      </c>
      <c r="T20" s="45">
        <f t="shared" si="10"/>
        <v>81</v>
      </c>
      <c r="U20" s="45">
        <v>50</v>
      </c>
      <c r="V20" s="45">
        <v>40</v>
      </c>
      <c r="W20" s="45">
        <v>10</v>
      </c>
      <c r="X20" s="53">
        <v>50</v>
      </c>
      <c r="Y20" s="57">
        <v>50</v>
      </c>
      <c r="Z20" s="73">
        <v>32</v>
      </c>
      <c r="AA20" s="73">
        <v>9</v>
      </c>
      <c r="AB20" s="73">
        <v>50</v>
      </c>
      <c r="AC20" s="116">
        <v>2.5074481964111301</v>
      </c>
      <c r="AD20" s="43">
        <v>33</v>
      </c>
      <c r="AE20" s="43">
        <v>30</v>
      </c>
      <c r="AF20" s="43">
        <v>14</v>
      </c>
      <c r="AG20" s="43">
        <f t="shared" si="11"/>
        <v>77</v>
      </c>
      <c r="AH20" s="43" t="s">
        <v>104</v>
      </c>
      <c r="AI20" s="112" t="s">
        <v>208</v>
      </c>
    </row>
    <row r="21" spans="3:35" ht="20.100000000000001" customHeight="1" x14ac:dyDescent="0.25">
      <c r="C21" s="60">
        <v>15</v>
      </c>
      <c r="D21" s="141"/>
      <c r="E21" s="63" t="s">
        <v>14</v>
      </c>
      <c r="F21" s="100" t="s">
        <v>4</v>
      </c>
      <c r="G21" s="103">
        <v>1000</v>
      </c>
      <c r="H21" s="104">
        <v>50</v>
      </c>
      <c r="I21" s="136">
        <v>10.8</v>
      </c>
      <c r="J21" s="92">
        <v>108</v>
      </c>
      <c r="K21" s="65">
        <v>1</v>
      </c>
      <c r="L21" s="45">
        <v>5</v>
      </c>
      <c r="M21" s="45">
        <v>9</v>
      </c>
      <c r="N21" s="45">
        <f t="shared" si="5"/>
        <v>10</v>
      </c>
      <c r="O21" s="45">
        <f t="shared" si="6"/>
        <v>50</v>
      </c>
      <c r="P21" s="45">
        <f t="shared" si="7"/>
        <v>90</v>
      </c>
      <c r="Q21" s="45">
        <v>33</v>
      </c>
      <c r="R21" s="45">
        <v>38</v>
      </c>
      <c r="S21" s="45">
        <v>10</v>
      </c>
      <c r="T21" s="45">
        <f t="shared" si="10"/>
        <v>81</v>
      </c>
      <c r="U21" s="45">
        <v>50</v>
      </c>
      <c r="V21" s="45">
        <v>40</v>
      </c>
      <c r="W21" s="45">
        <v>10</v>
      </c>
      <c r="X21" s="53">
        <v>50</v>
      </c>
      <c r="Y21" s="57">
        <v>50</v>
      </c>
      <c r="Z21" s="73">
        <v>32</v>
      </c>
      <c r="AA21" s="73">
        <v>9</v>
      </c>
      <c r="AB21" s="73">
        <v>50</v>
      </c>
      <c r="AC21" s="116">
        <v>41485.7790470123</v>
      </c>
      <c r="AD21" s="43">
        <v>33</v>
      </c>
      <c r="AE21" s="43">
        <v>30</v>
      </c>
      <c r="AF21" s="43">
        <v>14</v>
      </c>
      <c r="AG21" s="43">
        <f t="shared" si="11"/>
        <v>77</v>
      </c>
      <c r="AH21" s="43" t="s">
        <v>104</v>
      </c>
      <c r="AI21" s="112" t="s">
        <v>208</v>
      </c>
    </row>
    <row r="22" spans="3:35" ht="20.100000000000001" customHeight="1" x14ac:dyDescent="0.25">
      <c r="C22" s="66">
        <v>16</v>
      </c>
      <c r="D22" s="142">
        <v>1</v>
      </c>
      <c r="E22" s="67" t="s">
        <v>9</v>
      </c>
      <c r="F22" s="71" t="s">
        <v>34</v>
      </c>
      <c r="G22" s="105">
        <v>3196</v>
      </c>
      <c r="H22" s="69">
        <v>75</v>
      </c>
      <c r="I22" s="137">
        <v>99.968710888610701</v>
      </c>
      <c r="J22" s="93">
        <v>3195</v>
      </c>
      <c r="K22" s="68">
        <v>55</v>
      </c>
      <c r="L22" s="69">
        <v>65</v>
      </c>
      <c r="M22" s="69">
        <v>75</v>
      </c>
      <c r="N22" s="109">
        <f>G22*(K22/100)</f>
        <v>1757.8000000000002</v>
      </c>
      <c r="O22" s="109">
        <f>G22*(L22/100)</f>
        <v>2077.4</v>
      </c>
      <c r="P22" s="109">
        <f>G22*(M22/100)</f>
        <v>2397</v>
      </c>
      <c r="Q22" s="69">
        <v>6261</v>
      </c>
      <c r="R22" s="69">
        <v>1797</v>
      </c>
      <c r="S22" s="69">
        <v>489</v>
      </c>
      <c r="T22" s="69">
        <f>SUM(Q22:S22)</f>
        <v>8547</v>
      </c>
      <c r="U22" s="69">
        <v>35</v>
      </c>
      <c r="V22" s="69">
        <v>29</v>
      </c>
      <c r="W22" s="69">
        <v>23</v>
      </c>
      <c r="X22" s="70">
        <v>35</v>
      </c>
      <c r="Y22" s="71">
        <v>35</v>
      </c>
      <c r="Z22" s="68">
        <v>29</v>
      </c>
      <c r="AA22" s="68">
        <v>23</v>
      </c>
      <c r="AB22" s="68">
        <v>35</v>
      </c>
      <c r="AC22" s="110">
        <v>77.574014663696204</v>
      </c>
      <c r="AD22" s="69">
        <v>6261</v>
      </c>
      <c r="AE22" s="69">
        <v>10898805</v>
      </c>
      <c r="AF22" s="69">
        <v>5142671190</v>
      </c>
      <c r="AG22" s="69">
        <f>SUM(AD22:AF22)</f>
        <v>5153576256</v>
      </c>
      <c r="AH22" s="69" t="s">
        <v>90</v>
      </c>
      <c r="AI22" s="111" t="s">
        <v>91</v>
      </c>
    </row>
    <row r="23" spans="3:35" ht="20.100000000000001" customHeight="1" x14ac:dyDescent="0.25">
      <c r="C23" s="66">
        <v>17</v>
      </c>
      <c r="D23" s="143"/>
      <c r="E23" s="67" t="s">
        <v>21</v>
      </c>
      <c r="F23" s="71" t="s">
        <v>34</v>
      </c>
      <c r="G23" s="105">
        <v>3196</v>
      </c>
      <c r="H23" s="69">
        <v>75</v>
      </c>
      <c r="I23" s="137">
        <v>99.968710888610701</v>
      </c>
      <c r="J23" s="93">
        <v>3195</v>
      </c>
      <c r="K23" s="68">
        <v>55</v>
      </c>
      <c r="L23" s="69">
        <v>65</v>
      </c>
      <c r="M23" s="69">
        <v>75</v>
      </c>
      <c r="N23" s="109">
        <f t="shared" ref="N23:N26" si="12">G23*(K23/100)</f>
        <v>1757.8000000000002</v>
      </c>
      <c r="O23" s="109">
        <f t="shared" ref="O23:O26" si="13">G23*(L23/100)</f>
        <v>2077.4</v>
      </c>
      <c r="P23" s="109">
        <f t="shared" ref="P23:P26" si="14">G23*(M23/100)</f>
        <v>2397</v>
      </c>
      <c r="Q23" s="69">
        <v>6261</v>
      </c>
      <c r="R23" s="69">
        <v>1797</v>
      </c>
      <c r="S23" s="69">
        <v>489</v>
      </c>
      <c r="T23" s="69">
        <f t="shared" ref="T23:T26" si="15">SUM(Q23:S23)</f>
        <v>8547</v>
      </c>
      <c r="U23" s="69">
        <v>35</v>
      </c>
      <c r="V23" s="69">
        <v>29</v>
      </c>
      <c r="W23" s="69">
        <v>23</v>
      </c>
      <c r="X23" s="70">
        <v>35</v>
      </c>
      <c r="Y23" s="71">
        <v>35</v>
      </c>
      <c r="Z23" s="68">
        <v>29</v>
      </c>
      <c r="AA23" s="68">
        <v>23</v>
      </c>
      <c r="AB23" s="68">
        <v>35</v>
      </c>
      <c r="AC23" s="110">
        <v>7072.2734928131104</v>
      </c>
      <c r="AD23" s="69">
        <v>6261</v>
      </c>
      <c r="AE23" s="69">
        <v>10853207</v>
      </c>
      <c r="AF23" s="69">
        <v>5063357359</v>
      </c>
      <c r="AG23" s="69">
        <f t="shared" ref="AG23:AG31" si="16">SUM(AD23:AF23)</f>
        <v>5074216827</v>
      </c>
      <c r="AH23" s="69" t="s">
        <v>92</v>
      </c>
      <c r="AI23" s="111" t="s">
        <v>93</v>
      </c>
    </row>
    <row r="24" spans="3:35" ht="20.100000000000001" customHeight="1" x14ac:dyDescent="0.25">
      <c r="C24" s="66">
        <v>18</v>
      </c>
      <c r="D24" s="143"/>
      <c r="E24" s="67" t="s">
        <v>22</v>
      </c>
      <c r="F24" s="71" t="s">
        <v>34</v>
      </c>
      <c r="G24" s="105">
        <v>3196</v>
      </c>
      <c r="H24" s="69">
        <v>75</v>
      </c>
      <c r="I24" s="137">
        <v>99.968710888610701</v>
      </c>
      <c r="J24" s="93">
        <v>3195</v>
      </c>
      <c r="K24" s="68">
        <v>55</v>
      </c>
      <c r="L24" s="69">
        <v>65</v>
      </c>
      <c r="M24" s="69">
        <v>75</v>
      </c>
      <c r="N24" s="109">
        <f t="shared" si="12"/>
        <v>1757.8000000000002</v>
      </c>
      <c r="O24" s="109">
        <f t="shared" si="13"/>
        <v>2077.4</v>
      </c>
      <c r="P24" s="109">
        <f t="shared" si="14"/>
        <v>2397</v>
      </c>
      <c r="Q24" s="69">
        <v>6261</v>
      </c>
      <c r="R24" s="69">
        <v>1797</v>
      </c>
      <c r="S24" s="69">
        <v>489</v>
      </c>
      <c r="T24" s="69">
        <f t="shared" si="15"/>
        <v>8547</v>
      </c>
      <c r="U24" s="69">
        <v>35</v>
      </c>
      <c r="V24" s="69">
        <v>29</v>
      </c>
      <c r="W24" s="69">
        <v>23</v>
      </c>
      <c r="X24" s="70">
        <v>35</v>
      </c>
      <c r="Y24" s="71">
        <v>35</v>
      </c>
      <c r="Z24" s="68">
        <v>29</v>
      </c>
      <c r="AA24" s="68">
        <v>23</v>
      </c>
      <c r="AB24" s="68">
        <v>35</v>
      </c>
      <c r="AC24" s="110">
        <v>5130777.6091098702</v>
      </c>
      <c r="AD24" s="69">
        <v>6261</v>
      </c>
      <c r="AE24" s="69">
        <v>157463</v>
      </c>
      <c r="AF24" s="69">
        <v>3714262</v>
      </c>
      <c r="AG24" s="69">
        <f t="shared" si="16"/>
        <v>3877986</v>
      </c>
      <c r="AH24" s="69" t="s">
        <v>153</v>
      </c>
      <c r="AI24" s="111" t="s">
        <v>154</v>
      </c>
    </row>
    <row r="25" spans="3:35" ht="20.100000000000001" customHeight="1" x14ac:dyDescent="0.25">
      <c r="C25" s="66">
        <v>19</v>
      </c>
      <c r="D25" s="143"/>
      <c r="E25" s="67" t="s">
        <v>23</v>
      </c>
      <c r="F25" s="71" t="s">
        <v>34</v>
      </c>
      <c r="G25" s="105">
        <v>3196</v>
      </c>
      <c r="H25" s="69">
        <v>75</v>
      </c>
      <c r="I25" s="137">
        <v>99.968710888610701</v>
      </c>
      <c r="J25" s="93">
        <v>3195</v>
      </c>
      <c r="K25" s="68">
        <v>55</v>
      </c>
      <c r="L25" s="69">
        <v>65</v>
      </c>
      <c r="M25" s="69">
        <v>75</v>
      </c>
      <c r="N25" s="109">
        <f t="shared" si="12"/>
        <v>1757.8000000000002</v>
      </c>
      <c r="O25" s="109">
        <f t="shared" si="13"/>
        <v>2077.4</v>
      </c>
      <c r="P25" s="109">
        <f t="shared" si="14"/>
        <v>2397</v>
      </c>
      <c r="Q25" s="69">
        <v>6261</v>
      </c>
      <c r="R25" s="69">
        <v>1797</v>
      </c>
      <c r="S25" s="69">
        <v>489</v>
      </c>
      <c r="T25" s="69">
        <f t="shared" si="15"/>
        <v>8547</v>
      </c>
      <c r="U25" s="69">
        <v>35</v>
      </c>
      <c r="V25" s="69">
        <v>29</v>
      </c>
      <c r="W25" s="69">
        <v>23</v>
      </c>
      <c r="X25" s="70">
        <v>35</v>
      </c>
      <c r="Y25" s="71">
        <v>35</v>
      </c>
      <c r="Z25" s="68">
        <v>29</v>
      </c>
      <c r="AA25" s="68">
        <v>22</v>
      </c>
      <c r="AB25" s="68">
        <v>35</v>
      </c>
      <c r="AC25" s="110">
        <v>5018822.4720954802</v>
      </c>
      <c r="AD25" s="69">
        <v>6261</v>
      </c>
      <c r="AE25" s="69">
        <v>146686</v>
      </c>
      <c r="AF25" s="69">
        <v>2588453</v>
      </c>
      <c r="AG25" s="69">
        <f t="shared" si="16"/>
        <v>2741400</v>
      </c>
      <c r="AH25" s="69" t="s">
        <v>155</v>
      </c>
      <c r="AI25" s="111" t="s">
        <v>156</v>
      </c>
    </row>
    <row r="26" spans="3:35" ht="20.100000000000001" customHeight="1" x14ac:dyDescent="0.25">
      <c r="C26" s="66">
        <v>20</v>
      </c>
      <c r="D26" s="144"/>
      <c r="E26" s="67" t="s">
        <v>14</v>
      </c>
      <c r="F26" s="71" t="s">
        <v>34</v>
      </c>
      <c r="G26" s="105">
        <v>3196</v>
      </c>
      <c r="H26" s="69">
        <v>75</v>
      </c>
      <c r="I26" s="137">
        <v>99.968710888610701</v>
      </c>
      <c r="J26" s="93">
        <v>3195</v>
      </c>
      <c r="K26" s="68">
        <v>55</v>
      </c>
      <c r="L26" s="69">
        <v>65</v>
      </c>
      <c r="M26" s="69">
        <v>75</v>
      </c>
      <c r="N26" s="109">
        <f t="shared" si="12"/>
        <v>1757.8000000000002</v>
      </c>
      <c r="O26" s="109">
        <f t="shared" si="13"/>
        <v>2077.4</v>
      </c>
      <c r="P26" s="109">
        <f t="shared" si="14"/>
        <v>2397</v>
      </c>
      <c r="Q26" s="69">
        <v>6261</v>
      </c>
      <c r="R26" s="69">
        <v>1797</v>
      </c>
      <c r="S26" s="69">
        <v>489</v>
      </c>
      <c r="T26" s="69">
        <f t="shared" si="15"/>
        <v>8547</v>
      </c>
      <c r="U26" s="69">
        <v>35</v>
      </c>
      <c r="V26" s="69">
        <v>29</v>
      </c>
      <c r="W26" s="69">
        <v>23</v>
      </c>
      <c r="X26" s="70">
        <v>35</v>
      </c>
      <c r="Y26" s="71">
        <v>35</v>
      </c>
      <c r="Z26" s="68">
        <v>29</v>
      </c>
      <c r="AA26" s="68">
        <v>23</v>
      </c>
      <c r="AB26" s="68">
        <v>35</v>
      </c>
      <c r="AC26" s="110">
        <v>12520461.5159034</v>
      </c>
      <c r="AD26" s="69">
        <v>6261</v>
      </c>
      <c r="AE26" s="69">
        <v>157463</v>
      </c>
      <c r="AF26" s="69">
        <v>3714262</v>
      </c>
      <c r="AG26" s="69">
        <f t="shared" si="16"/>
        <v>3877986</v>
      </c>
      <c r="AH26" s="69" t="s">
        <v>153</v>
      </c>
      <c r="AI26" s="111" t="s">
        <v>154</v>
      </c>
    </row>
    <row r="27" spans="3:35" ht="20.100000000000001" customHeight="1" x14ac:dyDescent="0.25">
      <c r="C27" s="60">
        <v>21</v>
      </c>
      <c r="D27" s="139">
        <v>4</v>
      </c>
      <c r="E27" s="63" t="s">
        <v>9</v>
      </c>
      <c r="F27" s="100" t="s">
        <v>35</v>
      </c>
      <c r="G27" s="103">
        <v>4141</v>
      </c>
      <c r="H27" s="104">
        <v>1559</v>
      </c>
      <c r="I27" s="136">
        <v>0.60371890847621301</v>
      </c>
      <c r="J27" s="92">
        <v>25</v>
      </c>
      <c r="K27" s="65">
        <f>(N27/G27)*100</f>
        <v>0.36223134508572813</v>
      </c>
      <c r="L27" s="65">
        <f>(O27/G27)*100</f>
        <v>0.48297512678097076</v>
      </c>
      <c r="M27" s="65">
        <f>(P27/G27)*100</f>
        <v>0.5795701521371649</v>
      </c>
      <c r="N27" s="45">
        <v>15</v>
      </c>
      <c r="O27" s="45">
        <v>20</v>
      </c>
      <c r="P27" s="45">
        <v>24</v>
      </c>
      <c r="Q27" s="45">
        <v>318</v>
      </c>
      <c r="R27" s="45">
        <v>20</v>
      </c>
      <c r="S27" s="45">
        <v>1</v>
      </c>
      <c r="T27" s="45">
        <f>SUM(Q27:S27)</f>
        <v>339</v>
      </c>
      <c r="U27" s="45">
        <v>318</v>
      </c>
      <c r="V27" s="45">
        <v>20</v>
      </c>
      <c r="W27" s="45">
        <v>1</v>
      </c>
      <c r="X27" s="53">
        <v>318</v>
      </c>
      <c r="Y27" s="57">
        <v>318</v>
      </c>
      <c r="Z27" s="73">
        <v>20</v>
      </c>
      <c r="AA27" s="73">
        <v>1</v>
      </c>
      <c r="AB27" s="73">
        <v>318</v>
      </c>
      <c r="AC27" s="116">
        <v>2.0031929016113201</v>
      </c>
      <c r="AD27" s="43">
        <v>318</v>
      </c>
      <c r="AE27" s="43">
        <v>40</v>
      </c>
      <c r="AF27" s="43">
        <v>4</v>
      </c>
      <c r="AG27" s="43">
        <f t="shared" si="16"/>
        <v>362</v>
      </c>
      <c r="AH27" s="43" t="s">
        <v>104</v>
      </c>
      <c r="AI27" s="112" t="s">
        <v>222</v>
      </c>
    </row>
    <row r="28" spans="3:35" ht="20.100000000000001" customHeight="1" x14ac:dyDescent="0.25">
      <c r="C28" s="60">
        <v>22</v>
      </c>
      <c r="D28" s="140"/>
      <c r="E28" s="63" t="s">
        <v>21</v>
      </c>
      <c r="F28" s="100" t="s">
        <v>35</v>
      </c>
      <c r="G28" s="103">
        <v>4141</v>
      </c>
      <c r="H28" s="104">
        <v>1559</v>
      </c>
      <c r="I28" s="136">
        <v>0.60371890847621301</v>
      </c>
      <c r="J28" s="92">
        <v>25</v>
      </c>
      <c r="K28" s="65">
        <f t="shared" ref="K28:K31" si="17">(N28/G28)*100</f>
        <v>0.36223134508572813</v>
      </c>
      <c r="L28" s="65">
        <f t="shared" ref="L28:L31" si="18">(O28/G28)*100</f>
        <v>0.48297512678097076</v>
      </c>
      <c r="M28" s="65">
        <f t="shared" ref="M28:M31" si="19">(P28/G28)*100</f>
        <v>0.5795701521371649</v>
      </c>
      <c r="N28" s="45">
        <v>15</v>
      </c>
      <c r="O28" s="45">
        <v>20</v>
      </c>
      <c r="P28" s="45">
        <v>24</v>
      </c>
      <c r="Q28" s="45">
        <v>318</v>
      </c>
      <c r="R28" s="45">
        <v>20</v>
      </c>
      <c r="S28" s="45">
        <v>1</v>
      </c>
      <c r="T28" s="45">
        <f t="shared" ref="T28:T31" si="20">SUM(Q28:S28)</f>
        <v>339</v>
      </c>
      <c r="U28" s="45">
        <v>318</v>
      </c>
      <c r="V28" s="45">
        <v>20</v>
      </c>
      <c r="W28" s="45">
        <v>1</v>
      </c>
      <c r="X28" s="53">
        <v>318</v>
      </c>
      <c r="Y28" s="57">
        <v>318</v>
      </c>
      <c r="Z28" s="73">
        <v>20</v>
      </c>
      <c r="AA28" s="73">
        <v>1</v>
      </c>
      <c r="AB28" s="73">
        <v>318</v>
      </c>
      <c r="AC28" s="116">
        <v>4.0040016174316397</v>
      </c>
      <c r="AD28" s="43">
        <v>318</v>
      </c>
      <c r="AE28" s="43">
        <v>20</v>
      </c>
      <c r="AF28" s="43">
        <v>1</v>
      </c>
      <c r="AG28" s="43">
        <f t="shared" si="16"/>
        <v>339</v>
      </c>
      <c r="AH28" s="43" t="s">
        <v>106</v>
      </c>
      <c r="AI28" s="112" t="s">
        <v>223</v>
      </c>
    </row>
    <row r="29" spans="3:35" ht="20.100000000000001" customHeight="1" x14ac:dyDescent="0.25">
      <c r="C29" s="60">
        <v>23</v>
      </c>
      <c r="D29" s="140"/>
      <c r="E29" s="63" t="s">
        <v>22</v>
      </c>
      <c r="F29" s="100" t="s">
        <v>35</v>
      </c>
      <c r="G29" s="103">
        <v>4141</v>
      </c>
      <c r="H29" s="104">
        <v>1559</v>
      </c>
      <c r="I29" s="136">
        <v>0.60371890847621301</v>
      </c>
      <c r="J29" s="92">
        <v>25</v>
      </c>
      <c r="K29" s="65">
        <f t="shared" si="17"/>
        <v>0.36223134508572813</v>
      </c>
      <c r="L29" s="65">
        <f t="shared" si="18"/>
        <v>0.48297512678097076</v>
      </c>
      <c r="M29" s="65">
        <f t="shared" si="19"/>
        <v>0.5795701521371649</v>
      </c>
      <c r="N29" s="45">
        <v>15</v>
      </c>
      <c r="O29" s="45">
        <v>20</v>
      </c>
      <c r="P29" s="45">
        <v>24</v>
      </c>
      <c r="Q29" s="45">
        <v>318</v>
      </c>
      <c r="R29" s="45">
        <v>20</v>
      </c>
      <c r="S29" s="45">
        <v>1</v>
      </c>
      <c r="T29" s="45">
        <f t="shared" si="20"/>
        <v>339</v>
      </c>
      <c r="U29" s="45">
        <v>318</v>
      </c>
      <c r="V29" s="45">
        <v>20</v>
      </c>
      <c r="W29" s="45">
        <v>1</v>
      </c>
      <c r="X29" s="53">
        <v>318</v>
      </c>
      <c r="Y29" s="57">
        <v>318</v>
      </c>
      <c r="Z29" s="73">
        <v>20</v>
      </c>
      <c r="AA29" s="73">
        <v>1</v>
      </c>
      <c r="AB29" s="73">
        <v>318</v>
      </c>
      <c r="AC29" s="116">
        <v>34.032106399536097</v>
      </c>
      <c r="AD29" s="43">
        <v>318</v>
      </c>
      <c r="AE29" s="43">
        <v>20</v>
      </c>
      <c r="AF29" s="43">
        <v>1</v>
      </c>
      <c r="AG29" s="43">
        <f t="shared" si="16"/>
        <v>339</v>
      </c>
      <c r="AH29" s="43" t="s">
        <v>106</v>
      </c>
      <c r="AI29" s="112" t="s">
        <v>223</v>
      </c>
    </row>
    <row r="30" spans="3:35" ht="20.100000000000001" customHeight="1" x14ac:dyDescent="0.25">
      <c r="C30" s="60">
        <v>24</v>
      </c>
      <c r="D30" s="140"/>
      <c r="E30" s="63" t="s">
        <v>23</v>
      </c>
      <c r="F30" s="100" t="s">
        <v>35</v>
      </c>
      <c r="G30" s="103">
        <v>4141</v>
      </c>
      <c r="H30" s="104">
        <v>1559</v>
      </c>
      <c r="I30" s="136">
        <v>0.60371890847621301</v>
      </c>
      <c r="J30" s="92">
        <v>25</v>
      </c>
      <c r="K30" s="65">
        <f t="shared" si="17"/>
        <v>0.36223134508572813</v>
      </c>
      <c r="L30" s="65">
        <f t="shared" si="18"/>
        <v>0.48297512678097076</v>
      </c>
      <c r="M30" s="65">
        <f t="shared" si="19"/>
        <v>0.5795701521371649</v>
      </c>
      <c r="N30" s="45">
        <v>15</v>
      </c>
      <c r="O30" s="45">
        <v>20</v>
      </c>
      <c r="P30" s="45">
        <v>24</v>
      </c>
      <c r="Q30" s="45">
        <v>318</v>
      </c>
      <c r="R30" s="45">
        <v>20</v>
      </c>
      <c r="S30" s="45">
        <v>1</v>
      </c>
      <c r="T30" s="45">
        <f t="shared" si="20"/>
        <v>339</v>
      </c>
      <c r="U30" s="45">
        <v>318</v>
      </c>
      <c r="V30" s="45">
        <v>20</v>
      </c>
      <c r="W30" s="45">
        <v>1</v>
      </c>
      <c r="X30" s="53">
        <v>318</v>
      </c>
      <c r="Y30" s="57">
        <v>318</v>
      </c>
      <c r="Z30" s="73">
        <v>20</v>
      </c>
      <c r="AA30" s="73">
        <v>1</v>
      </c>
      <c r="AB30" s="73">
        <v>318</v>
      </c>
      <c r="AC30" s="116">
        <v>32.033205032348597</v>
      </c>
      <c r="AD30" s="43">
        <v>318</v>
      </c>
      <c r="AE30" s="43">
        <v>20</v>
      </c>
      <c r="AF30" s="43">
        <v>1</v>
      </c>
      <c r="AG30" s="43">
        <f t="shared" si="16"/>
        <v>339</v>
      </c>
      <c r="AH30" s="43" t="s">
        <v>106</v>
      </c>
      <c r="AI30" s="112" t="s">
        <v>223</v>
      </c>
    </row>
    <row r="31" spans="3:35" ht="20.100000000000001" customHeight="1" x14ac:dyDescent="0.25">
      <c r="C31" s="60">
        <v>25</v>
      </c>
      <c r="D31" s="141"/>
      <c r="E31" s="63" t="s">
        <v>14</v>
      </c>
      <c r="F31" s="100" t="s">
        <v>35</v>
      </c>
      <c r="G31" s="103">
        <v>4141</v>
      </c>
      <c r="H31" s="104">
        <v>1559</v>
      </c>
      <c r="I31" s="136">
        <v>0.60371890847621301</v>
      </c>
      <c r="J31" s="92">
        <v>25</v>
      </c>
      <c r="K31" s="65">
        <f t="shared" si="17"/>
        <v>0.36223134508572813</v>
      </c>
      <c r="L31" s="65">
        <f t="shared" si="18"/>
        <v>0.48297512678097076</v>
      </c>
      <c r="M31" s="65">
        <f t="shared" si="19"/>
        <v>0.5795701521371649</v>
      </c>
      <c r="N31" s="45">
        <v>15</v>
      </c>
      <c r="O31" s="45">
        <v>20</v>
      </c>
      <c r="P31" s="45">
        <v>24</v>
      </c>
      <c r="Q31" s="45">
        <v>318</v>
      </c>
      <c r="R31" s="45">
        <v>20</v>
      </c>
      <c r="S31" s="45">
        <v>1</v>
      </c>
      <c r="T31" s="45">
        <f t="shared" si="20"/>
        <v>339</v>
      </c>
      <c r="U31" s="45">
        <v>318</v>
      </c>
      <c r="V31" s="45">
        <v>20</v>
      </c>
      <c r="W31" s="45">
        <v>1</v>
      </c>
      <c r="X31" s="53">
        <v>318</v>
      </c>
      <c r="Y31" s="57">
        <v>318</v>
      </c>
      <c r="Z31" s="73">
        <v>20</v>
      </c>
      <c r="AA31" s="73">
        <v>1</v>
      </c>
      <c r="AB31" s="73">
        <v>318</v>
      </c>
      <c r="AC31" s="116">
        <v>210597.30076789801</v>
      </c>
      <c r="AD31" s="43">
        <v>318</v>
      </c>
      <c r="AE31" s="43">
        <v>20</v>
      </c>
      <c r="AF31" s="43">
        <v>1</v>
      </c>
      <c r="AG31" s="43">
        <f t="shared" si="16"/>
        <v>339</v>
      </c>
      <c r="AH31" s="43" t="s">
        <v>106</v>
      </c>
      <c r="AI31" s="112" t="s">
        <v>223</v>
      </c>
    </row>
    <row r="32" spans="3:35" ht="20.100000000000001" customHeight="1" x14ac:dyDescent="0.25">
      <c r="C32" s="66">
        <v>26</v>
      </c>
      <c r="D32" s="142">
        <v>3</v>
      </c>
      <c r="E32" s="67" t="s">
        <v>9</v>
      </c>
      <c r="F32" s="71" t="s">
        <v>5</v>
      </c>
      <c r="G32" s="105">
        <v>5000</v>
      </c>
      <c r="H32" s="69">
        <v>50</v>
      </c>
      <c r="I32" s="137">
        <v>11.08</v>
      </c>
      <c r="J32" s="93">
        <v>554</v>
      </c>
      <c r="K32" s="68">
        <v>1</v>
      </c>
      <c r="L32" s="69">
        <v>5</v>
      </c>
      <c r="M32" s="69">
        <v>9</v>
      </c>
      <c r="N32" s="69">
        <f t="shared" ref="N32:N36" si="21">G32*(K32/100)</f>
        <v>50</v>
      </c>
      <c r="O32" s="69">
        <f t="shared" ref="O32:O36" si="22">G32*(L32/100)</f>
        <v>250</v>
      </c>
      <c r="P32" s="69">
        <f t="shared" ref="P32:P36" si="23">G32*(M32/100)</f>
        <v>450</v>
      </c>
      <c r="Q32" s="69">
        <v>26</v>
      </c>
      <c r="R32" s="69">
        <v>37</v>
      </c>
      <c r="S32" s="69">
        <v>7</v>
      </c>
      <c r="T32" s="69">
        <v>70</v>
      </c>
      <c r="U32" s="69">
        <v>50</v>
      </c>
      <c r="V32" s="69">
        <v>38</v>
      </c>
      <c r="W32" s="69">
        <v>7</v>
      </c>
      <c r="X32" s="70">
        <v>50</v>
      </c>
      <c r="Y32" s="71">
        <v>50</v>
      </c>
      <c r="Z32" s="68">
        <v>38</v>
      </c>
      <c r="AA32" s="68">
        <v>7</v>
      </c>
      <c r="AB32" s="68">
        <v>50</v>
      </c>
      <c r="AC32" s="110">
        <v>0.50020217895507801</v>
      </c>
      <c r="AD32" s="69">
        <v>26</v>
      </c>
      <c r="AE32" s="69">
        <v>111</v>
      </c>
      <c r="AF32" s="69">
        <v>42</v>
      </c>
      <c r="AG32" s="69">
        <f>SUM(AD32:AF32)</f>
        <v>179</v>
      </c>
      <c r="AH32" s="69" t="s">
        <v>150</v>
      </c>
      <c r="AI32" s="111" t="s">
        <v>203</v>
      </c>
    </row>
    <row r="33" spans="3:35" ht="20.100000000000001" customHeight="1" x14ac:dyDescent="0.25">
      <c r="C33" s="66">
        <v>27</v>
      </c>
      <c r="D33" s="143"/>
      <c r="E33" s="67" t="s">
        <v>21</v>
      </c>
      <c r="F33" s="71" t="s">
        <v>5</v>
      </c>
      <c r="G33" s="105">
        <v>5000</v>
      </c>
      <c r="H33" s="69">
        <v>50</v>
      </c>
      <c r="I33" s="137">
        <v>11.08</v>
      </c>
      <c r="J33" s="93">
        <v>554</v>
      </c>
      <c r="K33" s="68">
        <v>1</v>
      </c>
      <c r="L33" s="69">
        <v>5</v>
      </c>
      <c r="M33" s="69">
        <v>9</v>
      </c>
      <c r="N33" s="69">
        <f t="shared" si="21"/>
        <v>50</v>
      </c>
      <c r="O33" s="69">
        <f t="shared" si="22"/>
        <v>250</v>
      </c>
      <c r="P33" s="69">
        <f t="shared" si="23"/>
        <v>450</v>
      </c>
      <c r="Q33" s="69">
        <v>26</v>
      </c>
      <c r="R33" s="69">
        <v>37</v>
      </c>
      <c r="S33" s="69">
        <v>7</v>
      </c>
      <c r="T33" s="69">
        <v>70</v>
      </c>
      <c r="U33" s="69">
        <v>50</v>
      </c>
      <c r="V33" s="69">
        <v>38</v>
      </c>
      <c r="W33" s="69">
        <v>7</v>
      </c>
      <c r="X33" s="70">
        <v>50</v>
      </c>
      <c r="Y33" s="71">
        <v>50</v>
      </c>
      <c r="Z33" s="68">
        <v>38</v>
      </c>
      <c r="AA33" s="68">
        <v>7</v>
      </c>
      <c r="AB33" s="68">
        <v>50</v>
      </c>
      <c r="AC33" s="110">
        <v>1.0013580322265601</v>
      </c>
      <c r="AD33" s="69">
        <v>26</v>
      </c>
      <c r="AE33" s="69">
        <v>72</v>
      </c>
      <c r="AF33" s="69">
        <v>7</v>
      </c>
      <c r="AG33" s="69">
        <f t="shared" ref="AG33:AG36" si="24">SUM(AD33:AF33)</f>
        <v>105</v>
      </c>
      <c r="AH33" s="69" t="s">
        <v>195</v>
      </c>
      <c r="AI33" s="111" t="s">
        <v>204</v>
      </c>
    </row>
    <row r="34" spans="3:35" ht="20.100000000000001" customHeight="1" x14ac:dyDescent="0.25">
      <c r="C34" s="66">
        <v>28</v>
      </c>
      <c r="D34" s="143"/>
      <c r="E34" s="67" t="s">
        <v>22</v>
      </c>
      <c r="F34" s="71" t="s">
        <v>5</v>
      </c>
      <c r="G34" s="105">
        <v>5000</v>
      </c>
      <c r="H34" s="69">
        <v>50</v>
      </c>
      <c r="I34" s="137">
        <v>11.08</v>
      </c>
      <c r="J34" s="93">
        <v>554</v>
      </c>
      <c r="K34" s="68">
        <v>1</v>
      </c>
      <c r="L34" s="69">
        <v>5</v>
      </c>
      <c r="M34" s="69">
        <v>9</v>
      </c>
      <c r="N34" s="69">
        <f t="shared" si="21"/>
        <v>50</v>
      </c>
      <c r="O34" s="69">
        <f t="shared" si="22"/>
        <v>250</v>
      </c>
      <c r="P34" s="69">
        <f t="shared" si="23"/>
        <v>450</v>
      </c>
      <c r="Q34" s="69">
        <v>26</v>
      </c>
      <c r="R34" s="69">
        <v>37</v>
      </c>
      <c r="S34" s="69">
        <v>7</v>
      </c>
      <c r="T34" s="69">
        <v>70</v>
      </c>
      <c r="U34" s="69">
        <v>50</v>
      </c>
      <c r="V34" s="69">
        <v>38</v>
      </c>
      <c r="W34" s="69">
        <v>7</v>
      </c>
      <c r="X34" s="70">
        <v>50</v>
      </c>
      <c r="Y34" s="71">
        <v>50</v>
      </c>
      <c r="Z34" s="68">
        <v>36</v>
      </c>
      <c r="AA34" s="68">
        <v>7</v>
      </c>
      <c r="AB34" s="68">
        <v>50</v>
      </c>
      <c r="AC34" s="110">
        <v>3.0033588409423801</v>
      </c>
      <c r="AD34" s="69">
        <v>26</v>
      </c>
      <c r="AE34" s="69">
        <v>35</v>
      </c>
      <c r="AF34" s="69">
        <v>7</v>
      </c>
      <c r="AG34" s="69">
        <f t="shared" si="24"/>
        <v>68</v>
      </c>
      <c r="AH34" s="69" t="s">
        <v>106</v>
      </c>
      <c r="AI34" s="111" t="s">
        <v>199</v>
      </c>
    </row>
    <row r="35" spans="3:35" ht="20.100000000000001" customHeight="1" x14ac:dyDescent="0.25">
      <c r="C35" s="66">
        <v>29</v>
      </c>
      <c r="D35" s="143"/>
      <c r="E35" s="67" t="s">
        <v>23</v>
      </c>
      <c r="F35" s="71" t="s">
        <v>5</v>
      </c>
      <c r="G35" s="105">
        <v>5000</v>
      </c>
      <c r="H35" s="69">
        <v>50</v>
      </c>
      <c r="I35" s="137">
        <v>11.08</v>
      </c>
      <c r="J35" s="93">
        <v>554</v>
      </c>
      <c r="K35" s="68">
        <v>1</v>
      </c>
      <c r="L35" s="69">
        <v>5</v>
      </c>
      <c r="M35" s="69">
        <v>9</v>
      </c>
      <c r="N35" s="69">
        <f t="shared" si="21"/>
        <v>50</v>
      </c>
      <c r="O35" s="69">
        <f t="shared" si="22"/>
        <v>250</v>
      </c>
      <c r="P35" s="69">
        <f t="shared" si="23"/>
        <v>450</v>
      </c>
      <c r="Q35" s="69">
        <v>26</v>
      </c>
      <c r="R35" s="69">
        <v>37</v>
      </c>
      <c r="S35" s="69">
        <v>7</v>
      </c>
      <c r="T35" s="69">
        <v>70</v>
      </c>
      <c r="U35" s="69">
        <v>50</v>
      </c>
      <c r="V35" s="69">
        <v>38</v>
      </c>
      <c r="W35" s="69">
        <v>7</v>
      </c>
      <c r="X35" s="70">
        <v>50</v>
      </c>
      <c r="Y35" s="71">
        <v>50</v>
      </c>
      <c r="Z35" s="68">
        <v>36</v>
      </c>
      <c r="AA35" s="68">
        <v>7</v>
      </c>
      <c r="AB35" s="68">
        <v>50</v>
      </c>
      <c r="AC35" s="110">
        <v>1.9991397857666</v>
      </c>
      <c r="AD35" s="69">
        <v>26</v>
      </c>
      <c r="AE35" s="69">
        <v>35</v>
      </c>
      <c r="AF35" s="69">
        <v>7</v>
      </c>
      <c r="AG35" s="69">
        <f t="shared" si="24"/>
        <v>68</v>
      </c>
      <c r="AH35" s="69" t="s">
        <v>106</v>
      </c>
      <c r="AI35" s="111" t="s">
        <v>199</v>
      </c>
    </row>
    <row r="36" spans="3:35" ht="20.100000000000001" customHeight="1" x14ac:dyDescent="0.25">
      <c r="C36" s="66">
        <v>30</v>
      </c>
      <c r="D36" s="144"/>
      <c r="E36" s="67" t="s">
        <v>14</v>
      </c>
      <c r="F36" s="71" t="s">
        <v>5</v>
      </c>
      <c r="G36" s="105">
        <v>5000</v>
      </c>
      <c r="H36" s="69">
        <v>50</v>
      </c>
      <c r="I36" s="137">
        <v>11.08</v>
      </c>
      <c r="J36" s="93">
        <v>554</v>
      </c>
      <c r="K36" s="68">
        <v>1</v>
      </c>
      <c r="L36" s="69">
        <v>5</v>
      </c>
      <c r="M36" s="69">
        <v>9</v>
      </c>
      <c r="N36" s="69">
        <f t="shared" si="21"/>
        <v>50</v>
      </c>
      <c r="O36" s="69">
        <f t="shared" si="22"/>
        <v>250</v>
      </c>
      <c r="P36" s="69">
        <f t="shared" si="23"/>
        <v>450</v>
      </c>
      <c r="Q36" s="69">
        <v>26</v>
      </c>
      <c r="R36" s="69">
        <v>37</v>
      </c>
      <c r="S36" s="69">
        <v>7</v>
      </c>
      <c r="T36" s="69">
        <v>70</v>
      </c>
      <c r="U36" s="69">
        <v>50</v>
      </c>
      <c r="V36" s="69">
        <v>38</v>
      </c>
      <c r="W36" s="69">
        <v>7</v>
      </c>
      <c r="X36" s="70">
        <v>50</v>
      </c>
      <c r="Y36" s="71">
        <v>50</v>
      </c>
      <c r="Z36" s="68">
        <v>36</v>
      </c>
      <c r="AA36" s="68">
        <v>7</v>
      </c>
      <c r="AB36" s="68">
        <v>50</v>
      </c>
      <c r="AC36" s="110">
        <v>34381.587266921997</v>
      </c>
      <c r="AD36" s="69">
        <v>26</v>
      </c>
      <c r="AE36" s="69">
        <v>35</v>
      </c>
      <c r="AF36" s="69">
        <v>7</v>
      </c>
      <c r="AG36" s="69">
        <f t="shared" si="24"/>
        <v>68</v>
      </c>
      <c r="AH36" s="69" t="s">
        <v>106</v>
      </c>
      <c r="AI36" s="111" t="s">
        <v>199</v>
      </c>
    </row>
    <row r="37" spans="3:35" ht="20.100000000000001" customHeight="1" x14ac:dyDescent="0.25">
      <c r="C37" s="60">
        <v>31</v>
      </c>
      <c r="D37" s="139">
        <v>1</v>
      </c>
      <c r="E37" s="63" t="s">
        <v>9</v>
      </c>
      <c r="F37" s="100" t="s">
        <v>36</v>
      </c>
      <c r="G37" s="103">
        <v>8124</v>
      </c>
      <c r="H37" s="104">
        <v>119</v>
      </c>
      <c r="I37" s="136">
        <v>100</v>
      </c>
      <c r="J37" s="92">
        <v>8124</v>
      </c>
      <c r="K37" s="88">
        <v>55</v>
      </c>
      <c r="L37" s="50">
        <v>65</v>
      </c>
      <c r="M37" s="50">
        <v>75</v>
      </c>
      <c r="N37" s="78">
        <f>G37*(K37/100)</f>
        <v>4468.2000000000007</v>
      </c>
      <c r="O37" s="78">
        <f>G37*(L37/100)</f>
        <v>5280.6</v>
      </c>
      <c r="P37" s="78">
        <f>G37*(M37/100)</f>
        <v>6093</v>
      </c>
      <c r="Q37" s="45">
        <v>8</v>
      </c>
      <c r="R37" s="45">
        <v>2</v>
      </c>
      <c r="S37" s="45">
        <v>1</v>
      </c>
      <c r="T37" s="45">
        <f>SUM(Q37:S37)</f>
        <v>11</v>
      </c>
      <c r="U37" s="45">
        <v>10</v>
      </c>
      <c r="V37" s="45">
        <v>6</v>
      </c>
      <c r="W37" s="45">
        <v>5</v>
      </c>
      <c r="X37" s="53">
        <v>10</v>
      </c>
      <c r="Y37" s="57">
        <v>10</v>
      </c>
      <c r="Z37" s="73">
        <v>6</v>
      </c>
      <c r="AA37" s="73">
        <v>5</v>
      </c>
      <c r="AB37" s="73">
        <v>10</v>
      </c>
      <c r="AC37" s="116">
        <v>0</v>
      </c>
      <c r="AD37" s="43">
        <v>8</v>
      </c>
      <c r="AE37" s="43">
        <v>18</v>
      </c>
      <c r="AF37" s="43">
        <v>27</v>
      </c>
      <c r="AG37" s="43">
        <f>SUM(AD37:AF37)</f>
        <v>53</v>
      </c>
      <c r="AH37" s="43" t="s">
        <v>94</v>
      </c>
      <c r="AI37" s="112" t="s">
        <v>95</v>
      </c>
    </row>
    <row r="38" spans="3:35" ht="20.100000000000001" customHeight="1" x14ac:dyDescent="0.25">
      <c r="C38" s="60">
        <v>32</v>
      </c>
      <c r="D38" s="140"/>
      <c r="E38" s="63" t="s">
        <v>21</v>
      </c>
      <c r="F38" s="100" t="s">
        <v>36</v>
      </c>
      <c r="G38" s="103">
        <v>8124</v>
      </c>
      <c r="H38" s="104">
        <v>119</v>
      </c>
      <c r="I38" s="136">
        <v>100</v>
      </c>
      <c r="J38" s="92">
        <v>8124</v>
      </c>
      <c r="K38" s="88">
        <v>55</v>
      </c>
      <c r="L38" s="50">
        <v>65</v>
      </c>
      <c r="M38" s="50">
        <v>75</v>
      </c>
      <c r="N38" s="78">
        <f t="shared" ref="N38:N46" si="25">G38*(K38/100)</f>
        <v>4468.2000000000007</v>
      </c>
      <c r="O38" s="78">
        <f t="shared" ref="O38:O46" si="26">G38*(L38/100)</f>
        <v>5280.6</v>
      </c>
      <c r="P38" s="78">
        <f t="shared" ref="P38:P46" si="27">G38*(M38/100)</f>
        <v>6093</v>
      </c>
      <c r="Q38" s="45">
        <v>8</v>
      </c>
      <c r="R38" s="45">
        <v>2</v>
      </c>
      <c r="S38" s="45">
        <v>1</v>
      </c>
      <c r="T38" s="45">
        <f t="shared" ref="T38:T41" si="28">SUM(Q38:S38)</f>
        <v>11</v>
      </c>
      <c r="U38" s="45">
        <v>10</v>
      </c>
      <c r="V38" s="45">
        <v>6</v>
      </c>
      <c r="W38" s="45">
        <v>5</v>
      </c>
      <c r="X38" s="53">
        <v>10</v>
      </c>
      <c r="Y38" s="57">
        <v>10</v>
      </c>
      <c r="Z38" s="73">
        <v>6</v>
      </c>
      <c r="AA38" s="73">
        <v>5</v>
      </c>
      <c r="AB38" s="73">
        <v>10</v>
      </c>
      <c r="AC38" s="116">
        <v>0</v>
      </c>
      <c r="AD38" s="43">
        <v>8</v>
      </c>
      <c r="AE38" s="43">
        <v>16</v>
      </c>
      <c r="AF38" s="43">
        <v>16</v>
      </c>
      <c r="AG38" s="43">
        <f t="shared" ref="AG38:AG41" si="29">SUM(AD38:AF38)</f>
        <v>40</v>
      </c>
      <c r="AH38" s="43" t="s">
        <v>96</v>
      </c>
      <c r="AI38" s="112" t="s">
        <v>97</v>
      </c>
    </row>
    <row r="39" spans="3:35" ht="20.100000000000001" customHeight="1" x14ac:dyDescent="0.25">
      <c r="C39" s="60">
        <v>33</v>
      </c>
      <c r="D39" s="140"/>
      <c r="E39" s="63" t="s">
        <v>22</v>
      </c>
      <c r="F39" s="100" t="s">
        <v>36</v>
      </c>
      <c r="G39" s="103">
        <v>8124</v>
      </c>
      <c r="H39" s="104">
        <v>119</v>
      </c>
      <c r="I39" s="136">
        <v>100</v>
      </c>
      <c r="J39" s="92">
        <v>8124</v>
      </c>
      <c r="K39" s="88">
        <v>55</v>
      </c>
      <c r="L39" s="50">
        <v>65</v>
      </c>
      <c r="M39" s="50">
        <v>75</v>
      </c>
      <c r="N39" s="78">
        <f t="shared" si="25"/>
        <v>4468.2000000000007</v>
      </c>
      <c r="O39" s="78">
        <f t="shared" si="26"/>
        <v>5280.6</v>
      </c>
      <c r="P39" s="78">
        <f t="shared" si="27"/>
        <v>6093</v>
      </c>
      <c r="Q39" s="45">
        <v>8</v>
      </c>
      <c r="R39" s="45">
        <v>2</v>
      </c>
      <c r="S39" s="45">
        <v>1</v>
      </c>
      <c r="T39" s="45">
        <f t="shared" si="28"/>
        <v>11</v>
      </c>
      <c r="U39" s="45">
        <v>10</v>
      </c>
      <c r="V39" s="45">
        <v>6</v>
      </c>
      <c r="W39" s="45">
        <v>5</v>
      </c>
      <c r="X39" s="53">
        <v>10</v>
      </c>
      <c r="Y39" s="57">
        <v>10</v>
      </c>
      <c r="Z39" s="73">
        <v>6</v>
      </c>
      <c r="AA39" s="73">
        <v>5</v>
      </c>
      <c r="AB39" s="73">
        <v>10</v>
      </c>
      <c r="AC39" s="116">
        <v>0.50020217895507801</v>
      </c>
      <c r="AD39" s="43">
        <v>8</v>
      </c>
      <c r="AE39" s="43">
        <v>4</v>
      </c>
      <c r="AF39" s="43">
        <v>2</v>
      </c>
      <c r="AG39" s="43">
        <f>SUM(AD39:AF39)</f>
        <v>14</v>
      </c>
      <c r="AH39" s="43" t="s">
        <v>98</v>
      </c>
      <c r="AI39" s="112" t="s">
        <v>99</v>
      </c>
    </row>
    <row r="40" spans="3:35" ht="20.100000000000001" customHeight="1" x14ac:dyDescent="0.25">
      <c r="C40" s="60">
        <v>34</v>
      </c>
      <c r="D40" s="140"/>
      <c r="E40" s="63" t="s">
        <v>23</v>
      </c>
      <c r="F40" s="100" t="s">
        <v>36</v>
      </c>
      <c r="G40" s="103">
        <v>8124</v>
      </c>
      <c r="H40" s="104">
        <v>119</v>
      </c>
      <c r="I40" s="136">
        <v>100</v>
      </c>
      <c r="J40" s="92">
        <v>8124</v>
      </c>
      <c r="K40" s="88">
        <v>55</v>
      </c>
      <c r="L40" s="50">
        <v>65</v>
      </c>
      <c r="M40" s="50">
        <v>75</v>
      </c>
      <c r="N40" s="78">
        <f t="shared" si="25"/>
        <v>4468.2000000000007</v>
      </c>
      <c r="O40" s="78">
        <f t="shared" si="26"/>
        <v>5280.6</v>
      </c>
      <c r="P40" s="78">
        <f t="shared" si="27"/>
        <v>6093</v>
      </c>
      <c r="Q40" s="45">
        <v>8</v>
      </c>
      <c r="R40" s="45">
        <v>2</v>
      </c>
      <c r="S40" s="45">
        <v>1</v>
      </c>
      <c r="T40" s="45">
        <f t="shared" si="28"/>
        <v>11</v>
      </c>
      <c r="U40" s="45">
        <v>10</v>
      </c>
      <c r="V40" s="45">
        <v>6</v>
      </c>
      <c r="W40" s="45">
        <v>5</v>
      </c>
      <c r="X40" s="53">
        <v>10</v>
      </c>
      <c r="Y40" s="57">
        <v>10</v>
      </c>
      <c r="Z40" s="73">
        <v>6</v>
      </c>
      <c r="AA40" s="73">
        <v>5</v>
      </c>
      <c r="AB40" s="73">
        <v>10</v>
      </c>
      <c r="AC40" s="116">
        <v>0.50044059753417902</v>
      </c>
      <c r="AD40" s="43">
        <v>8</v>
      </c>
      <c r="AE40" s="43">
        <v>4</v>
      </c>
      <c r="AF40" s="43">
        <v>2</v>
      </c>
      <c r="AG40" s="43">
        <f t="shared" si="29"/>
        <v>14</v>
      </c>
      <c r="AH40" s="43" t="s">
        <v>98</v>
      </c>
      <c r="AI40" s="112" t="s">
        <v>99</v>
      </c>
    </row>
    <row r="41" spans="3:35" ht="20.100000000000001" customHeight="1" x14ac:dyDescent="0.25">
      <c r="C41" s="60">
        <v>35</v>
      </c>
      <c r="D41" s="141"/>
      <c r="E41" s="63" t="s">
        <v>14</v>
      </c>
      <c r="F41" s="100" t="s">
        <v>36</v>
      </c>
      <c r="G41" s="103">
        <v>8124</v>
      </c>
      <c r="H41" s="104">
        <v>119</v>
      </c>
      <c r="I41" s="136">
        <v>100</v>
      </c>
      <c r="J41" s="92">
        <v>8124</v>
      </c>
      <c r="K41" s="88">
        <v>55</v>
      </c>
      <c r="L41" s="50">
        <v>65</v>
      </c>
      <c r="M41" s="50">
        <v>75</v>
      </c>
      <c r="N41" s="78">
        <f t="shared" si="25"/>
        <v>4468.2000000000007</v>
      </c>
      <c r="O41" s="78">
        <f t="shared" si="26"/>
        <v>5280.6</v>
      </c>
      <c r="P41" s="78">
        <f t="shared" si="27"/>
        <v>6093</v>
      </c>
      <c r="Q41" s="45">
        <v>8</v>
      </c>
      <c r="R41" s="45">
        <v>2</v>
      </c>
      <c r="S41" s="45">
        <v>1</v>
      </c>
      <c r="T41" s="45">
        <f t="shared" si="28"/>
        <v>11</v>
      </c>
      <c r="U41" s="45">
        <v>10</v>
      </c>
      <c r="V41" s="45">
        <v>6</v>
      </c>
      <c r="W41" s="45">
        <v>5</v>
      </c>
      <c r="X41" s="53">
        <v>10</v>
      </c>
      <c r="Y41" s="57">
        <v>10</v>
      </c>
      <c r="Z41" s="73">
        <v>6</v>
      </c>
      <c r="AA41" s="73">
        <v>5</v>
      </c>
      <c r="AB41" s="73">
        <v>10</v>
      </c>
      <c r="AC41" s="116">
        <v>1.50132179260253</v>
      </c>
      <c r="AD41" s="43">
        <v>8</v>
      </c>
      <c r="AE41" s="43">
        <v>4</v>
      </c>
      <c r="AF41" s="43">
        <v>2</v>
      </c>
      <c r="AG41" s="43">
        <f t="shared" si="29"/>
        <v>14</v>
      </c>
      <c r="AH41" s="43" t="s">
        <v>98</v>
      </c>
      <c r="AI41" s="112" t="s">
        <v>99</v>
      </c>
    </row>
    <row r="42" spans="3:35" ht="20.100000000000001" customHeight="1" x14ac:dyDescent="0.25">
      <c r="C42" s="66">
        <v>36</v>
      </c>
      <c r="D42" s="142">
        <v>3</v>
      </c>
      <c r="E42" s="67" t="s">
        <v>9</v>
      </c>
      <c r="F42" s="71" t="s">
        <v>6</v>
      </c>
      <c r="G42" s="105">
        <v>20000</v>
      </c>
      <c r="H42" s="69">
        <v>50</v>
      </c>
      <c r="I42" s="137">
        <v>10.984999999999999</v>
      </c>
      <c r="J42" s="93">
        <v>2197</v>
      </c>
      <c r="K42" s="68">
        <v>1</v>
      </c>
      <c r="L42" s="69">
        <v>5</v>
      </c>
      <c r="M42" s="69">
        <v>9</v>
      </c>
      <c r="N42" s="69">
        <f t="shared" si="25"/>
        <v>200</v>
      </c>
      <c r="O42" s="69">
        <f t="shared" si="26"/>
        <v>1000</v>
      </c>
      <c r="P42" s="69">
        <f t="shared" si="27"/>
        <v>1800</v>
      </c>
      <c r="Q42" s="69">
        <v>26</v>
      </c>
      <c r="R42" s="69">
        <v>37</v>
      </c>
      <c r="S42" s="69">
        <v>8</v>
      </c>
      <c r="T42" s="69">
        <v>71</v>
      </c>
      <c r="U42" s="69">
        <v>50</v>
      </c>
      <c r="V42" s="69">
        <v>38</v>
      </c>
      <c r="W42" s="69">
        <v>8</v>
      </c>
      <c r="X42" s="70">
        <v>50</v>
      </c>
      <c r="Y42" s="71">
        <v>50</v>
      </c>
      <c r="Z42" s="68">
        <v>38</v>
      </c>
      <c r="AA42" s="68">
        <v>8</v>
      </c>
      <c r="AB42" s="68">
        <v>50</v>
      </c>
      <c r="AC42" s="110">
        <v>0</v>
      </c>
      <c r="AD42" s="69">
        <v>26</v>
      </c>
      <c r="AE42" s="69">
        <v>111</v>
      </c>
      <c r="AF42" s="69">
        <v>48</v>
      </c>
      <c r="AG42" s="69">
        <f>SUM(AD42:AF42)</f>
        <v>185</v>
      </c>
      <c r="AH42" s="69" t="s">
        <v>150</v>
      </c>
      <c r="AI42" s="111" t="s">
        <v>200</v>
      </c>
    </row>
    <row r="43" spans="3:35" ht="20.100000000000001" customHeight="1" x14ac:dyDescent="0.25">
      <c r="C43" s="66">
        <v>37</v>
      </c>
      <c r="D43" s="143"/>
      <c r="E43" s="67" t="s">
        <v>21</v>
      </c>
      <c r="F43" s="71" t="s">
        <v>6</v>
      </c>
      <c r="G43" s="105">
        <v>20000</v>
      </c>
      <c r="H43" s="69">
        <v>50</v>
      </c>
      <c r="I43" s="137">
        <v>10.984999999999999</v>
      </c>
      <c r="J43" s="93">
        <v>2197</v>
      </c>
      <c r="K43" s="68">
        <v>1</v>
      </c>
      <c r="L43" s="69">
        <v>5</v>
      </c>
      <c r="M43" s="69">
        <v>9</v>
      </c>
      <c r="N43" s="69">
        <f t="shared" si="25"/>
        <v>200</v>
      </c>
      <c r="O43" s="69">
        <f t="shared" si="26"/>
        <v>1000</v>
      </c>
      <c r="P43" s="69">
        <f t="shared" si="27"/>
        <v>1800</v>
      </c>
      <c r="Q43" s="69">
        <v>26</v>
      </c>
      <c r="R43" s="69">
        <v>37</v>
      </c>
      <c r="S43" s="69">
        <v>8</v>
      </c>
      <c r="T43" s="69">
        <v>71</v>
      </c>
      <c r="U43" s="69">
        <v>50</v>
      </c>
      <c r="V43" s="69">
        <v>38</v>
      </c>
      <c r="W43" s="69">
        <v>8</v>
      </c>
      <c r="X43" s="70">
        <v>50</v>
      </c>
      <c r="Y43" s="71">
        <v>50</v>
      </c>
      <c r="Z43" s="68">
        <v>38</v>
      </c>
      <c r="AA43" s="68">
        <v>8</v>
      </c>
      <c r="AB43" s="68">
        <v>50</v>
      </c>
      <c r="AC43" s="110">
        <v>1.00040435791015</v>
      </c>
      <c r="AD43" s="69">
        <v>26</v>
      </c>
      <c r="AE43" s="69">
        <v>72</v>
      </c>
      <c r="AF43" s="69">
        <v>8</v>
      </c>
      <c r="AG43" s="69">
        <f t="shared" ref="AG43:AG46" si="30">SUM(AD43:AF43)</f>
        <v>106</v>
      </c>
      <c r="AH43" s="69" t="s">
        <v>195</v>
      </c>
      <c r="AI43" s="111" t="s">
        <v>201</v>
      </c>
    </row>
    <row r="44" spans="3:35" ht="20.100000000000001" customHeight="1" x14ac:dyDescent="0.25">
      <c r="C44" s="66">
        <v>38</v>
      </c>
      <c r="D44" s="143"/>
      <c r="E44" s="67" t="s">
        <v>22</v>
      </c>
      <c r="F44" s="71" t="s">
        <v>6</v>
      </c>
      <c r="G44" s="105">
        <v>20000</v>
      </c>
      <c r="H44" s="69">
        <v>50</v>
      </c>
      <c r="I44" s="137">
        <v>10.984999999999999</v>
      </c>
      <c r="J44" s="93">
        <v>2197</v>
      </c>
      <c r="K44" s="68">
        <v>1</v>
      </c>
      <c r="L44" s="69">
        <v>5</v>
      </c>
      <c r="M44" s="69">
        <v>9</v>
      </c>
      <c r="N44" s="69">
        <f t="shared" si="25"/>
        <v>200</v>
      </c>
      <c r="O44" s="69">
        <f t="shared" si="26"/>
        <v>1000</v>
      </c>
      <c r="P44" s="69">
        <f t="shared" si="27"/>
        <v>1800</v>
      </c>
      <c r="Q44" s="69">
        <v>26</v>
      </c>
      <c r="R44" s="69">
        <v>37</v>
      </c>
      <c r="S44" s="69">
        <v>8</v>
      </c>
      <c r="T44" s="69">
        <v>71</v>
      </c>
      <c r="U44" s="69">
        <v>50</v>
      </c>
      <c r="V44" s="69">
        <v>38</v>
      </c>
      <c r="W44" s="69">
        <v>8</v>
      </c>
      <c r="X44" s="70">
        <v>50</v>
      </c>
      <c r="Y44" s="71">
        <v>50</v>
      </c>
      <c r="Z44" s="68">
        <v>36</v>
      </c>
      <c r="AA44" s="68">
        <v>8</v>
      </c>
      <c r="AB44" s="68">
        <v>50</v>
      </c>
      <c r="AC44" s="110">
        <v>2.99072265625</v>
      </c>
      <c r="AD44" s="69">
        <v>26</v>
      </c>
      <c r="AE44" s="69">
        <v>35</v>
      </c>
      <c r="AF44" s="69">
        <v>8</v>
      </c>
      <c r="AG44" s="69">
        <f t="shared" si="30"/>
        <v>69</v>
      </c>
      <c r="AH44" s="69" t="s">
        <v>106</v>
      </c>
      <c r="AI44" s="111" t="s">
        <v>202</v>
      </c>
    </row>
    <row r="45" spans="3:35" ht="20.100000000000001" customHeight="1" x14ac:dyDescent="0.25">
      <c r="C45" s="66">
        <v>39</v>
      </c>
      <c r="D45" s="143"/>
      <c r="E45" s="67" t="s">
        <v>23</v>
      </c>
      <c r="F45" s="71" t="s">
        <v>6</v>
      </c>
      <c r="G45" s="105">
        <v>20000</v>
      </c>
      <c r="H45" s="69">
        <v>50</v>
      </c>
      <c r="I45" s="137">
        <v>10.984999999999999</v>
      </c>
      <c r="J45" s="93">
        <v>2197</v>
      </c>
      <c r="K45" s="68">
        <v>1</v>
      </c>
      <c r="L45" s="69">
        <v>5</v>
      </c>
      <c r="M45" s="69">
        <v>9</v>
      </c>
      <c r="N45" s="69">
        <f t="shared" si="25"/>
        <v>200</v>
      </c>
      <c r="O45" s="69">
        <f t="shared" si="26"/>
        <v>1000</v>
      </c>
      <c r="P45" s="69">
        <f t="shared" si="27"/>
        <v>1800</v>
      </c>
      <c r="Q45" s="69">
        <v>26</v>
      </c>
      <c r="R45" s="69">
        <v>37</v>
      </c>
      <c r="S45" s="69">
        <v>8</v>
      </c>
      <c r="T45" s="69">
        <v>71</v>
      </c>
      <c r="U45" s="69">
        <v>50</v>
      </c>
      <c r="V45" s="69">
        <v>38</v>
      </c>
      <c r="W45" s="69">
        <v>8</v>
      </c>
      <c r="X45" s="70">
        <v>50</v>
      </c>
      <c r="Y45" s="71">
        <v>50</v>
      </c>
      <c r="Z45" s="68">
        <v>36</v>
      </c>
      <c r="AA45" s="68">
        <v>8</v>
      </c>
      <c r="AB45" s="68">
        <v>50</v>
      </c>
      <c r="AC45" s="110">
        <v>2.0017623901367099</v>
      </c>
      <c r="AD45" s="69">
        <v>26</v>
      </c>
      <c r="AE45" s="69">
        <v>35</v>
      </c>
      <c r="AF45" s="69">
        <v>8</v>
      </c>
      <c r="AG45" s="69">
        <f t="shared" si="30"/>
        <v>69</v>
      </c>
      <c r="AH45" s="69" t="s">
        <v>106</v>
      </c>
      <c r="AI45" s="111" t="s">
        <v>202</v>
      </c>
    </row>
    <row r="46" spans="3:35" ht="20.100000000000001" customHeight="1" x14ac:dyDescent="0.25">
      <c r="C46" s="66">
        <v>40</v>
      </c>
      <c r="D46" s="144"/>
      <c r="E46" s="67" t="s">
        <v>14</v>
      </c>
      <c r="F46" s="71" t="s">
        <v>6</v>
      </c>
      <c r="G46" s="105">
        <v>20000</v>
      </c>
      <c r="H46" s="69">
        <v>50</v>
      </c>
      <c r="I46" s="137">
        <v>10.984999999999999</v>
      </c>
      <c r="J46" s="93">
        <v>2197</v>
      </c>
      <c r="K46" s="68">
        <v>1</v>
      </c>
      <c r="L46" s="69">
        <v>5</v>
      </c>
      <c r="M46" s="69">
        <v>9</v>
      </c>
      <c r="N46" s="69">
        <f t="shared" si="25"/>
        <v>200</v>
      </c>
      <c r="O46" s="69">
        <f t="shared" si="26"/>
        <v>1000</v>
      </c>
      <c r="P46" s="69">
        <f t="shared" si="27"/>
        <v>1800</v>
      </c>
      <c r="Q46" s="69">
        <v>26</v>
      </c>
      <c r="R46" s="69">
        <v>37</v>
      </c>
      <c r="S46" s="69">
        <v>8</v>
      </c>
      <c r="T46" s="69">
        <v>71</v>
      </c>
      <c r="U46" s="69">
        <v>50</v>
      </c>
      <c r="V46" s="69">
        <v>38</v>
      </c>
      <c r="W46" s="69">
        <v>8</v>
      </c>
      <c r="X46" s="70">
        <v>50</v>
      </c>
      <c r="Y46" s="71">
        <v>50</v>
      </c>
      <c r="Z46" s="68">
        <v>36</v>
      </c>
      <c r="AA46" s="68">
        <v>8</v>
      </c>
      <c r="AB46" s="68">
        <v>50</v>
      </c>
      <c r="AC46" s="110">
        <v>34623.796224594102</v>
      </c>
      <c r="AD46" s="69">
        <v>26</v>
      </c>
      <c r="AE46" s="69">
        <v>35</v>
      </c>
      <c r="AF46" s="69">
        <v>8</v>
      </c>
      <c r="AG46" s="69">
        <f t="shared" si="30"/>
        <v>69</v>
      </c>
      <c r="AH46" s="69" t="s">
        <v>106</v>
      </c>
      <c r="AI46" s="111" t="s">
        <v>202</v>
      </c>
    </row>
    <row r="47" spans="3:35" ht="20.100000000000001" customHeight="1" x14ac:dyDescent="0.25">
      <c r="C47" s="60">
        <v>41</v>
      </c>
      <c r="D47" s="139">
        <v>5</v>
      </c>
      <c r="E47" s="63" t="s">
        <v>9</v>
      </c>
      <c r="F47" s="100" t="s">
        <v>37</v>
      </c>
      <c r="G47" s="103">
        <v>49046</v>
      </c>
      <c r="H47" s="104">
        <v>2113</v>
      </c>
      <c r="I47" s="136">
        <v>99.792031969987306</v>
      </c>
      <c r="J47" s="92">
        <v>48944</v>
      </c>
      <c r="K47" s="88">
        <v>85</v>
      </c>
      <c r="L47" s="50">
        <v>90</v>
      </c>
      <c r="M47" s="50">
        <v>95</v>
      </c>
      <c r="N47" s="78">
        <f>G47*(K47/100)</f>
        <v>41689.1</v>
      </c>
      <c r="O47" s="78">
        <f>G47*(L47/100)</f>
        <v>44141.4</v>
      </c>
      <c r="P47" s="78">
        <f>G47*(M47/100)</f>
        <v>46593.7</v>
      </c>
      <c r="Q47" s="45">
        <v>1080</v>
      </c>
      <c r="R47" s="45">
        <v>259</v>
      </c>
      <c r="S47" s="45">
        <v>32</v>
      </c>
      <c r="T47" s="45">
        <f>SUM(Q47:S47)</f>
        <v>1371</v>
      </c>
      <c r="U47" s="45">
        <v>24</v>
      </c>
      <c r="V47" s="45">
        <v>20</v>
      </c>
      <c r="W47" s="45">
        <v>13</v>
      </c>
      <c r="X47" s="53">
        <v>24</v>
      </c>
      <c r="Y47" s="57">
        <v>24</v>
      </c>
      <c r="Z47" s="73">
        <v>20</v>
      </c>
      <c r="AA47" s="73">
        <v>13</v>
      </c>
      <c r="AB47" s="73">
        <v>24</v>
      </c>
      <c r="AC47" s="116">
        <v>12.043714523315399</v>
      </c>
      <c r="AD47" s="43">
        <v>1080</v>
      </c>
      <c r="AE47" s="43">
        <v>229733</v>
      </c>
      <c r="AF47" s="118">
        <v>6017408</v>
      </c>
      <c r="AG47" s="118">
        <f>SUM(AD47:AF47)</f>
        <v>6248221</v>
      </c>
      <c r="AH47" s="118" t="s">
        <v>165</v>
      </c>
      <c r="AI47" s="119" t="s">
        <v>166</v>
      </c>
    </row>
    <row r="48" spans="3:35" ht="20.100000000000001" customHeight="1" x14ac:dyDescent="0.25">
      <c r="C48" s="60">
        <v>42</v>
      </c>
      <c r="D48" s="140"/>
      <c r="E48" s="63" t="s">
        <v>21</v>
      </c>
      <c r="F48" s="100" t="s">
        <v>37</v>
      </c>
      <c r="G48" s="103">
        <v>49046</v>
      </c>
      <c r="H48" s="104">
        <v>2113</v>
      </c>
      <c r="I48" s="136">
        <v>99.792031969987306</v>
      </c>
      <c r="J48" s="92">
        <v>48944</v>
      </c>
      <c r="K48" s="88">
        <v>85</v>
      </c>
      <c r="L48" s="50">
        <v>90</v>
      </c>
      <c r="M48" s="50">
        <v>95</v>
      </c>
      <c r="N48" s="78">
        <f t="shared" ref="N48:N51" si="31">G48*(K48/100)</f>
        <v>41689.1</v>
      </c>
      <c r="O48" s="78">
        <f t="shared" ref="O48:O51" si="32">G48*(L48/100)</f>
        <v>44141.4</v>
      </c>
      <c r="P48" s="78">
        <f t="shared" ref="P48:P51" si="33">G48*(M48/100)</f>
        <v>46593.7</v>
      </c>
      <c r="Q48" s="45">
        <v>1080</v>
      </c>
      <c r="R48" s="45">
        <v>259</v>
      </c>
      <c r="S48" s="45">
        <v>32</v>
      </c>
      <c r="T48" s="45">
        <f t="shared" ref="T48:T51" si="34">SUM(Q48:S48)</f>
        <v>1371</v>
      </c>
      <c r="U48" s="45">
        <v>24</v>
      </c>
      <c r="V48" s="45">
        <v>20</v>
      </c>
      <c r="W48" s="45">
        <v>13</v>
      </c>
      <c r="X48" s="53">
        <v>24</v>
      </c>
      <c r="Y48" s="57">
        <v>24</v>
      </c>
      <c r="Z48" s="73">
        <v>20</v>
      </c>
      <c r="AA48" s="73">
        <v>13</v>
      </c>
      <c r="AB48" s="73">
        <v>24</v>
      </c>
      <c r="AC48" s="116">
        <v>156.65578842163001</v>
      </c>
      <c r="AD48" s="43">
        <v>1080</v>
      </c>
      <c r="AE48" s="43">
        <v>224827</v>
      </c>
      <c r="AF48" s="118">
        <v>5307004</v>
      </c>
      <c r="AG48" s="118">
        <f t="shared" ref="AG48:AG51" si="35">SUM(AD48:AF48)</f>
        <v>5532911</v>
      </c>
      <c r="AH48" s="118" t="s">
        <v>167</v>
      </c>
      <c r="AI48" s="119" t="s">
        <v>168</v>
      </c>
    </row>
    <row r="49" spans="3:35" ht="20.100000000000001" customHeight="1" x14ac:dyDescent="0.25">
      <c r="C49" s="60">
        <v>43</v>
      </c>
      <c r="D49" s="140"/>
      <c r="E49" s="63" t="s">
        <v>22</v>
      </c>
      <c r="F49" s="100" t="s">
        <v>37</v>
      </c>
      <c r="G49" s="103">
        <v>49046</v>
      </c>
      <c r="H49" s="104">
        <v>2113</v>
      </c>
      <c r="I49" s="136">
        <v>99.792031969987306</v>
      </c>
      <c r="J49" s="92">
        <v>48944</v>
      </c>
      <c r="K49" s="88">
        <v>85</v>
      </c>
      <c r="L49" s="50">
        <v>90</v>
      </c>
      <c r="M49" s="50">
        <v>95</v>
      </c>
      <c r="N49" s="78">
        <f t="shared" si="31"/>
        <v>41689.1</v>
      </c>
      <c r="O49" s="78">
        <f t="shared" si="32"/>
        <v>44141.4</v>
      </c>
      <c r="P49" s="78">
        <f t="shared" si="33"/>
        <v>46593.7</v>
      </c>
      <c r="Q49" s="45">
        <v>1080</v>
      </c>
      <c r="R49" s="45">
        <v>259</v>
      </c>
      <c r="S49" s="45">
        <v>32</v>
      </c>
      <c r="T49" s="45">
        <f t="shared" si="34"/>
        <v>1371</v>
      </c>
      <c r="U49" s="45">
        <v>24</v>
      </c>
      <c r="V49" s="45">
        <v>20</v>
      </c>
      <c r="W49" s="45">
        <v>13</v>
      </c>
      <c r="X49" s="53">
        <v>24</v>
      </c>
      <c r="Y49" s="57">
        <v>24</v>
      </c>
      <c r="Z49" s="73">
        <v>20</v>
      </c>
      <c r="AA49" s="73">
        <v>13</v>
      </c>
      <c r="AB49" s="73">
        <v>24</v>
      </c>
      <c r="AC49" s="116">
        <v>3463.3417129516602</v>
      </c>
      <c r="AD49" s="43">
        <v>1080</v>
      </c>
      <c r="AE49" s="43">
        <v>8832</v>
      </c>
      <c r="AF49" s="118">
        <v>27428</v>
      </c>
      <c r="AG49" s="118">
        <f t="shared" si="35"/>
        <v>37340</v>
      </c>
      <c r="AH49" s="118" t="s">
        <v>169</v>
      </c>
      <c r="AI49" s="119" t="s">
        <v>170</v>
      </c>
    </row>
    <row r="50" spans="3:35" ht="20.100000000000001" customHeight="1" x14ac:dyDescent="0.25">
      <c r="C50" s="60">
        <v>44</v>
      </c>
      <c r="D50" s="140"/>
      <c r="E50" s="63" t="s">
        <v>23</v>
      </c>
      <c r="F50" s="100" t="s">
        <v>37</v>
      </c>
      <c r="G50" s="103">
        <v>49046</v>
      </c>
      <c r="H50" s="104">
        <v>2113</v>
      </c>
      <c r="I50" s="136">
        <v>99.792031969987306</v>
      </c>
      <c r="J50" s="92">
        <v>48944</v>
      </c>
      <c r="K50" s="88">
        <v>85</v>
      </c>
      <c r="L50" s="50">
        <v>90</v>
      </c>
      <c r="M50" s="50">
        <v>95</v>
      </c>
      <c r="N50" s="78">
        <f t="shared" si="31"/>
        <v>41689.1</v>
      </c>
      <c r="O50" s="78">
        <f t="shared" si="32"/>
        <v>44141.4</v>
      </c>
      <c r="P50" s="78">
        <f t="shared" si="33"/>
        <v>46593.7</v>
      </c>
      <c r="Q50" s="45">
        <v>1080</v>
      </c>
      <c r="R50" s="45">
        <v>259</v>
      </c>
      <c r="S50" s="45">
        <v>32</v>
      </c>
      <c r="T50" s="45">
        <f t="shared" si="34"/>
        <v>1371</v>
      </c>
      <c r="U50" s="45">
        <v>24</v>
      </c>
      <c r="V50" s="45">
        <v>20</v>
      </c>
      <c r="W50" s="45">
        <v>13</v>
      </c>
      <c r="X50" s="53">
        <v>24</v>
      </c>
      <c r="Y50" s="57">
        <v>24</v>
      </c>
      <c r="Z50" s="73">
        <v>20</v>
      </c>
      <c r="AA50" s="73">
        <v>13</v>
      </c>
      <c r="AB50" s="73">
        <v>24</v>
      </c>
      <c r="AC50" s="116">
        <v>3306.24485015869</v>
      </c>
      <c r="AD50" s="43">
        <v>1080</v>
      </c>
      <c r="AE50" s="43">
        <v>8832</v>
      </c>
      <c r="AF50" s="118">
        <v>27428</v>
      </c>
      <c r="AG50" s="118">
        <f t="shared" si="35"/>
        <v>37340</v>
      </c>
      <c r="AH50" s="118" t="s">
        <v>169</v>
      </c>
      <c r="AI50" s="119" t="s">
        <v>170</v>
      </c>
    </row>
    <row r="51" spans="3:35" ht="20.100000000000001" customHeight="1" x14ac:dyDescent="0.25">
      <c r="C51" s="60">
        <v>45</v>
      </c>
      <c r="D51" s="141"/>
      <c r="E51" s="63" t="s">
        <v>14</v>
      </c>
      <c r="F51" s="100" t="s">
        <v>37</v>
      </c>
      <c r="G51" s="103">
        <v>49046</v>
      </c>
      <c r="H51" s="104">
        <v>2113</v>
      </c>
      <c r="I51" s="136">
        <v>99.792031969987306</v>
      </c>
      <c r="J51" s="92">
        <v>48944</v>
      </c>
      <c r="K51" s="88">
        <v>85</v>
      </c>
      <c r="L51" s="50">
        <v>90</v>
      </c>
      <c r="M51" s="50">
        <v>95</v>
      </c>
      <c r="N51" s="78">
        <f t="shared" si="31"/>
        <v>41689.1</v>
      </c>
      <c r="O51" s="78">
        <f t="shared" si="32"/>
        <v>44141.4</v>
      </c>
      <c r="P51" s="78">
        <f t="shared" si="33"/>
        <v>46593.7</v>
      </c>
      <c r="Q51" s="45">
        <v>1080</v>
      </c>
      <c r="R51" s="45">
        <v>259</v>
      </c>
      <c r="S51" s="45">
        <v>32</v>
      </c>
      <c r="T51" s="45">
        <f t="shared" si="34"/>
        <v>1371</v>
      </c>
      <c r="U51" s="45">
        <v>24</v>
      </c>
      <c r="V51" s="45">
        <v>20</v>
      </c>
      <c r="W51" s="45">
        <v>13</v>
      </c>
      <c r="X51" s="53">
        <v>24</v>
      </c>
      <c r="Y51" s="57">
        <v>24</v>
      </c>
      <c r="Z51" s="73">
        <v>20</v>
      </c>
      <c r="AA51" s="73">
        <v>13</v>
      </c>
      <c r="AB51" s="73">
        <v>24</v>
      </c>
      <c r="AC51" s="116">
        <v>68503.755092620806</v>
      </c>
      <c r="AD51" s="43">
        <v>1080</v>
      </c>
      <c r="AE51" s="43">
        <v>8832</v>
      </c>
      <c r="AF51" s="118">
        <v>27428</v>
      </c>
      <c r="AG51" s="118">
        <f t="shared" si="35"/>
        <v>37340</v>
      </c>
      <c r="AH51" s="118" t="s">
        <v>169</v>
      </c>
      <c r="AI51" s="119" t="s">
        <v>170</v>
      </c>
    </row>
    <row r="52" spans="3:35" ht="20.100000000000001" customHeight="1" x14ac:dyDescent="0.25">
      <c r="C52" s="66">
        <v>46</v>
      </c>
      <c r="D52" s="142">
        <v>1</v>
      </c>
      <c r="E52" s="67" t="s">
        <v>9</v>
      </c>
      <c r="F52" s="71" t="s">
        <v>38</v>
      </c>
      <c r="G52" s="105">
        <v>49046</v>
      </c>
      <c r="H52" s="69">
        <v>2088</v>
      </c>
      <c r="I52" s="137">
        <v>79.005423479998299</v>
      </c>
      <c r="J52" s="93">
        <v>38749</v>
      </c>
      <c r="K52" s="113">
        <v>55</v>
      </c>
      <c r="L52" s="102">
        <v>65</v>
      </c>
      <c r="M52" s="102">
        <v>75</v>
      </c>
      <c r="N52" s="109">
        <f>G52*(K52/100)</f>
        <v>26975.300000000003</v>
      </c>
      <c r="O52" s="109">
        <f>G52*(L52/100)</f>
        <v>31879.9</v>
      </c>
      <c r="P52" s="109">
        <f>G52*(M52/100)</f>
        <v>36784.5</v>
      </c>
      <c r="Q52" s="69">
        <v>12</v>
      </c>
      <c r="R52" s="69">
        <v>6</v>
      </c>
      <c r="S52" s="69">
        <v>2</v>
      </c>
      <c r="T52" s="69">
        <f>SUM(Q52:S52)</f>
        <v>20</v>
      </c>
      <c r="U52" s="69">
        <v>19</v>
      </c>
      <c r="V52" s="69">
        <v>12</v>
      </c>
      <c r="W52" s="69">
        <v>2</v>
      </c>
      <c r="X52" s="70">
        <v>19</v>
      </c>
      <c r="Y52" s="71">
        <v>19</v>
      </c>
      <c r="Z52" s="68">
        <v>12</v>
      </c>
      <c r="AA52" s="68">
        <v>2</v>
      </c>
      <c r="AB52" s="68">
        <v>19</v>
      </c>
      <c r="AC52" s="110">
        <v>0.49591064453125</v>
      </c>
      <c r="AD52" s="69">
        <v>12</v>
      </c>
      <c r="AE52" s="69">
        <v>30</v>
      </c>
      <c r="AF52" s="69">
        <v>30</v>
      </c>
      <c r="AG52" s="69">
        <f>SUM(AD52:AF52)</f>
        <v>72</v>
      </c>
      <c r="AH52" s="69" t="s">
        <v>100</v>
      </c>
      <c r="AI52" s="111" t="s">
        <v>101</v>
      </c>
    </row>
    <row r="53" spans="3:35" ht="20.100000000000001" customHeight="1" x14ac:dyDescent="0.25">
      <c r="C53" s="66">
        <v>47</v>
      </c>
      <c r="D53" s="143"/>
      <c r="E53" s="67" t="s">
        <v>21</v>
      </c>
      <c r="F53" s="71" t="s">
        <v>38</v>
      </c>
      <c r="G53" s="105">
        <v>49046</v>
      </c>
      <c r="H53" s="69">
        <v>2088</v>
      </c>
      <c r="I53" s="137">
        <v>79.005423479998299</v>
      </c>
      <c r="J53" s="93">
        <v>38749</v>
      </c>
      <c r="K53" s="113">
        <v>55</v>
      </c>
      <c r="L53" s="102">
        <v>65</v>
      </c>
      <c r="M53" s="102">
        <v>75</v>
      </c>
      <c r="N53" s="109">
        <f t="shared" ref="N53:N61" si="36">G53*(K53/100)</f>
        <v>26975.300000000003</v>
      </c>
      <c r="O53" s="109">
        <f t="shared" ref="O53:O61" si="37">G53*(L53/100)</f>
        <v>31879.9</v>
      </c>
      <c r="P53" s="109">
        <f t="shared" ref="P53:P61" si="38">G53*(M53/100)</f>
        <v>36784.5</v>
      </c>
      <c r="Q53" s="69">
        <v>12</v>
      </c>
      <c r="R53" s="69">
        <v>6</v>
      </c>
      <c r="S53" s="69">
        <v>2</v>
      </c>
      <c r="T53" s="69">
        <f t="shared" ref="T53:T56" si="39">SUM(Q53:S53)</f>
        <v>20</v>
      </c>
      <c r="U53" s="69">
        <v>19</v>
      </c>
      <c r="V53" s="69">
        <v>12</v>
      </c>
      <c r="W53" s="69">
        <v>2</v>
      </c>
      <c r="X53" s="70">
        <v>19</v>
      </c>
      <c r="Y53" s="71">
        <v>19</v>
      </c>
      <c r="Z53" s="68">
        <v>12</v>
      </c>
      <c r="AA53" s="68">
        <v>2</v>
      </c>
      <c r="AB53" s="68">
        <v>19</v>
      </c>
      <c r="AC53" s="110">
        <v>0.49757957458495999</v>
      </c>
      <c r="AD53" s="69">
        <v>12</v>
      </c>
      <c r="AE53" s="69">
        <v>23</v>
      </c>
      <c r="AF53" s="69">
        <v>9</v>
      </c>
      <c r="AG53" s="69">
        <f t="shared" ref="AG53:AG61" si="40">SUM(AD53:AF53)</f>
        <v>44</v>
      </c>
      <c r="AH53" s="69" t="s">
        <v>102</v>
      </c>
      <c r="AI53" s="111" t="s">
        <v>103</v>
      </c>
    </row>
    <row r="54" spans="3:35" ht="20.100000000000001" customHeight="1" x14ac:dyDescent="0.25">
      <c r="C54" s="66">
        <v>48</v>
      </c>
      <c r="D54" s="143"/>
      <c r="E54" s="67" t="s">
        <v>22</v>
      </c>
      <c r="F54" s="71" t="s">
        <v>38</v>
      </c>
      <c r="G54" s="105">
        <v>49046</v>
      </c>
      <c r="H54" s="69">
        <v>2088</v>
      </c>
      <c r="I54" s="137">
        <v>79.005423479998299</v>
      </c>
      <c r="J54" s="93">
        <v>38749</v>
      </c>
      <c r="K54" s="113">
        <v>55</v>
      </c>
      <c r="L54" s="102">
        <v>65</v>
      </c>
      <c r="M54" s="102">
        <v>75</v>
      </c>
      <c r="N54" s="109">
        <f t="shared" si="36"/>
        <v>26975.300000000003</v>
      </c>
      <c r="O54" s="109">
        <f t="shared" si="37"/>
        <v>31879.9</v>
      </c>
      <c r="P54" s="109">
        <f t="shared" si="38"/>
        <v>36784.5</v>
      </c>
      <c r="Q54" s="69">
        <v>12</v>
      </c>
      <c r="R54" s="69">
        <v>6</v>
      </c>
      <c r="S54" s="69">
        <v>2</v>
      </c>
      <c r="T54" s="69">
        <f t="shared" si="39"/>
        <v>20</v>
      </c>
      <c r="U54" s="69">
        <v>19</v>
      </c>
      <c r="V54" s="69">
        <v>12</v>
      </c>
      <c r="W54" s="69">
        <v>2</v>
      </c>
      <c r="X54" s="70">
        <v>19</v>
      </c>
      <c r="Y54" s="71">
        <v>19</v>
      </c>
      <c r="Z54" s="68">
        <v>12</v>
      </c>
      <c r="AA54" s="68">
        <v>2</v>
      </c>
      <c r="AB54" s="68">
        <v>19</v>
      </c>
      <c r="AC54" s="110">
        <v>2.0020008087158199</v>
      </c>
      <c r="AD54" s="69">
        <v>12</v>
      </c>
      <c r="AE54" s="69">
        <v>23</v>
      </c>
      <c r="AF54" s="69">
        <v>9</v>
      </c>
      <c r="AG54" s="69">
        <f t="shared" si="40"/>
        <v>44</v>
      </c>
      <c r="AH54" s="69" t="s">
        <v>102</v>
      </c>
      <c r="AI54" s="111" t="s">
        <v>103</v>
      </c>
    </row>
    <row r="55" spans="3:35" ht="20.100000000000001" customHeight="1" x14ac:dyDescent="0.25">
      <c r="C55" s="66">
        <v>49</v>
      </c>
      <c r="D55" s="143"/>
      <c r="E55" s="67" t="s">
        <v>23</v>
      </c>
      <c r="F55" s="71" t="s">
        <v>38</v>
      </c>
      <c r="G55" s="105">
        <v>49046</v>
      </c>
      <c r="H55" s="69">
        <v>2088</v>
      </c>
      <c r="I55" s="137">
        <v>79.005423479998299</v>
      </c>
      <c r="J55" s="93">
        <v>38749</v>
      </c>
      <c r="K55" s="113">
        <v>55</v>
      </c>
      <c r="L55" s="102">
        <v>65</v>
      </c>
      <c r="M55" s="102">
        <v>75</v>
      </c>
      <c r="N55" s="109">
        <f t="shared" si="36"/>
        <v>26975.300000000003</v>
      </c>
      <c r="O55" s="109">
        <f t="shared" si="37"/>
        <v>31879.9</v>
      </c>
      <c r="P55" s="109">
        <f t="shared" si="38"/>
        <v>36784.5</v>
      </c>
      <c r="Q55" s="69">
        <v>12</v>
      </c>
      <c r="R55" s="69">
        <v>6</v>
      </c>
      <c r="S55" s="69">
        <v>2</v>
      </c>
      <c r="T55" s="69">
        <f t="shared" si="39"/>
        <v>20</v>
      </c>
      <c r="U55" s="69">
        <v>19</v>
      </c>
      <c r="V55" s="69">
        <v>12</v>
      </c>
      <c r="W55" s="69">
        <v>2</v>
      </c>
      <c r="X55" s="70">
        <v>19</v>
      </c>
      <c r="Y55" s="71">
        <v>19</v>
      </c>
      <c r="Z55" s="68">
        <v>12</v>
      </c>
      <c r="AA55" s="68">
        <v>2</v>
      </c>
      <c r="AB55" s="68">
        <v>19</v>
      </c>
      <c r="AC55" s="110">
        <v>1.50132179260253</v>
      </c>
      <c r="AD55" s="69">
        <v>12</v>
      </c>
      <c r="AE55" s="69">
        <v>23</v>
      </c>
      <c r="AF55" s="69">
        <v>9</v>
      </c>
      <c r="AG55" s="69">
        <f t="shared" si="40"/>
        <v>44</v>
      </c>
      <c r="AH55" s="69" t="s">
        <v>102</v>
      </c>
      <c r="AI55" s="111" t="s">
        <v>103</v>
      </c>
    </row>
    <row r="56" spans="3:35" ht="20.100000000000001" customHeight="1" x14ac:dyDescent="0.25">
      <c r="C56" s="66">
        <v>50</v>
      </c>
      <c r="D56" s="144"/>
      <c r="E56" s="67" t="s">
        <v>14</v>
      </c>
      <c r="F56" s="71" t="s">
        <v>38</v>
      </c>
      <c r="G56" s="105">
        <v>49046</v>
      </c>
      <c r="H56" s="69">
        <v>2088</v>
      </c>
      <c r="I56" s="137">
        <v>79.005423479998299</v>
      </c>
      <c r="J56" s="93">
        <v>38749</v>
      </c>
      <c r="K56" s="113">
        <v>55</v>
      </c>
      <c r="L56" s="102">
        <v>65</v>
      </c>
      <c r="M56" s="102">
        <v>75</v>
      </c>
      <c r="N56" s="109">
        <f t="shared" si="36"/>
        <v>26975.300000000003</v>
      </c>
      <c r="O56" s="109">
        <f t="shared" si="37"/>
        <v>31879.9</v>
      </c>
      <c r="P56" s="109">
        <f t="shared" si="38"/>
        <v>36784.5</v>
      </c>
      <c r="Q56" s="69">
        <v>12</v>
      </c>
      <c r="R56" s="69">
        <v>6</v>
      </c>
      <c r="S56" s="69">
        <v>2</v>
      </c>
      <c r="T56" s="69">
        <f t="shared" si="39"/>
        <v>20</v>
      </c>
      <c r="U56" s="69">
        <v>19</v>
      </c>
      <c r="V56" s="69">
        <v>12</v>
      </c>
      <c r="W56" s="69">
        <v>2</v>
      </c>
      <c r="X56" s="70">
        <v>19</v>
      </c>
      <c r="Y56" s="71">
        <v>19</v>
      </c>
      <c r="Z56" s="68">
        <v>12</v>
      </c>
      <c r="AA56" s="68">
        <v>2</v>
      </c>
      <c r="AB56" s="68">
        <v>19</v>
      </c>
      <c r="AC56" s="110">
        <v>84.079504013061495</v>
      </c>
      <c r="AD56" s="69">
        <v>12</v>
      </c>
      <c r="AE56" s="69">
        <v>23</v>
      </c>
      <c r="AF56" s="69">
        <v>9</v>
      </c>
      <c r="AG56" s="69">
        <f t="shared" si="40"/>
        <v>44</v>
      </c>
      <c r="AH56" s="69" t="s">
        <v>102</v>
      </c>
      <c r="AI56" s="111" t="s">
        <v>103</v>
      </c>
    </row>
    <row r="57" spans="3:35" ht="20.100000000000001" customHeight="1" x14ac:dyDescent="0.25">
      <c r="C57" s="60">
        <v>51</v>
      </c>
      <c r="D57" s="139">
        <v>3</v>
      </c>
      <c r="E57" s="63" t="s">
        <v>9</v>
      </c>
      <c r="F57" s="100" t="s">
        <v>39</v>
      </c>
      <c r="G57" s="103">
        <v>59602</v>
      </c>
      <c r="H57" s="104">
        <v>497</v>
      </c>
      <c r="I57" s="136">
        <v>6.1373779403375703</v>
      </c>
      <c r="J57" s="92">
        <v>3658</v>
      </c>
      <c r="K57" s="65">
        <v>1</v>
      </c>
      <c r="L57" s="45">
        <v>3</v>
      </c>
      <c r="M57" s="45">
        <v>4.5</v>
      </c>
      <c r="N57" s="45">
        <f t="shared" si="36"/>
        <v>596.02</v>
      </c>
      <c r="O57" s="45">
        <f t="shared" si="37"/>
        <v>1788.06</v>
      </c>
      <c r="P57" s="45">
        <f t="shared" si="38"/>
        <v>2682.0899999999997</v>
      </c>
      <c r="Q57" s="45">
        <v>67</v>
      </c>
      <c r="R57" s="45">
        <v>11</v>
      </c>
      <c r="S57" s="45">
        <v>5</v>
      </c>
      <c r="T57" s="45">
        <f>SUM(Q57:S57)</f>
        <v>83</v>
      </c>
      <c r="U57" s="45">
        <v>67</v>
      </c>
      <c r="V57" s="45">
        <v>11</v>
      </c>
      <c r="W57" s="45">
        <v>5</v>
      </c>
      <c r="X57" s="53">
        <v>67</v>
      </c>
      <c r="Y57" s="57">
        <v>67</v>
      </c>
      <c r="Z57" s="73">
        <v>11</v>
      </c>
      <c r="AA57" s="73">
        <v>5</v>
      </c>
      <c r="AB57" s="73">
        <v>67</v>
      </c>
      <c r="AC57" s="116">
        <v>0.50020217895507801</v>
      </c>
      <c r="AD57" s="43">
        <v>67</v>
      </c>
      <c r="AE57" s="43">
        <v>55</v>
      </c>
      <c r="AF57" s="43">
        <v>50</v>
      </c>
      <c r="AG57" s="43">
        <f t="shared" si="40"/>
        <v>172</v>
      </c>
      <c r="AH57" s="43" t="s">
        <v>125</v>
      </c>
      <c r="AI57" s="112" t="s">
        <v>217</v>
      </c>
    </row>
    <row r="58" spans="3:35" ht="20.100000000000001" customHeight="1" x14ac:dyDescent="0.25">
      <c r="C58" s="60">
        <v>52</v>
      </c>
      <c r="D58" s="140"/>
      <c r="E58" s="63" t="s">
        <v>21</v>
      </c>
      <c r="F58" s="100" t="s">
        <v>39</v>
      </c>
      <c r="G58" s="103">
        <v>59602</v>
      </c>
      <c r="H58" s="104">
        <v>497</v>
      </c>
      <c r="I58" s="136">
        <v>6.1373779403375703</v>
      </c>
      <c r="J58" s="92">
        <v>3658</v>
      </c>
      <c r="K58" s="65">
        <v>1</v>
      </c>
      <c r="L58" s="45">
        <v>3</v>
      </c>
      <c r="M58" s="45">
        <v>4.5</v>
      </c>
      <c r="N58" s="45">
        <f t="shared" si="36"/>
        <v>596.02</v>
      </c>
      <c r="O58" s="45">
        <f t="shared" si="37"/>
        <v>1788.06</v>
      </c>
      <c r="P58" s="45">
        <f t="shared" si="38"/>
        <v>2682.0899999999997</v>
      </c>
      <c r="Q58" s="45">
        <v>67</v>
      </c>
      <c r="R58" s="45">
        <v>11</v>
      </c>
      <c r="S58" s="45">
        <v>5</v>
      </c>
      <c r="T58" s="45">
        <f t="shared" ref="T58:T61" si="41">SUM(Q58:S58)</f>
        <v>83</v>
      </c>
      <c r="U58" s="45">
        <v>67</v>
      </c>
      <c r="V58" s="45">
        <v>11</v>
      </c>
      <c r="W58" s="45">
        <v>5</v>
      </c>
      <c r="X58" s="53">
        <v>67</v>
      </c>
      <c r="Y58" s="57">
        <v>67</v>
      </c>
      <c r="Z58" s="73">
        <v>11</v>
      </c>
      <c r="AA58" s="73">
        <v>5</v>
      </c>
      <c r="AB58" s="73">
        <v>67</v>
      </c>
      <c r="AC58" s="116">
        <v>1.00111961364746</v>
      </c>
      <c r="AD58" s="43">
        <v>67</v>
      </c>
      <c r="AE58" s="43">
        <v>34</v>
      </c>
      <c r="AF58" s="43">
        <v>5</v>
      </c>
      <c r="AG58" s="43">
        <f t="shared" si="40"/>
        <v>106</v>
      </c>
      <c r="AH58" s="43" t="s">
        <v>218</v>
      </c>
      <c r="AI58" s="112" t="s">
        <v>219</v>
      </c>
    </row>
    <row r="59" spans="3:35" ht="20.100000000000001" customHeight="1" x14ac:dyDescent="0.25">
      <c r="C59" s="60">
        <v>53</v>
      </c>
      <c r="D59" s="140"/>
      <c r="E59" s="63" t="s">
        <v>22</v>
      </c>
      <c r="F59" s="100" t="s">
        <v>39</v>
      </c>
      <c r="G59" s="103">
        <v>59602</v>
      </c>
      <c r="H59" s="104">
        <v>497</v>
      </c>
      <c r="I59" s="136">
        <v>6.1373779403375703</v>
      </c>
      <c r="J59" s="92">
        <v>3658</v>
      </c>
      <c r="K59" s="65">
        <v>1</v>
      </c>
      <c r="L59" s="45">
        <v>3</v>
      </c>
      <c r="M59" s="45">
        <v>4.5</v>
      </c>
      <c r="N59" s="45">
        <f t="shared" si="36"/>
        <v>596.02</v>
      </c>
      <c r="O59" s="45">
        <f t="shared" si="37"/>
        <v>1788.06</v>
      </c>
      <c r="P59" s="45">
        <f t="shared" si="38"/>
        <v>2682.0899999999997</v>
      </c>
      <c r="Q59" s="45">
        <v>67</v>
      </c>
      <c r="R59" s="45">
        <v>11</v>
      </c>
      <c r="S59" s="45">
        <v>5</v>
      </c>
      <c r="T59" s="45">
        <f t="shared" si="41"/>
        <v>83</v>
      </c>
      <c r="U59" s="45">
        <v>67</v>
      </c>
      <c r="V59" s="45">
        <v>11</v>
      </c>
      <c r="W59" s="45">
        <v>5</v>
      </c>
      <c r="X59" s="53">
        <v>67</v>
      </c>
      <c r="Y59" s="57">
        <v>67</v>
      </c>
      <c r="Z59" s="73">
        <v>5</v>
      </c>
      <c r="AA59" s="73">
        <v>5</v>
      </c>
      <c r="AB59" s="73">
        <v>67</v>
      </c>
      <c r="AC59" s="116">
        <v>2.5026798248290998</v>
      </c>
      <c r="AD59" s="43">
        <v>67</v>
      </c>
      <c r="AE59" s="43">
        <v>5</v>
      </c>
      <c r="AF59" s="43">
        <v>15</v>
      </c>
      <c r="AG59" s="43">
        <f t="shared" si="40"/>
        <v>87</v>
      </c>
      <c r="AH59" s="43" t="s">
        <v>220</v>
      </c>
      <c r="AI59" s="112" t="s">
        <v>221</v>
      </c>
    </row>
    <row r="60" spans="3:35" ht="20.100000000000001" customHeight="1" x14ac:dyDescent="0.25">
      <c r="C60" s="60">
        <v>54</v>
      </c>
      <c r="D60" s="140"/>
      <c r="E60" s="63" t="s">
        <v>23</v>
      </c>
      <c r="F60" s="100" t="s">
        <v>39</v>
      </c>
      <c r="G60" s="103">
        <v>59602</v>
      </c>
      <c r="H60" s="104">
        <v>497</v>
      </c>
      <c r="I60" s="136">
        <v>6.1373779403375703</v>
      </c>
      <c r="J60" s="92">
        <v>3658</v>
      </c>
      <c r="K60" s="65">
        <v>1</v>
      </c>
      <c r="L60" s="45">
        <v>3</v>
      </c>
      <c r="M60" s="45">
        <v>4.5</v>
      </c>
      <c r="N60" s="45">
        <f t="shared" si="36"/>
        <v>596.02</v>
      </c>
      <c r="O60" s="45">
        <f t="shared" si="37"/>
        <v>1788.06</v>
      </c>
      <c r="P60" s="45">
        <f t="shared" si="38"/>
        <v>2682.0899999999997</v>
      </c>
      <c r="Q60" s="45">
        <v>67</v>
      </c>
      <c r="R60" s="45">
        <v>11</v>
      </c>
      <c r="S60" s="45">
        <v>5</v>
      </c>
      <c r="T60" s="45">
        <f t="shared" si="41"/>
        <v>83</v>
      </c>
      <c r="U60" s="45">
        <v>67</v>
      </c>
      <c r="V60" s="45">
        <v>11</v>
      </c>
      <c r="W60" s="45">
        <v>5</v>
      </c>
      <c r="X60" s="53">
        <v>67</v>
      </c>
      <c r="Y60" s="57">
        <v>67</v>
      </c>
      <c r="Z60" s="73">
        <v>5</v>
      </c>
      <c r="AA60" s="73">
        <v>5</v>
      </c>
      <c r="AB60" s="73">
        <v>67</v>
      </c>
      <c r="AC60" s="116">
        <v>2.50220298767089</v>
      </c>
      <c r="AD60" s="43">
        <v>67</v>
      </c>
      <c r="AE60" s="43">
        <v>5</v>
      </c>
      <c r="AF60" s="43">
        <v>15</v>
      </c>
      <c r="AG60" s="43">
        <f t="shared" si="40"/>
        <v>87</v>
      </c>
      <c r="AH60" s="43" t="s">
        <v>220</v>
      </c>
      <c r="AI60" s="112" t="s">
        <v>221</v>
      </c>
    </row>
    <row r="61" spans="3:35" ht="20.100000000000001" customHeight="1" x14ac:dyDescent="0.25">
      <c r="C61" s="60">
        <v>55</v>
      </c>
      <c r="D61" s="141"/>
      <c r="E61" s="63" t="s">
        <v>14</v>
      </c>
      <c r="F61" s="100" t="s">
        <v>39</v>
      </c>
      <c r="G61" s="103">
        <v>59602</v>
      </c>
      <c r="H61" s="104">
        <v>497</v>
      </c>
      <c r="I61" s="136">
        <v>6.1373779403375703</v>
      </c>
      <c r="J61" s="92">
        <v>3658</v>
      </c>
      <c r="K61" s="65">
        <v>1</v>
      </c>
      <c r="L61" s="45">
        <v>3</v>
      </c>
      <c r="M61" s="45">
        <v>4.5</v>
      </c>
      <c r="N61" s="45">
        <f t="shared" si="36"/>
        <v>596.02</v>
      </c>
      <c r="O61" s="45">
        <f t="shared" si="37"/>
        <v>1788.06</v>
      </c>
      <c r="P61" s="45">
        <f t="shared" si="38"/>
        <v>2682.0899999999997</v>
      </c>
      <c r="Q61" s="45">
        <v>67</v>
      </c>
      <c r="R61" s="45">
        <v>11</v>
      </c>
      <c r="S61" s="45">
        <v>5</v>
      </c>
      <c r="T61" s="45">
        <f t="shared" si="41"/>
        <v>83</v>
      </c>
      <c r="U61" s="45">
        <v>67</v>
      </c>
      <c r="V61" s="45">
        <v>11</v>
      </c>
      <c r="W61" s="45">
        <v>5</v>
      </c>
      <c r="X61" s="53">
        <v>67</v>
      </c>
      <c r="Y61" s="57">
        <v>67</v>
      </c>
      <c r="Z61" s="73">
        <v>5</v>
      </c>
      <c r="AA61" s="73">
        <v>5</v>
      </c>
      <c r="AB61" s="73">
        <v>67</v>
      </c>
      <c r="AC61" s="116">
        <v>1515.95020294189</v>
      </c>
      <c r="AD61" s="43">
        <v>67</v>
      </c>
      <c r="AE61" s="43">
        <v>5</v>
      </c>
      <c r="AF61" s="43">
        <v>15</v>
      </c>
      <c r="AG61" s="43">
        <f t="shared" si="40"/>
        <v>87</v>
      </c>
      <c r="AH61" s="43" t="s">
        <v>220</v>
      </c>
      <c r="AI61" s="112" t="s">
        <v>221</v>
      </c>
    </row>
    <row r="62" spans="3:35" ht="20.100000000000001" customHeight="1" x14ac:dyDescent="0.25">
      <c r="C62" s="66">
        <v>56</v>
      </c>
      <c r="D62" s="142">
        <v>5</v>
      </c>
      <c r="E62" s="67" t="s">
        <v>9</v>
      </c>
      <c r="F62" s="71" t="s">
        <v>41</v>
      </c>
      <c r="G62" s="105">
        <v>67557</v>
      </c>
      <c r="H62" s="69">
        <v>129</v>
      </c>
      <c r="I62" s="137">
        <v>99.875660553310496</v>
      </c>
      <c r="J62" s="93">
        <v>67473</v>
      </c>
      <c r="K62" s="113">
        <v>85</v>
      </c>
      <c r="L62" s="102">
        <v>90</v>
      </c>
      <c r="M62" s="102">
        <v>95</v>
      </c>
      <c r="N62" s="109">
        <f>G62*(K62/100)</f>
        <v>57423.45</v>
      </c>
      <c r="O62" s="109">
        <f>G62*(L62/100)</f>
        <v>60801.3</v>
      </c>
      <c r="P62" s="109">
        <f>G62*(M62/100)</f>
        <v>64179.149999999994</v>
      </c>
      <c r="Q62" s="69">
        <v>454</v>
      </c>
      <c r="R62" s="69">
        <v>222</v>
      </c>
      <c r="S62" s="69">
        <v>99</v>
      </c>
      <c r="T62" s="69">
        <f>SUM(Q62:S62)</f>
        <v>775</v>
      </c>
      <c r="U62" s="69">
        <v>25</v>
      </c>
      <c r="V62" s="69">
        <v>21</v>
      </c>
      <c r="W62" s="69">
        <v>17</v>
      </c>
      <c r="X62" s="70">
        <v>25</v>
      </c>
      <c r="Y62" s="71">
        <v>25</v>
      </c>
      <c r="Z62" s="68">
        <v>21</v>
      </c>
      <c r="AA62" s="68">
        <v>17</v>
      </c>
      <c r="AB62" s="68">
        <v>25</v>
      </c>
      <c r="AC62" s="110">
        <v>6.0057640075683496</v>
      </c>
      <c r="AD62" s="69">
        <v>454</v>
      </c>
      <c r="AE62" s="69">
        <v>90576</v>
      </c>
      <c r="AF62" s="69">
        <v>8320752</v>
      </c>
      <c r="AG62" s="69">
        <f>SUM(AD62:AF62)</f>
        <v>8411782</v>
      </c>
      <c r="AH62" s="69" t="s">
        <v>157</v>
      </c>
      <c r="AI62" s="111" t="s">
        <v>158</v>
      </c>
    </row>
    <row r="63" spans="3:35" ht="20.100000000000001" customHeight="1" x14ac:dyDescent="0.25">
      <c r="C63" s="66">
        <v>57</v>
      </c>
      <c r="D63" s="143"/>
      <c r="E63" s="67" t="s">
        <v>21</v>
      </c>
      <c r="F63" s="71" t="s">
        <v>41</v>
      </c>
      <c r="G63" s="105">
        <v>67557</v>
      </c>
      <c r="H63" s="69">
        <v>129</v>
      </c>
      <c r="I63" s="137">
        <v>99.875660553310496</v>
      </c>
      <c r="J63" s="93">
        <v>67473</v>
      </c>
      <c r="K63" s="113">
        <v>85</v>
      </c>
      <c r="L63" s="102">
        <v>90</v>
      </c>
      <c r="M63" s="102">
        <v>95</v>
      </c>
      <c r="N63" s="109">
        <f t="shared" ref="N63:N76" si="42">G63*(K63/100)</f>
        <v>57423.45</v>
      </c>
      <c r="O63" s="109">
        <f t="shared" ref="O63:O76" si="43">G63*(L63/100)</f>
        <v>60801.3</v>
      </c>
      <c r="P63" s="109">
        <f t="shared" ref="P63:P76" si="44">G63*(M63/100)</f>
        <v>64179.149999999994</v>
      </c>
      <c r="Q63" s="69">
        <v>454</v>
      </c>
      <c r="R63" s="69">
        <v>222</v>
      </c>
      <c r="S63" s="69">
        <v>99</v>
      </c>
      <c r="T63" s="69">
        <f t="shared" ref="T63:T66" si="45">SUM(Q63:S63)</f>
        <v>775</v>
      </c>
      <c r="U63" s="69">
        <v>25</v>
      </c>
      <c r="V63" s="69">
        <v>21</v>
      </c>
      <c r="W63" s="69">
        <v>17</v>
      </c>
      <c r="X63" s="70">
        <v>25</v>
      </c>
      <c r="Y63" s="71">
        <v>25</v>
      </c>
      <c r="Z63" s="68">
        <v>21</v>
      </c>
      <c r="AA63" s="68">
        <v>17</v>
      </c>
      <c r="AB63" s="68">
        <v>25</v>
      </c>
      <c r="AC63" s="110">
        <v>81.176280975341797</v>
      </c>
      <c r="AD63" s="69">
        <v>454</v>
      </c>
      <c r="AE63" s="69">
        <v>88099</v>
      </c>
      <c r="AF63" s="69">
        <v>7248093</v>
      </c>
      <c r="AG63" s="69">
        <f t="shared" ref="AG63:AG66" si="46">SUM(AD63:AF63)</f>
        <v>7336646</v>
      </c>
      <c r="AH63" s="69" t="s">
        <v>159</v>
      </c>
      <c r="AI63" s="111" t="s">
        <v>160</v>
      </c>
    </row>
    <row r="64" spans="3:35" ht="20.100000000000001" customHeight="1" x14ac:dyDescent="0.25">
      <c r="C64" s="66">
        <v>58</v>
      </c>
      <c r="D64" s="143"/>
      <c r="E64" s="67" t="s">
        <v>22</v>
      </c>
      <c r="F64" s="71" t="s">
        <v>41</v>
      </c>
      <c r="G64" s="105">
        <v>67557</v>
      </c>
      <c r="H64" s="69">
        <v>129</v>
      </c>
      <c r="I64" s="137">
        <v>99.875660553310496</v>
      </c>
      <c r="J64" s="93">
        <v>67473</v>
      </c>
      <c r="K64" s="113">
        <v>85</v>
      </c>
      <c r="L64" s="102">
        <v>90</v>
      </c>
      <c r="M64" s="102">
        <v>95</v>
      </c>
      <c r="N64" s="109">
        <f t="shared" si="42"/>
        <v>57423.45</v>
      </c>
      <c r="O64" s="109">
        <f t="shared" si="43"/>
        <v>60801.3</v>
      </c>
      <c r="P64" s="109">
        <f t="shared" si="44"/>
        <v>64179.149999999994</v>
      </c>
      <c r="Q64" s="69">
        <v>454</v>
      </c>
      <c r="R64" s="69">
        <v>222</v>
      </c>
      <c r="S64" s="69">
        <v>99</v>
      </c>
      <c r="T64" s="69">
        <f t="shared" si="45"/>
        <v>775</v>
      </c>
      <c r="U64" s="69">
        <v>25</v>
      </c>
      <c r="V64" s="69">
        <v>21</v>
      </c>
      <c r="W64" s="69">
        <v>17</v>
      </c>
      <c r="X64" s="70">
        <v>25</v>
      </c>
      <c r="Y64" s="71">
        <v>25</v>
      </c>
      <c r="Z64" s="68">
        <v>21</v>
      </c>
      <c r="AA64" s="68">
        <v>17</v>
      </c>
      <c r="AB64" s="68">
        <v>25</v>
      </c>
      <c r="AC64" s="120">
        <v>223284.876108169</v>
      </c>
      <c r="AD64" s="69">
        <v>454</v>
      </c>
      <c r="AE64" s="69">
        <v>8845</v>
      </c>
      <c r="AF64" s="69">
        <v>78895</v>
      </c>
      <c r="AG64" s="69">
        <f t="shared" si="46"/>
        <v>88194</v>
      </c>
      <c r="AH64" s="69" t="s">
        <v>161</v>
      </c>
      <c r="AI64" s="111" t="s">
        <v>162</v>
      </c>
    </row>
    <row r="65" spans="3:35" ht="20.100000000000001" customHeight="1" x14ac:dyDescent="0.25">
      <c r="C65" s="66">
        <v>59</v>
      </c>
      <c r="D65" s="143"/>
      <c r="E65" s="67" t="s">
        <v>23</v>
      </c>
      <c r="F65" s="71" t="s">
        <v>41</v>
      </c>
      <c r="G65" s="105">
        <v>67557</v>
      </c>
      <c r="H65" s="69">
        <v>129</v>
      </c>
      <c r="I65" s="137">
        <v>99.875660553310496</v>
      </c>
      <c r="J65" s="93">
        <v>67473</v>
      </c>
      <c r="K65" s="113">
        <v>85</v>
      </c>
      <c r="L65" s="102">
        <v>90</v>
      </c>
      <c r="M65" s="102">
        <v>95</v>
      </c>
      <c r="N65" s="109">
        <f t="shared" si="42"/>
        <v>57423.45</v>
      </c>
      <c r="O65" s="109">
        <f t="shared" si="43"/>
        <v>60801.3</v>
      </c>
      <c r="P65" s="109">
        <f t="shared" si="44"/>
        <v>64179.149999999994</v>
      </c>
      <c r="Q65" s="69">
        <v>454</v>
      </c>
      <c r="R65" s="69">
        <v>222</v>
      </c>
      <c r="S65" s="69">
        <v>99</v>
      </c>
      <c r="T65" s="69">
        <f t="shared" si="45"/>
        <v>775</v>
      </c>
      <c r="U65" s="69">
        <v>25</v>
      </c>
      <c r="V65" s="69">
        <v>21</v>
      </c>
      <c r="W65" s="69">
        <v>17</v>
      </c>
      <c r="X65" s="70">
        <v>25</v>
      </c>
      <c r="Y65" s="71">
        <v>25</v>
      </c>
      <c r="Z65" s="68">
        <v>21</v>
      </c>
      <c r="AA65" s="68">
        <v>16</v>
      </c>
      <c r="AB65" s="68">
        <v>25</v>
      </c>
      <c r="AC65" s="110">
        <v>223845.998048782</v>
      </c>
      <c r="AD65" s="69">
        <v>454</v>
      </c>
      <c r="AE65" s="69">
        <v>8845</v>
      </c>
      <c r="AF65" s="69">
        <v>70261</v>
      </c>
      <c r="AG65" s="69">
        <f t="shared" si="46"/>
        <v>79560</v>
      </c>
      <c r="AH65" s="69" t="s">
        <v>163</v>
      </c>
      <c r="AI65" s="111" t="s">
        <v>164</v>
      </c>
    </row>
    <row r="66" spans="3:35" ht="20.100000000000001" customHeight="1" x14ac:dyDescent="0.25">
      <c r="C66" s="66">
        <v>60</v>
      </c>
      <c r="D66" s="144"/>
      <c r="E66" s="67" t="s">
        <v>14</v>
      </c>
      <c r="F66" s="71" t="s">
        <v>41</v>
      </c>
      <c r="G66" s="105">
        <v>67557</v>
      </c>
      <c r="H66" s="69">
        <v>129</v>
      </c>
      <c r="I66" s="137">
        <v>99.875660553310496</v>
      </c>
      <c r="J66" s="93">
        <v>67473</v>
      </c>
      <c r="K66" s="113">
        <v>85</v>
      </c>
      <c r="L66" s="102">
        <v>90</v>
      </c>
      <c r="M66" s="102">
        <v>95</v>
      </c>
      <c r="N66" s="109">
        <f t="shared" si="42"/>
        <v>57423.45</v>
      </c>
      <c r="O66" s="109">
        <f t="shared" si="43"/>
        <v>60801.3</v>
      </c>
      <c r="P66" s="109">
        <f t="shared" si="44"/>
        <v>64179.149999999994</v>
      </c>
      <c r="Q66" s="69">
        <v>454</v>
      </c>
      <c r="R66" s="69">
        <v>222</v>
      </c>
      <c r="S66" s="69">
        <v>99</v>
      </c>
      <c r="T66" s="69">
        <f t="shared" si="45"/>
        <v>775</v>
      </c>
      <c r="U66" s="69">
        <v>25</v>
      </c>
      <c r="V66" s="69">
        <v>21</v>
      </c>
      <c r="W66" s="69">
        <v>17</v>
      </c>
      <c r="X66" s="70">
        <v>25</v>
      </c>
      <c r="Y66" s="71">
        <v>25</v>
      </c>
      <c r="Z66" s="68">
        <v>21</v>
      </c>
      <c r="AA66" s="68">
        <v>17</v>
      </c>
      <c r="AB66" s="68">
        <v>25</v>
      </c>
      <c r="AC66" s="121">
        <v>102877.342700958</v>
      </c>
      <c r="AD66" s="69">
        <v>454</v>
      </c>
      <c r="AE66" s="69">
        <v>8845</v>
      </c>
      <c r="AF66" s="69">
        <v>78895</v>
      </c>
      <c r="AG66" s="69">
        <f t="shared" si="46"/>
        <v>88194</v>
      </c>
      <c r="AH66" s="69" t="s">
        <v>161</v>
      </c>
      <c r="AI66" s="111" t="s">
        <v>162</v>
      </c>
    </row>
    <row r="67" spans="3:35" ht="20.100000000000001" customHeight="1" x14ac:dyDescent="0.25">
      <c r="C67" s="60">
        <v>61</v>
      </c>
      <c r="D67" s="139">
        <v>3</v>
      </c>
      <c r="E67" s="63" t="s">
        <v>9</v>
      </c>
      <c r="F67" s="100" t="s">
        <v>7</v>
      </c>
      <c r="G67" s="103">
        <v>75000</v>
      </c>
      <c r="H67" s="104">
        <v>50</v>
      </c>
      <c r="I67" s="136">
        <v>10.923999999999999</v>
      </c>
      <c r="J67" s="92">
        <v>8193</v>
      </c>
      <c r="K67" s="65">
        <v>1</v>
      </c>
      <c r="L67" s="45">
        <v>5</v>
      </c>
      <c r="M67" s="45">
        <v>9</v>
      </c>
      <c r="N67" s="45">
        <f t="shared" si="42"/>
        <v>750</v>
      </c>
      <c r="O67" s="45">
        <f t="shared" si="43"/>
        <v>3750</v>
      </c>
      <c r="P67" s="45">
        <f t="shared" si="44"/>
        <v>6750</v>
      </c>
      <c r="Q67" s="45">
        <v>26</v>
      </c>
      <c r="R67" s="45">
        <v>36</v>
      </c>
      <c r="S67" s="45">
        <v>8</v>
      </c>
      <c r="T67" s="45">
        <f>SUM(Q67:S67)</f>
        <v>70</v>
      </c>
      <c r="U67" s="45">
        <v>50</v>
      </c>
      <c r="V67" s="45">
        <v>38</v>
      </c>
      <c r="W67" s="45">
        <v>8</v>
      </c>
      <c r="X67" s="53">
        <v>50</v>
      </c>
      <c r="Y67" s="57">
        <v>50</v>
      </c>
      <c r="Z67" s="73">
        <v>38</v>
      </c>
      <c r="AA67" s="73">
        <v>8</v>
      </c>
      <c r="AB67" s="73">
        <v>50</v>
      </c>
      <c r="AC67" s="116">
        <v>0.51069259643554599</v>
      </c>
      <c r="AD67" s="43">
        <v>26</v>
      </c>
      <c r="AE67" s="43">
        <v>108</v>
      </c>
      <c r="AF67" s="43">
        <v>48</v>
      </c>
      <c r="AG67" s="43">
        <f>SUM(AD67:AF67)</f>
        <v>182</v>
      </c>
      <c r="AH67" s="43" t="s">
        <v>150</v>
      </c>
      <c r="AI67" s="112" t="s">
        <v>197</v>
      </c>
    </row>
    <row r="68" spans="3:35" ht="20.100000000000001" customHeight="1" x14ac:dyDescent="0.25">
      <c r="C68" s="60">
        <v>62</v>
      </c>
      <c r="D68" s="140"/>
      <c r="E68" s="63" t="s">
        <v>21</v>
      </c>
      <c r="F68" s="100" t="s">
        <v>7</v>
      </c>
      <c r="G68" s="103">
        <v>75000</v>
      </c>
      <c r="H68" s="104">
        <v>50</v>
      </c>
      <c r="I68" s="136">
        <v>10.923999999999999</v>
      </c>
      <c r="J68" s="92">
        <v>8193</v>
      </c>
      <c r="K68" s="65">
        <v>1</v>
      </c>
      <c r="L68" s="45">
        <v>5</v>
      </c>
      <c r="M68" s="45">
        <v>9</v>
      </c>
      <c r="N68" s="45">
        <f t="shared" si="42"/>
        <v>750</v>
      </c>
      <c r="O68" s="45">
        <f t="shared" si="43"/>
        <v>3750</v>
      </c>
      <c r="P68" s="45">
        <f t="shared" si="44"/>
        <v>6750</v>
      </c>
      <c r="Q68" s="45">
        <v>26</v>
      </c>
      <c r="R68" s="45">
        <v>36</v>
      </c>
      <c r="S68" s="45">
        <v>8</v>
      </c>
      <c r="T68" s="45">
        <f t="shared" ref="T68:T72" si="47">SUM(Q68:S68)</f>
        <v>70</v>
      </c>
      <c r="U68" s="45">
        <v>50</v>
      </c>
      <c r="V68" s="45">
        <v>38</v>
      </c>
      <c r="W68" s="45">
        <v>8</v>
      </c>
      <c r="X68" s="53">
        <v>50</v>
      </c>
      <c r="Y68" s="57">
        <v>50</v>
      </c>
      <c r="Z68" s="73">
        <v>38</v>
      </c>
      <c r="AA68" s="73">
        <v>8</v>
      </c>
      <c r="AB68" s="73">
        <v>50</v>
      </c>
      <c r="AC68" s="116">
        <v>1.0018348693847601</v>
      </c>
      <c r="AD68" s="43">
        <v>26</v>
      </c>
      <c r="AE68" s="43">
        <v>70</v>
      </c>
      <c r="AF68" s="43">
        <v>8</v>
      </c>
      <c r="AG68" s="43">
        <f t="shared" ref="AG68:AG76" si="48">SUM(AD68:AF68)</f>
        <v>104</v>
      </c>
      <c r="AH68" s="43" t="s">
        <v>195</v>
      </c>
      <c r="AI68" s="112" t="s">
        <v>198</v>
      </c>
    </row>
    <row r="69" spans="3:35" ht="20.100000000000001" customHeight="1" x14ac:dyDescent="0.25">
      <c r="C69" s="60">
        <v>63</v>
      </c>
      <c r="D69" s="140"/>
      <c r="E69" s="63" t="s">
        <v>22</v>
      </c>
      <c r="F69" s="100" t="s">
        <v>7</v>
      </c>
      <c r="G69" s="103">
        <v>75000</v>
      </c>
      <c r="H69" s="104">
        <v>50</v>
      </c>
      <c r="I69" s="136">
        <v>10.923999999999999</v>
      </c>
      <c r="J69" s="92">
        <v>8193</v>
      </c>
      <c r="K69" s="65">
        <v>1</v>
      </c>
      <c r="L69" s="45">
        <v>5</v>
      </c>
      <c r="M69" s="45">
        <v>9</v>
      </c>
      <c r="N69" s="45">
        <f t="shared" si="42"/>
        <v>750</v>
      </c>
      <c r="O69" s="45">
        <f t="shared" si="43"/>
        <v>3750</v>
      </c>
      <c r="P69" s="45">
        <f t="shared" si="44"/>
        <v>6750</v>
      </c>
      <c r="Q69" s="45">
        <v>26</v>
      </c>
      <c r="R69" s="45">
        <v>36</v>
      </c>
      <c r="S69" s="45">
        <v>8</v>
      </c>
      <c r="T69" s="45">
        <f t="shared" si="47"/>
        <v>70</v>
      </c>
      <c r="U69" s="45">
        <v>50</v>
      </c>
      <c r="V69" s="45">
        <v>38</v>
      </c>
      <c r="W69" s="45">
        <v>8</v>
      </c>
      <c r="X69" s="53">
        <v>50</v>
      </c>
      <c r="Y69" s="57">
        <v>50</v>
      </c>
      <c r="Z69" s="73">
        <v>36</v>
      </c>
      <c r="AA69" s="73">
        <v>8</v>
      </c>
      <c r="AB69" s="73">
        <v>50</v>
      </c>
      <c r="AC69" s="116">
        <v>3.0019283294677699</v>
      </c>
      <c r="AD69" s="43">
        <v>26</v>
      </c>
      <c r="AE69" s="43">
        <v>34</v>
      </c>
      <c r="AF69" s="43">
        <v>8</v>
      </c>
      <c r="AG69" s="43">
        <f t="shared" si="48"/>
        <v>68</v>
      </c>
      <c r="AH69" s="43" t="s">
        <v>106</v>
      </c>
      <c r="AI69" s="112" t="s">
        <v>199</v>
      </c>
    </row>
    <row r="70" spans="3:35" ht="20.100000000000001" customHeight="1" x14ac:dyDescent="0.25">
      <c r="C70" s="60">
        <v>64</v>
      </c>
      <c r="D70" s="140"/>
      <c r="E70" s="63" t="s">
        <v>23</v>
      </c>
      <c r="F70" s="100" t="s">
        <v>7</v>
      </c>
      <c r="G70" s="103">
        <v>75000</v>
      </c>
      <c r="H70" s="104">
        <v>50</v>
      </c>
      <c r="I70" s="136">
        <v>10.923999999999999</v>
      </c>
      <c r="J70" s="92">
        <v>8193</v>
      </c>
      <c r="K70" s="65">
        <v>1</v>
      </c>
      <c r="L70" s="45">
        <v>5</v>
      </c>
      <c r="M70" s="45">
        <v>9</v>
      </c>
      <c r="N70" s="45">
        <f t="shared" si="42"/>
        <v>750</v>
      </c>
      <c r="O70" s="45">
        <f t="shared" si="43"/>
        <v>3750</v>
      </c>
      <c r="P70" s="45">
        <f t="shared" si="44"/>
        <v>6750</v>
      </c>
      <c r="Q70" s="45">
        <v>26</v>
      </c>
      <c r="R70" s="45">
        <v>36</v>
      </c>
      <c r="S70" s="45">
        <v>8</v>
      </c>
      <c r="T70" s="45">
        <f t="shared" si="47"/>
        <v>70</v>
      </c>
      <c r="U70" s="45">
        <v>50</v>
      </c>
      <c r="V70" s="45">
        <v>38</v>
      </c>
      <c r="W70" s="45">
        <v>8</v>
      </c>
      <c r="X70" s="53">
        <v>50</v>
      </c>
      <c r="Y70" s="57">
        <v>50</v>
      </c>
      <c r="Z70" s="73">
        <v>36</v>
      </c>
      <c r="AA70" s="73">
        <v>8</v>
      </c>
      <c r="AB70" s="73">
        <v>50</v>
      </c>
      <c r="AC70" s="116">
        <v>2.0012855529785099</v>
      </c>
      <c r="AD70" s="43">
        <v>26</v>
      </c>
      <c r="AE70" s="43">
        <v>34</v>
      </c>
      <c r="AF70" s="43">
        <v>8</v>
      </c>
      <c r="AG70" s="43">
        <f t="shared" si="48"/>
        <v>68</v>
      </c>
      <c r="AH70" s="43" t="s">
        <v>106</v>
      </c>
      <c r="AI70" s="112" t="s">
        <v>199</v>
      </c>
    </row>
    <row r="71" spans="3:35" ht="20.100000000000001" customHeight="1" x14ac:dyDescent="0.25">
      <c r="C71" s="60">
        <v>65</v>
      </c>
      <c r="D71" s="141"/>
      <c r="E71" s="63" t="s">
        <v>14</v>
      </c>
      <c r="F71" s="100" t="s">
        <v>7</v>
      </c>
      <c r="G71" s="103">
        <v>75000</v>
      </c>
      <c r="H71" s="104">
        <v>50</v>
      </c>
      <c r="I71" s="136">
        <v>10.923999999999999</v>
      </c>
      <c r="J71" s="92">
        <v>8193</v>
      </c>
      <c r="K71" s="65">
        <v>1</v>
      </c>
      <c r="L71" s="45">
        <v>5</v>
      </c>
      <c r="M71" s="45">
        <v>9</v>
      </c>
      <c r="N71" s="45">
        <f t="shared" si="42"/>
        <v>750</v>
      </c>
      <c r="O71" s="45">
        <f t="shared" si="43"/>
        <v>3750</v>
      </c>
      <c r="P71" s="45">
        <f t="shared" si="44"/>
        <v>6750</v>
      </c>
      <c r="Q71" s="45">
        <v>26</v>
      </c>
      <c r="R71" s="45">
        <v>36</v>
      </c>
      <c r="S71" s="45">
        <v>8</v>
      </c>
      <c r="T71" s="45">
        <f t="shared" si="47"/>
        <v>70</v>
      </c>
      <c r="U71" s="45">
        <v>50</v>
      </c>
      <c r="V71" s="45">
        <v>38</v>
      </c>
      <c r="W71" s="45">
        <v>8</v>
      </c>
      <c r="X71" s="53">
        <v>50</v>
      </c>
      <c r="Y71" s="57">
        <v>50</v>
      </c>
      <c r="Z71" s="73">
        <v>36</v>
      </c>
      <c r="AA71" s="73">
        <v>8</v>
      </c>
      <c r="AB71" s="73">
        <v>50</v>
      </c>
      <c r="AC71" s="116">
        <v>32368.978738784699</v>
      </c>
      <c r="AD71" s="43">
        <v>26</v>
      </c>
      <c r="AE71" s="43">
        <v>34</v>
      </c>
      <c r="AF71" s="43">
        <v>8</v>
      </c>
      <c r="AG71" s="43">
        <f t="shared" si="48"/>
        <v>68</v>
      </c>
      <c r="AH71" s="43" t="s">
        <v>106</v>
      </c>
      <c r="AI71" s="112" t="s">
        <v>199</v>
      </c>
    </row>
    <row r="72" spans="3:35" ht="20.100000000000001" customHeight="1" x14ac:dyDescent="0.25">
      <c r="C72" s="66">
        <v>66</v>
      </c>
      <c r="D72" s="142">
        <v>3</v>
      </c>
      <c r="E72" s="67" t="s">
        <v>9</v>
      </c>
      <c r="F72" s="71" t="s">
        <v>40</v>
      </c>
      <c r="G72" s="105">
        <v>77512</v>
      </c>
      <c r="H72" s="69">
        <v>3340</v>
      </c>
      <c r="I72" s="137">
        <v>4.8586025389616996</v>
      </c>
      <c r="J72" s="93">
        <v>3766</v>
      </c>
      <c r="K72" s="68">
        <v>1</v>
      </c>
      <c r="L72" s="69">
        <v>3</v>
      </c>
      <c r="M72" s="69">
        <v>4.5</v>
      </c>
      <c r="N72" s="69">
        <f t="shared" si="42"/>
        <v>775.12</v>
      </c>
      <c r="O72" s="69">
        <f t="shared" si="43"/>
        <v>2325.36</v>
      </c>
      <c r="P72" s="69">
        <f t="shared" si="44"/>
        <v>3488.04</v>
      </c>
      <c r="Q72" s="69">
        <v>67</v>
      </c>
      <c r="R72" s="69">
        <v>3</v>
      </c>
      <c r="S72" s="69">
        <v>1</v>
      </c>
      <c r="T72" s="69">
        <f t="shared" si="47"/>
        <v>71</v>
      </c>
      <c r="U72" s="69">
        <v>56</v>
      </c>
      <c r="V72" s="69">
        <v>3</v>
      </c>
      <c r="W72" s="69">
        <v>1</v>
      </c>
      <c r="X72" s="70">
        <v>56</v>
      </c>
      <c r="Y72" s="71">
        <v>56</v>
      </c>
      <c r="Z72" s="68">
        <v>3</v>
      </c>
      <c r="AA72" s="68">
        <v>1</v>
      </c>
      <c r="AB72" s="68">
        <v>56</v>
      </c>
      <c r="AC72" s="110">
        <v>0.50067901611328103</v>
      </c>
      <c r="AD72" s="69">
        <v>67</v>
      </c>
      <c r="AE72" s="69">
        <v>24</v>
      </c>
      <c r="AF72" s="69">
        <v>16</v>
      </c>
      <c r="AG72" s="69">
        <f t="shared" si="48"/>
        <v>107</v>
      </c>
      <c r="AH72" s="69" t="s">
        <v>211</v>
      </c>
      <c r="AI72" s="111" t="s">
        <v>212</v>
      </c>
    </row>
    <row r="73" spans="3:35" ht="20.100000000000001" customHeight="1" x14ac:dyDescent="0.25">
      <c r="C73" s="66">
        <v>67</v>
      </c>
      <c r="D73" s="143"/>
      <c r="E73" s="67" t="s">
        <v>21</v>
      </c>
      <c r="F73" s="71" t="s">
        <v>40</v>
      </c>
      <c r="G73" s="105">
        <v>77512</v>
      </c>
      <c r="H73" s="69">
        <v>3340</v>
      </c>
      <c r="I73" s="137">
        <v>4.8586025389616996</v>
      </c>
      <c r="J73" s="93">
        <v>3766</v>
      </c>
      <c r="K73" s="68">
        <v>1</v>
      </c>
      <c r="L73" s="69">
        <v>3</v>
      </c>
      <c r="M73" s="69">
        <v>4.5</v>
      </c>
      <c r="N73" s="69">
        <f t="shared" si="42"/>
        <v>775.12</v>
      </c>
      <c r="O73" s="69">
        <f t="shared" si="43"/>
        <v>2325.36</v>
      </c>
      <c r="P73" s="69">
        <f t="shared" si="44"/>
        <v>3488.04</v>
      </c>
      <c r="Q73" s="69">
        <v>67</v>
      </c>
      <c r="R73" s="69">
        <v>3</v>
      </c>
      <c r="S73" s="69">
        <v>1</v>
      </c>
      <c r="T73" s="69">
        <f t="shared" ref="T73:T76" si="49">SUM(Q73:S73)</f>
        <v>71</v>
      </c>
      <c r="U73" s="69">
        <v>56</v>
      </c>
      <c r="V73" s="69">
        <v>3</v>
      </c>
      <c r="W73" s="69">
        <v>1</v>
      </c>
      <c r="X73" s="70">
        <v>56</v>
      </c>
      <c r="Y73" s="71">
        <v>56</v>
      </c>
      <c r="Z73" s="68">
        <v>3</v>
      </c>
      <c r="AA73" s="68">
        <v>1</v>
      </c>
      <c r="AB73" s="68">
        <v>56</v>
      </c>
      <c r="AC73" s="110">
        <v>1.0015964508056601</v>
      </c>
      <c r="AD73" s="69">
        <v>67</v>
      </c>
      <c r="AE73" s="69">
        <v>5</v>
      </c>
      <c r="AF73" s="69">
        <v>1</v>
      </c>
      <c r="AG73" s="69">
        <f t="shared" si="48"/>
        <v>73</v>
      </c>
      <c r="AH73" s="69" t="s">
        <v>213</v>
      </c>
      <c r="AI73" s="111" t="s">
        <v>214</v>
      </c>
    </row>
    <row r="74" spans="3:35" ht="20.100000000000001" customHeight="1" x14ac:dyDescent="0.25">
      <c r="C74" s="66">
        <v>68</v>
      </c>
      <c r="D74" s="143"/>
      <c r="E74" s="67" t="s">
        <v>22</v>
      </c>
      <c r="F74" s="71" t="s">
        <v>40</v>
      </c>
      <c r="G74" s="105">
        <v>77512</v>
      </c>
      <c r="H74" s="69">
        <v>3340</v>
      </c>
      <c r="I74" s="137">
        <v>4.8586025389616996</v>
      </c>
      <c r="J74" s="93">
        <v>3766</v>
      </c>
      <c r="K74" s="68">
        <v>1</v>
      </c>
      <c r="L74" s="69">
        <v>3</v>
      </c>
      <c r="M74" s="69">
        <v>4.5</v>
      </c>
      <c r="N74" s="69">
        <f t="shared" si="42"/>
        <v>775.12</v>
      </c>
      <c r="O74" s="69">
        <f t="shared" si="43"/>
        <v>2325.36</v>
      </c>
      <c r="P74" s="69">
        <f t="shared" si="44"/>
        <v>3488.04</v>
      </c>
      <c r="Q74" s="69">
        <v>67</v>
      </c>
      <c r="R74" s="69">
        <v>3</v>
      </c>
      <c r="S74" s="69">
        <v>1</v>
      </c>
      <c r="T74" s="69">
        <f t="shared" si="49"/>
        <v>71</v>
      </c>
      <c r="U74" s="69">
        <v>56</v>
      </c>
      <c r="V74" s="69">
        <v>3</v>
      </c>
      <c r="W74" s="69">
        <v>1</v>
      </c>
      <c r="X74" s="70">
        <v>56</v>
      </c>
      <c r="Y74" s="71">
        <v>56</v>
      </c>
      <c r="Z74" s="68">
        <v>2</v>
      </c>
      <c r="AA74" s="68">
        <v>1</v>
      </c>
      <c r="AB74" s="68">
        <v>56</v>
      </c>
      <c r="AC74" s="110">
        <v>3.5026073455810498</v>
      </c>
      <c r="AD74" s="69">
        <v>67</v>
      </c>
      <c r="AE74" s="69">
        <v>2</v>
      </c>
      <c r="AF74" s="69">
        <v>1</v>
      </c>
      <c r="AG74" s="69">
        <f t="shared" si="48"/>
        <v>70</v>
      </c>
      <c r="AH74" s="69" t="s">
        <v>215</v>
      </c>
      <c r="AI74" s="111" t="s">
        <v>216</v>
      </c>
    </row>
    <row r="75" spans="3:35" ht="20.100000000000001" customHeight="1" x14ac:dyDescent="0.25">
      <c r="C75" s="66">
        <v>69</v>
      </c>
      <c r="D75" s="143"/>
      <c r="E75" s="67" t="s">
        <v>23</v>
      </c>
      <c r="F75" s="71" t="s">
        <v>40</v>
      </c>
      <c r="G75" s="105">
        <v>77512</v>
      </c>
      <c r="H75" s="69">
        <v>3340</v>
      </c>
      <c r="I75" s="137">
        <v>4.8586025389616996</v>
      </c>
      <c r="J75" s="93">
        <v>3766</v>
      </c>
      <c r="K75" s="68">
        <v>1</v>
      </c>
      <c r="L75" s="69">
        <v>3</v>
      </c>
      <c r="M75" s="69">
        <v>4.5</v>
      </c>
      <c r="N75" s="69">
        <f t="shared" si="42"/>
        <v>775.12</v>
      </c>
      <c r="O75" s="69">
        <f t="shared" si="43"/>
        <v>2325.36</v>
      </c>
      <c r="P75" s="69">
        <f t="shared" si="44"/>
        <v>3488.04</v>
      </c>
      <c r="Q75" s="69">
        <v>67</v>
      </c>
      <c r="R75" s="69">
        <v>3</v>
      </c>
      <c r="S75" s="69">
        <v>1</v>
      </c>
      <c r="T75" s="69">
        <f t="shared" si="49"/>
        <v>71</v>
      </c>
      <c r="U75" s="69">
        <v>56</v>
      </c>
      <c r="V75" s="69">
        <v>3</v>
      </c>
      <c r="W75" s="69">
        <v>1</v>
      </c>
      <c r="X75" s="70">
        <v>56</v>
      </c>
      <c r="Y75" s="71">
        <v>56</v>
      </c>
      <c r="Z75" s="68">
        <v>2</v>
      </c>
      <c r="AA75" s="68">
        <v>1</v>
      </c>
      <c r="AB75" s="68">
        <v>56</v>
      </c>
      <c r="AC75" s="110">
        <v>2.0022392272949201</v>
      </c>
      <c r="AD75" s="69">
        <v>67</v>
      </c>
      <c r="AE75" s="69">
        <v>2</v>
      </c>
      <c r="AF75" s="69">
        <v>1</v>
      </c>
      <c r="AG75" s="69">
        <f t="shared" si="48"/>
        <v>70</v>
      </c>
      <c r="AH75" s="69" t="s">
        <v>215</v>
      </c>
      <c r="AI75" s="111" t="s">
        <v>216</v>
      </c>
    </row>
    <row r="76" spans="3:35" ht="20.100000000000001" customHeight="1" x14ac:dyDescent="0.25">
      <c r="C76" s="66">
        <v>70</v>
      </c>
      <c r="D76" s="144"/>
      <c r="E76" s="67" t="s">
        <v>14</v>
      </c>
      <c r="F76" s="71" t="s">
        <v>40</v>
      </c>
      <c r="G76" s="105">
        <v>77512</v>
      </c>
      <c r="H76" s="69">
        <v>3340</v>
      </c>
      <c r="I76" s="137">
        <v>4.8586025389616996</v>
      </c>
      <c r="J76" s="93">
        <v>3766</v>
      </c>
      <c r="K76" s="68">
        <v>1</v>
      </c>
      <c r="L76" s="69">
        <v>3</v>
      </c>
      <c r="M76" s="69">
        <v>4.5</v>
      </c>
      <c r="N76" s="69">
        <f t="shared" si="42"/>
        <v>775.12</v>
      </c>
      <c r="O76" s="69">
        <f t="shared" si="43"/>
        <v>2325.36</v>
      </c>
      <c r="P76" s="69">
        <f t="shared" si="44"/>
        <v>3488.04</v>
      </c>
      <c r="Q76" s="69">
        <v>67</v>
      </c>
      <c r="R76" s="69">
        <v>3</v>
      </c>
      <c r="S76" s="69">
        <v>1</v>
      </c>
      <c r="T76" s="69">
        <f t="shared" si="49"/>
        <v>71</v>
      </c>
      <c r="U76" s="69">
        <v>56</v>
      </c>
      <c r="V76" s="69">
        <v>3</v>
      </c>
      <c r="W76" s="69">
        <v>1</v>
      </c>
      <c r="X76" s="70">
        <v>56</v>
      </c>
      <c r="Y76" s="71">
        <v>56</v>
      </c>
      <c r="Z76" s="68">
        <v>2</v>
      </c>
      <c r="AA76" s="68">
        <v>1</v>
      </c>
      <c r="AB76" s="68">
        <v>56</v>
      </c>
      <c r="AC76" s="110">
        <v>237.228155136108</v>
      </c>
      <c r="AD76" s="69">
        <v>67</v>
      </c>
      <c r="AE76" s="69">
        <v>2</v>
      </c>
      <c r="AF76" s="69">
        <v>1</v>
      </c>
      <c r="AG76" s="69">
        <f t="shared" si="48"/>
        <v>70</v>
      </c>
      <c r="AH76" s="69" t="s">
        <v>215</v>
      </c>
      <c r="AI76" s="111" t="s">
        <v>216</v>
      </c>
    </row>
    <row r="77" spans="3:35" ht="20.100000000000001" customHeight="1" x14ac:dyDescent="0.25">
      <c r="C77" s="60">
        <v>71</v>
      </c>
      <c r="D77" s="139">
        <v>2</v>
      </c>
      <c r="E77" s="63" t="s">
        <v>9</v>
      </c>
      <c r="F77" s="100" t="s">
        <v>15</v>
      </c>
      <c r="G77" s="103">
        <v>88162</v>
      </c>
      <c r="H77" s="104">
        <v>16470</v>
      </c>
      <c r="I77" s="136">
        <v>57.4794129</v>
      </c>
      <c r="J77" s="92">
        <v>50675</v>
      </c>
      <c r="K77" s="125">
        <v>10</v>
      </c>
      <c r="L77" s="50">
        <v>20</v>
      </c>
      <c r="M77" s="50">
        <v>30</v>
      </c>
      <c r="N77" s="50">
        <f t="shared" ref="N77:N81" si="50">G77*(K77/100)</f>
        <v>8816.2000000000007</v>
      </c>
      <c r="O77" s="50">
        <f t="shared" ref="O77:O81" si="51">G77*(L77/100)</f>
        <v>17632.400000000001</v>
      </c>
      <c r="P77" s="50">
        <f t="shared" ref="P77:P81" si="52">G77*(M77/100)</f>
        <v>26448.6</v>
      </c>
      <c r="Q77" s="45">
        <v>5</v>
      </c>
      <c r="R77" s="45">
        <v>1</v>
      </c>
      <c r="S77" s="45">
        <v>1</v>
      </c>
      <c r="T77" s="45">
        <f>SUM(Q77:S77)</f>
        <v>7</v>
      </c>
      <c r="U77" s="45">
        <v>5</v>
      </c>
      <c r="V77" s="45">
        <v>2</v>
      </c>
      <c r="W77" s="45">
        <v>2</v>
      </c>
      <c r="X77" s="53">
        <v>5</v>
      </c>
      <c r="Y77" s="57">
        <v>5</v>
      </c>
      <c r="Z77" s="73">
        <v>2</v>
      </c>
      <c r="AA77" s="73">
        <v>2</v>
      </c>
      <c r="AB77" s="73">
        <v>5</v>
      </c>
      <c r="AC77" s="116">
        <v>1.00016593933105</v>
      </c>
      <c r="AD77" s="43">
        <v>5</v>
      </c>
      <c r="AE77" s="43">
        <v>4</v>
      </c>
      <c r="AF77" s="43">
        <v>8</v>
      </c>
      <c r="AG77" s="43">
        <f>SUM(AD77:AF77)</f>
        <v>17</v>
      </c>
      <c r="AH77" s="43" t="s">
        <v>127</v>
      </c>
      <c r="AI77" s="112" t="s">
        <v>177</v>
      </c>
    </row>
    <row r="78" spans="3:35" ht="20.100000000000001" customHeight="1" x14ac:dyDescent="0.25">
      <c r="C78" s="60">
        <v>72</v>
      </c>
      <c r="D78" s="140"/>
      <c r="E78" s="63" t="s">
        <v>21</v>
      </c>
      <c r="F78" s="100" t="s">
        <v>15</v>
      </c>
      <c r="G78" s="103">
        <v>88162</v>
      </c>
      <c r="H78" s="104">
        <v>16470</v>
      </c>
      <c r="I78" s="136">
        <v>57.4794129</v>
      </c>
      <c r="J78" s="92">
        <v>50675</v>
      </c>
      <c r="K78" s="125">
        <v>10</v>
      </c>
      <c r="L78" s="50">
        <v>20</v>
      </c>
      <c r="M78" s="50">
        <v>30</v>
      </c>
      <c r="N78" s="50">
        <f t="shared" si="50"/>
        <v>8816.2000000000007</v>
      </c>
      <c r="O78" s="50">
        <f t="shared" si="51"/>
        <v>17632.400000000001</v>
      </c>
      <c r="P78" s="50">
        <f t="shared" si="52"/>
        <v>26448.6</v>
      </c>
      <c r="Q78" s="45">
        <v>5</v>
      </c>
      <c r="R78" s="45">
        <v>1</v>
      </c>
      <c r="S78" s="45">
        <v>1</v>
      </c>
      <c r="T78" s="45">
        <f t="shared" ref="T78:T81" si="53">SUM(Q78:S78)</f>
        <v>7</v>
      </c>
      <c r="U78" s="45">
        <v>5</v>
      </c>
      <c r="V78" s="45">
        <v>2</v>
      </c>
      <c r="W78" s="45">
        <v>2</v>
      </c>
      <c r="X78" s="53">
        <v>5</v>
      </c>
      <c r="Y78" s="57">
        <v>5</v>
      </c>
      <c r="Z78" s="73">
        <v>2</v>
      </c>
      <c r="AA78" s="73">
        <v>2</v>
      </c>
      <c r="AB78" s="73">
        <v>5</v>
      </c>
      <c r="AC78" s="116">
        <v>0</v>
      </c>
      <c r="AD78" s="43">
        <v>5</v>
      </c>
      <c r="AE78" s="43">
        <v>3</v>
      </c>
      <c r="AF78" s="43">
        <v>3</v>
      </c>
      <c r="AG78" s="43">
        <f t="shared" ref="AG78:AG81" si="54">SUM(AD78:AF78)</f>
        <v>11</v>
      </c>
      <c r="AH78" s="43" t="s">
        <v>178</v>
      </c>
      <c r="AI78" s="112" t="s">
        <v>179</v>
      </c>
    </row>
    <row r="79" spans="3:35" ht="20.100000000000001" customHeight="1" x14ac:dyDescent="0.25">
      <c r="C79" s="60">
        <v>73</v>
      </c>
      <c r="D79" s="140"/>
      <c r="E79" s="63" t="s">
        <v>22</v>
      </c>
      <c r="F79" s="100" t="s">
        <v>15</v>
      </c>
      <c r="G79" s="103">
        <v>88162</v>
      </c>
      <c r="H79" s="104">
        <v>16470</v>
      </c>
      <c r="I79" s="136">
        <v>57.4794129</v>
      </c>
      <c r="J79" s="92">
        <v>50675</v>
      </c>
      <c r="K79" s="125">
        <v>10</v>
      </c>
      <c r="L79" s="50">
        <v>20</v>
      </c>
      <c r="M79" s="50">
        <v>30</v>
      </c>
      <c r="N79" s="50">
        <f t="shared" si="50"/>
        <v>8816.2000000000007</v>
      </c>
      <c r="O79" s="50">
        <f t="shared" si="51"/>
        <v>17632.400000000001</v>
      </c>
      <c r="P79" s="50">
        <f t="shared" si="52"/>
        <v>26448.6</v>
      </c>
      <c r="Q79" s="45">
        <v>5</v>
      </c>
      <c r="R79" s="45">
        <v>1</v>
      </c>
      <c r="S79" s="45">
        <v>1</v>
      </c>
      <c r="T79" s="45">
        <f t="shared" si="53"/>
        <v>7</v>
      </c>
      <c r="U79" s="45">
        <v>5</v>
      </c>
      <c r="V79" s="45">
        <v>2</v>
      </c>
      <c r="W79" s="45">
        <v>2</v>
      </c>
      <c r="X79" s="53">
        <v>5</v>
      </c>
      <c r="Y79" s="57">
        <v>5</v>
      </c>
      <c r="Z79" s="73">
        <v>2</v>
      </c>
      <c r="AA79" s="73">
        <v>0</v>
      </c>
      <c r="AB79" s="73">
        <v>5</v>
      </c>
      <c r="AC79" s="116">
        <v>0</v>
      </c>
      <c r="AD79" s="44">
        <v>5</v>
      </c>
      <c r="AE79" s="44">
        <v>2</v>
      </c>
      <c r="AF79" s="44">
        <v>0</v>
      </c>
      <c r="AG79" s="43">
        <f t="shared" si="54"/>
        <v>7</v>
      </c>
      <c r="AH79" s="126" t="s">
        <v>180</v>
      </c>
      <c r="AI79" s="127" t="s">
        <v>181</v>
      </c>
    </row>
    <row r="80" spans="3:35" ht="20.100000000000001" customHeight="1" x14ac:dyDescent="0.25">
      <c r="C80" s="60">
        <v>74</v>
      </c>
      <c r="D80" s="140"/>
      <c r="E80" s="63" t="s">
        <v>23</v>
      </c>
      <c r="F80" s="100" t="s">
        <v>15</v>
      </c>
      <c r="G80" s="103">
        <v>88162</v>
      </c>
      <c r="H80" s="104">
        <v>16470</v>
      </c>
      <c r="I80" s="136">
        <v>57.4794129</v>
      </c>
      <c r="J80" s="92">
        <v>50675</v>
      </c>
      <c r="K80" s="125">
        <v>10</v>
      </c>
      <c r="L80" s="50">
        <v>20</v>
      </c>
      <c r="M80" s="50">
        <v>30</v>
      </c>
      <c r="N80" s="50">
        <f t="shared" si="50"/>
        <v>8816.2000000000007</v>
      </c>
      <c r="O80" s="50">
        <f t="shared" si="51"/>
        <v>17632.400000000001</v>
      </c>
      <c r="P80" s="50">
        <f t="shared" si="52"/>
        <v>26448.6</v>
      </c>
      <c r="Q80" s="45">
        <v>5</v>
      </c>
      <c r="R80" s="45">
        <v>1</v>
      </c>
      <c r="S80" s="45">
        <v>1</v>
      </c>
      <c r="T80" s="45">
        <f t="shared" si="53"/>
        <v>7</v>
      </c>
      <c r="U80" s="45">
        <v>5</v>
      </c>
      <c r="V80" s="45">
        <v>2</v>
      </c>
      <c r="W80" s="45">
        <v>2</v>
      </c>
      <c r="X80" s="53">
        <v>5</v>
      </c>
      <c r="Y80" s="57">
        <v>5</v>
      </c>
      <c r="Z80" s="73">
        <v>2</v>
      </c>
      <c r="AA80" s="73">
        <v>0</v>
      </c>
      <c r="AB80" s="73">
        <v>5</v>
      </c>
      <c r="AC80" s="116">
        <v>0</v>
      </c>
      <c r="AD80" s="44">
        <v>5</v>
      </c>
      <c r="AE80" s="44">
        <v>2</v>
      </c>
      <c r="AF80" s="44">
        <v>0</v>
      </c>
      <c r="AG80" s="43">
        <f t="shared" si="54"/>
        <v>7</v>
      </c>
      <c r="AH80" s="126" t="s">
        <v>180</v>
      </c>
      <c r="AI80" s="127" t="s">
        <v>181</v>
      </c>
    </row>
    <row r="81" spans="3:36" ht="20.100000000000001" customHeight="1" x14ac:dyDescent="0.25">
      <c r="C81" s="60">
        <v>75</v>
      </c>
      <c r="D81" s="141"/>
      <c r="E81" s="63" t="s">
        <v>14</v>
      </c>
      <c r="F81" s="100" t="s">
        <v>15</v>
      </c>
      <c r="G81" s="103">
        <v>88162</v>
      </c>
      <c r="H81" s="104">
        <v>16470</v>
      </c>
      <c r="I81" s="136">
        <v>57.4794129</v>
      </c>
      <c r="J81" s="92">
        <v>50675</v>
      </c>
      <c r="K81" s="125">
        <v>10</v>
      </c>
      <c r="L81" s="50">
        <v>20</v>
      </c>
      <c r="M81" s="50">
        <v>30</v>
      </c>
      <c r="N81" s="50">
        <f t="shared" si="50"/>
        <v>8816.2000000000007</v>
      </c>
      <c r="O81" s="50">
        <f t="shared" si="51"/>
        <v>17632.400000000001</v>
      </c>
      <c r="P81" s="50">
        <f t="shared" si="52"/>
        <v>26448.6</v>
      </c>
      <c r="Q81" s="45">
        <v>5</v>
      </c>
      <c r="R81" s="45">
        <v>1</v>
      </c>
      <c r="S81" s="45">
        <v>1</v>
      </c>
      <c r="T81" s="45">
        <f t="shared" si="53"/>
        <v>7</v>
      </c>
      <c r="U81" s="45">
        <v>5</v>
      </c>
      <c r="V81" s="45">
        <v>2</v>
      </c>
      <c r="W81" s="45">
        <v>2</v>
      </c>
      <c r="X81" s="53">
        <v>5</v>
      </c>
      <c r="Y81" s="57">
        <v>5</v>
      </c>
      <c r="Z81" s="73">
        <v>2</v>
      </c>
      <c r="AA81" s="73">
        <v>0</v>
      </c>
      <c r="AB81" s="73">
        <v>5</v>
      </c>
      <c r="AC81" s="116">
        <v>1.01637840270996</v>
      </c>
      <c r="AD81" s="44">
        <v>5</v>
      </c>
      <c r="AE81" s="44">
        <v>2</v>
      </c>
      <c r="AF81" s="44">
        <v>0</v>
      </c>
      <c r="AG81" s="43">
        <f t="shared" si="54"/>
        <v>7</v>
      </c>
      <c r="AH81" s="126" t="s">
        <v>180</v>
      </c>
      <c r="AI81" s="127" t="s">
        <v>181</v>
      </c>
    </row>
    <row r="82" spans="3:36" ht="20.100000000000001" customHeight="1" x14ac:dyDescent="0.25">
      <c r="C82" s="66">
        <v>76</v>
      </c>
      <c r="D82" s="142">
        <v>1</v>
      </c>
      <c r="E82" s="67" t="s">
        <v>9</v>
      </c>
      <c r="F82" s="71" t="s">
        <v>42</v>
      </c>
      <c r="G82" s="105">
        <v>245057</v>
      </c>
      <c r="H82" s="69">
        <v>12</v>
      </c>
      <c r="I82" s="137">
        <v>79.246052959107402</v>
      </c>
      <c r="J82" s="93">
        <v>194198</v>
      </c>
      <c r="K82" s="113">
        <v>55</v>
      </c>
      <c r="L82" s="102">
        <v>65</v>
      </c>
      <c r="M82" s="102">
        <v>75</v>
      </c>
      <c r="N82" s="109">
        <f>G82*(K82/100)</f>
        <v>134781.35</v>
      </c>
      <c r="O82" s="109">
        <f>G82*(L82/100)</f>
        <v>159287.05000000002</v>
      </c>
      <c r="P82" s="109">
        <f>G82*(M82/100)</f>
        <v>183792.75</v>
      </c>
      <c r="Q82" s="69">
        <v>1</v>
      </c>
      <c r="R82" s="69">
        <v>1</v>
      </c>
      <c r="S82" s="69">
        <v>1</v>
      </c>
      <c r="T82" s="69">
        <v>3</v>
      </c>
      <c r="U82" s="69">
        <v>1</v>
      </c>
      <c r="V82" s="69">
        <v>1</v>
      </c>
      <c r="W82" s="69">
        <v>1</v>
      </c>
      <c r="X82" s="70">
        <v>1</v>
      </c>
      <c r="Y82" s="71">
        <v>1</v>
      </c>
      <c r="Z82" s="69">
        <v>1</v>
      </c>
      <c r="AA82" s="69">
        <v>1</v>
      </c>
      <c r="AB82" s="69">
        <v>1</v>
      </c>
      <c r="AC82" s="110">
        <v>0</v>
      </c>
      <c r="AD82" s="75">
        <v>1</v>
      </c>
      <c r="AE82" s="75">
        <v>2</v>
      </c>
      <c r="AF82" s="75">
        <v>4</v>
      </c>
      <c r="AG82" s="75">
        <f>SUM(AD82:AF82)</f>
        <v>7</v>
      </c>
      <c r="AH82" s="114" t="s">
        <v>104</v>
      </c>
      <c r="AI82" s="115" t="s">
        <v>105</v>
      </c>
    </row>
    <row r="83" spans="3:36" ht="20.100000000000001" customHeight="1" x14ac:dyDescent="0.25">
      <c r="C83" s="66">
        <v>77</v>
      </c>
      <c r="D83" s="143"/>
      <c r="E83" s="67" t="s">
        <v>21</v>
      </c>
      <c r="F83" s="71" t="s">
        <v>42</v>
      </c>
      <c r="G83" s="105">
        <v>245057</v>
      </c>
      <c r="H83" s="69">
        <v>12</v>
      </c>
      <c r="I83" s="137">
        <v>79.246052959107402</v>
      </c>
      <c r="J83" s="93">
        <v>194198</v>
      </c>
      <c r="K83" s="113">
        <v>55</v>
      </c>
      <c r="L83" s="102">
        <v>65</v>
      </c>
      <c r="M83" s="102">
        <v>75</v>
      </c>
      <c r="N83" s="109">
        <f t="shared" ref="N83:N86" si="55">G83*(K83/100)</f>
        <v>134781.35</v>
      </c>
      <c r="O83" s="109">
        <f t="shared" ref="O83:O86" si="56">G83*(L83/100)</f>
        <v>159287.05000000002</v>
      </c>
      <c r="P83" s="109">
        <f t="shared" ref="P83:P86" si="57">G83*(M83/100)</f>
        <v>183792.75</v>
      </c>
      <c r="Q83" s="69">
        <v>1</v>
      </c>
      <c r="R83" s="69">
        <v>1</v>
      </c>
      <c r="S83" s="69">
        <v>1</v>
      </c>
      <c r="T83" s="69">
        <v>3</v>
      </c>
      <c r="U83" s="69">
        <v>1</v>
      </c>
      <c r="V83" s="69">
        <v>1</v>
      </c>
      <c r="W83" s="69">
        <v>1</v>
      </c>
      <c r="X83" s="70">
        <v>1</v>
      </c>
      <c r="Y83" s="71">
        <v>1</v>
      </c>
      <c r="Z83" s="69">
        <v>1</v>
      </c>
      <c r="AA83" s="69">
        <v>1</v>
      </c>
      <c r="AB83" s="69">
        <v>1</v>
      </c>
      <c r="AC83" s="110">
        <v>0.51569938659667902</v>
      </c>
      <c r="AD83" s="75">
        <v>1</v>
      </c>
      <c r="AE83" s="75">
        <v>1</v>
      </c>
      <c r="AF83" s="75">
        <v>1</v>
      </c>
      <c r="AG83" s="75">
        <f t="shared" ref="AG83:AG86" si="58">SUM(AD83:AF83)</f>
        <v>3</v>
      </c>
      <c r="AH83" s="114" t="s">
        <v>106</v>
      </c>
      <c r="AI83" s="115" t="s">
        <v>107</v>
      </c>
    </row>
    <row r="84" spans="3:36" ht="20.100000000000001" customHeight="1" x14ac:dyDescent="0.25">
      <c r="C84" s="66">
        <v>78</v>
      </c>
      <c r="D84" s="143"/>
      <c r="E84" s="67" t="s">
        <v>22</v>
      </c>
      <c r="F84" s="71" t="s">
        <v>42</v>
      </c>
      <c r="G84" s="105">
        <v>245057</v>
      </c>
      <c r="H84" s="69">
        <v>12</v>
      </c>
      <c r="I84" s="137">
        <v>79.246052959107402</v>
      </c>
      <c r="J84" s="93">
        <v>194198</v>
      </c>
      <c r="K84" s="113">
        <v>55</v>
      </c>
      <c r="L84" s="102">
        <v>65</v>
      </c>
      <c r="M84" s="102">
        <v>75</v>
      </c>
      <c r="N84" s="109">
        <f t="shared" si="55"/>
        <v>134781.35</v>
      </c>
      <c r="O84" s="109">
        <f t="shared" si="56"/>
        <v>159287.05000000002</v>
      </c>
      <c r="P84" s="109">
        <f t="shared" si="57"/>
        <v>183792.75</v>
      </c>
      <c r="Q84" s="69">
        <v>1</v>
      </c>
      <c r="R84" s="69">
        <v>1</v>
      </c>
      <c r="S84" s="69">
        <v>1</v>
      </c>
      <c r="T84" s="69">
        <v>3</v>
      </c>
      <c r="U84" s="69">
        <v>1</v>
      </c>
      <c r="V84" s="69">
        <v>1</v>
      </c>
      <c r="W84" s="69">
        <v>1</v>
      </c>
      <c r="X84" s="70">
        <v>1</v>
      </c>
      <c r="Y84" s="71">
        <v>1</v>
      </c>
      <c r="Z84" s="68">
        <v>0</v>
      </c>
      <c r="AA84" s="68">
        <v>0</v>
      </c>
      <c r="AB84" s="68">
        <v>1</v>
      </c>
      <c r="AC84" s="110">
        <v>0</v>
      </c>
      <c r="AD84" s="75">
        <v>1</v>
      </c>
      <c r="AE84" s="75">
        <v>0</v>
      </c>
      <c r="AF84" s="75">
        <v>0</v>
      </c>
      <c r="AG84" s="75">
        <f t="shared" si="58"/>
        <v>1</v>
      </c>
      <c r="AH84" s="114" t="s">
        <v>108</v>
      </c>
      <c r="AI84" s="115" t="s">
        <v>109</v>
      </c>
    </row>
    <row r="85" spans="3:36" ht="20.100000000000001" customHeight="1" x14ac:dyDescent="0.25">
      <c r="C85" s="66">
        <v>79</v>
      </c>
      <c r="D85" s="143"/>
      <c r="E85" s="67" t="s">
        <v>23</v>
      </c>
      <c r="F85" s="71" t="s">
        <v>42</v>
      </c>
      <c r="G85" s="105">
        <v>245057</v>
      </c>
      <c r="H85" s="69">
        <v>12</v>
      </c>
      <c r="I85" s="137">
        <v>79.246052959107402</v>
      </c>
      <c r="J85" s="93">
        <v>194198</v>
      </c>
      <c r="K85" s="113">
        <v>55</v>
      </c>
      <c r="L85" s="102">
        <v>65</v>
      </c>
      <c r="M85" s="102">
        <v>75</v>
      </c>
      <c r="N85" s="109">
        <f t="shared" si="55"/>
        <v>134781.35</v>
      </c>
      <c r="O85" s="109">
        <f t="shared" si="56"/>
        <v>159287.05000000002</v>
      </c>
      <c r="P85" s="109">
        <f t="shared" si="57"/>
        <v>183792.75</v>
      </c>
      <c r="Q85" s="69">
        <v>1</v>
      </c>
      <c r="R85" s="69">
        <v>1</v>
      </c>
      <c r="S85" s="69">
        <v>1</v>
      </c>
      <c r="T85" s="69">
        <v>3</v>
      </c>
      <c r="U85" s="69">
        <v>1</v>
      </c>
      <c r="V85" s="69">
        <v>1</v>
      </c>
      <c r="W85" s="69">
        <v>1</v>
      </c>
      <c r="X85" s="70">
        <v>1</v>
      </c>
      <c r="Y85" s="71">
        <v>1</v>
      </c>
      <c r="Z85" s="68">
        <v>0</v>
      </c>
      <c r="AA85" s="68">
        <v>0</v>
      </c>
      <c r="AB85" s="68">
        <v>1</v>
      </c>
      <c r="AC85" s="110">
        <v>0</v>
      </c>
      <c r="AD85" s="75">
        <v>1</v>
      </c>
      <c r="AE85" s="75">
        <v>0</v>
      </c>
      <c r="AF85" s="75">
        <v>0</v>
      </c>
      <c r="AG85" s="75">
        <f t="shared" si="58"/>
        <v>1</v>
      </c>
      <c r="AH85" s="114" t="s">
        <v>108</v>
      </c>
      <c r="AI85" s="115" t="s">
        <v>109</v>
      </c>
    </row>
    <row r="86" spans="3:36" ht="20.100000000000001" customHeight="1" x14ac:dyDescent="0.25">
      <c r="C86" s="66">
        <v>80</v>
      </c>
      <c r="D86" s="144"/>
      <c r="E86" s="67" t="s">
        <v>14</v>
      </c>
      <c r="F86" s="71" t="s">
        <v>42</v>
      </c>
      <c r="G86" s="105">
        <v>245057</v>
      </c>
      <c r="H86" s="69">
        <v>12</v>
      </c>
      <c r="I86" s="137">
        <v>79.246052959107402</v>
      </c>
      <c r="J86" s="93">
        <v>194198</v>
      </c>
      <c r="K86" s="113">
        <v>55</v>
      </c>
      <c r="L86" s="102">
        <v>65</v>
      </c>
      <c r="M86" s="102">
        <v>75</v>
      </c>
      <c r="N86" s="109">
        <f t="shared" si="55"/>
        <v>134781.35</v>
      </c>
      <c r="O86" s="109">
        <f t="shared" si="56"/>
        <v>159287.05000000002</v>
      </c>
      <c r="P86" s="109">
        <f t="shared" si="57"/>
        <v>183792.75</v>
      </c>
      <c r="Q86" s="69">
        <v>1</v>
      </c>
      <c r="R86" s="69">
        <v>1</v>
      </c>
      <c r="S86" s="69">
        <v>1</v>
      </c>
      <c r="T86" s="69">
        <v>3</v>
      </c>
      <c r="U86" s="69">
        <v>1</v>
      </c>
      <c r="V86" s="69">
        <v>1</v>
      </c>
      <c r="W86" s="69">
        <v>1</v>
      </c>
      <c r="X86" s="70">
        <v>1</v>
      </c>
      <c r="Y86" s="71">
        <v>1</v>
      </c>
      <c r="Z86" s="68">
        <v>0</v>
      </c>
      <c r="AA86" s="68">
        <v>0</v>
      </c>
      <c r="AB86" s="68">
        <v>1</v>
      </c>
      <c r="AC86" s="110">
        <v>0</v>
      </c>
      <c r="AD86" s="75">
        <v>1</v>
      </c>
      <c r="AE86" s="75">
        <v>0</v>
      </c>
      <c r="AF86" s="75">
        <v>0</v>
      </c>
      <c r="AG86" s="75">
        <f t="shared" si="58"/>
        <v>1</v>
      </c>
      <c r="AH86" s="114" t="s">
        <v>108</v>
      </c>
      <c r="AI86" s="115" t="s">
        <v>109</v>
      </c>
    </row>
    <row r="87" spans="3:36" ht="20.100000000000001" customHeight="1" x14ac:dyDescent="0.25">
      <c r="C87" s="60">
        <v>81</v>
      </c>
      <c r="D87" s="139">
        <v>1</v>
      </c>
      <c r="E87" s="63" t="s">
        <v>9</v>
      </c>
      <c r="F87" s="100" t="s">
        <v>43</v>
      </c>
      <c r="G87" s="103">
        <v>340183</v>
      </c>
      <c r="H87" s="104">
        <v>468</v>
      </c>
      <c r="I87" s="136">
        <v>99.990593298312902</v>
      </c>
      <c r="J87" s="92">
        <v>340151</v>
      </c>
      <c r="K87" s="88">
        <v>55</v>
      </c>
      <c r="L87" s="50">
        <v>65</v>
      </c>
      <c r="M87" s="50">
        <v>75</v>
      </c>
      <c r="N87" s="78">
        <f t="shared" ref="N87:N96" si="59">G87*(K87/100)</f>
        <v>187100.65000000002</v>
      </c>
      <c r="O87" s="78">
        <f t="shared" ref="O87:O96" si="60">G87*(L87/100)</f>
        <v>221118.95</v>
      </c>
      <c r="P87" s="78">
        <f t="shared" ref="P87:P96" si="61">G87*(M87/100)</f>
        <v>255137.25</v>
      </c>
      <c r="Q87" s="45">
        <v>125</v>
      </c>
      <c r="R87" s="45">
        <v>41</v>
      </c>
      <c r="S87" s="45">
        <v>18</v>
      </c>
      <c r="T87" s="45">
        <f>SUM(Q87:S87)</f>
        <v>184</v>
      </c>
      <c r="U87" s="45">
        <v>22</v>
      </c>
      <c r="V87" s="45">
        <v>18</v>
      </c>
      <c r="W87" s="45">
        <v>14</v>
      </c>
      <c r="X87" s="53">
        <v>22</v>
      </c>
      <c r="Y87" s="57">
        <v>22</v>
      </c>
      <c r="Z87" s="73">
        <v>18</v>
      </c>
      <c r="AA87" s="73">
        <v>14</v>
      </c>
      <c r="AB87" s="73">
        <v>22</v>
      </c>
      <c r="AC87" s="116">
        <v>1.50132179260253</v>
      </c>
      <c r="AD87" s="43">
        <v>125</v>
      </c>
      <c r="AE87" s="43">
        <v>5084</v>
      </c>
      <c r="AF87" s="43">
        <v>93744</v>
      </c>
      <c r="AG87" s="43">
        <f>SUM(AD87:AF87)</f>
        <v>98953</v>
      </c>
      <c r="AH87" s="43" t="s">
        <v>110</v>
      </c>
      <c r="AI87" s="117" t="s">
        <v>111</v>
      </c>
    </row>
    <row r="88" spans="3:36" ht="20.100000000000001" customHeight="1" x14ac:dyDescent="0.25">
      <c r="C88" s="60">
        <v>82</v>
      </c>
      <c r="D88" s="140"/>
      <c r="E88" s="63" t="s">
        <v>21</v>
      </c>
      <c r="F88" s="100" t="s">
        <v>43</v>
      </c>
      <c r="G88" s="103">
        <v>340183</v>
      </c>
      <c r="H88" s="104">
        <v>468</v>
      </c>
      <c r="I88" s="136">
        <v>99.990593298312902</v>
      </c>
      <c r="J88" s="92">
        <v>340151</v>
      </c>
      <c r="K88" s="88">
        <v>55</v>
      </c>
      <c r="L88" s="50">
        <v>65</v>
      </c>
      <c r="M88" s="50">
        <v>75</v>
      </c>
      <c r="N88" s="78">
        <f t="shared" si="59"/>
        <v>187100.65000000002</v>
      </c>
      <c r="O88" s="78">
        <f t="shared" si="60"/>
        <v>221118.95</v>
      </c>
      <c r="P88" s="78">
        <f t="shared" si="61"/>
        <v>255137.25</v>
      </c>
      <c r="Q88" s="45">
        <v>125</v>
      </c>
      <c r="R88" s="45">
        <v>41</v>
      </c>
      <c r="S88" s="45">
        <v>18</v>
      </c>
      <c r="T88" s="45">
        <f t="shared" ref="T88:T96" si="62">SUM(Q88:S88)</f>
        <v>184</v>
      </c>
      <c r="U88" s="45">
        <v>22</v>
      </c>
      <c r="V88" s="45">
        <v>18</v>
      </c>
      <c r="W88" s="45">
        <v>14</v>
      </c>
      <c r="X88" s="53">
        <v>22</v>
      </c>
      <c r="Y88" s="57">
        <v>22</v>
      </c>
      <c r="Z88" s="73">
        <v>18</v>
      </c>
      <c r="AA88" s="73">
        <v>14</v>
      </c>
      <c r="AB88" s="73">
        <v>22</v>
      </c>
      <c r="AC88" s="116">
        <v>5.0201416015625</v>
      </c>
      <c r="AD88" s="43">
        <v>125</v>
      </c>
      <c r="AE88" s="43">
        <v>4931</v>
      </c>
      <c r="AF88" s="43">
        <v>84008</v>
      </c>
      <c r="AG88" s="43">
        <f t="shared" ref="AG88:AG96" si="63">SUM(AD88:AF88)</f>
        <v>89064</v>
      </c>
      <c r="AH88" s="43" t="s">
        <v>112</v>
      </c>
      <c r="AI88" s="117" t="s">
        <v>113</v>
      </c>
    </row>
    <row r="89" spans="3:36" ht="20.100000000000001" customHeight="1" x14ac:dyDescent="0.25">
      <c r="C89" s="60">
        <v>83</v>
      </c>
      <c r="D89" s="140"/>
      <c r="E89" s="63" t="s">
        <v>22</v>
      </c>
      <c r="F89" s="100" t="s">
        <v>43</v>
      </c>
      <c r="G89" s="103">
        <v>340183</v>
      </c>
      <c r="H89" s="104">
        <v>468</v>
      </c>
      <c r="I89" s="136">
        <v>99.990593298312902</v>
      </c>
      <c r="J89" s="92">
        <v>340151</v>
      </c>
      <c r="K89" s="88">
        <v>55</v>
      </c>
      <c r="L89" s="50">
        <v>65</v>
      </c>
      <c r="M89" s="50">
        <v>75</v>
      </c>
      <c r="N89" s="78">
        <f t="shared" si="59"/>
        <v>187100.65000000002</v>
      </c>
      <c r="O89" s="78">
        <f t="shared" si="60"/>
        <v>221118.95</v>
      </c>
      <c r="P89" s="78">
        <f t="shared" si="61"/>
        <v>255137.25</v>
      </c>
      <c r="Q89" s="45">
        <v>125</v>
      </c>
      <c r="R89" s="45">
        <v>41</v>
      </c>
      <c r="S89" s="45">
        <v>18</v>
      </c>
      <c r="T89" s="45">
        <f t="shared" si="62"/>
        <v>184</v>
      </c>
      <c r="U89" s="45">
        <v>22</v>
      </c>
      <c r="V89" s="45">
        <v>18</v>
      </c>
      <c r="W89" s="45">
        <v>14</v>
      </c>
      <c r="X89" s="53">
        <v>22</v>
      </c>
      <c r="Y89" s="57">
        <v>22</v>
      </c>
      <c r="Z89" s="73">
        <v>18</v>
      </c>
      <c r="AA89" s="73">
        <v>11</v>
      </c>
      <c r="AB89" s="73">
        <v>22</v>
      </c>
      <c r="AC89" s="116">
        <v>181.21099472045799</v>
      </c>
      <c r="AD89" s="43">
        <v>125</v>
      </c>
      <c r="AE89" s="43">
        <v>216</v>
      </c>
      <c r="AF89" s="43">
        <v>79</v>
      </c>
      <c r="AG89" s="43">
        <f t="shared" si="63"/>
        <v>420</v>
      </c>
      <c r="AH89" s="43" t="s">
        <v>114</v>
      </c>
      <c r="AI89" s="117" t="s">
        <v>115</v>
      </c>
    </row>
    <row r="90" spans="3:36" ht="20.100000000000001" customHeight="1" x14ac:dyDescent="0.25">
      <c r="C90" s="60">
        <v>84</v>
      </c>
      <c r="D90" s="140"/>
      <c r="E90" s="63" t="s">
        <v>23</v>
      </c>
      <c r="F90" s="100" t="s">
        <v>43</v>
      </c>
      <c r="G90" s="103">
        <v>340183</v>
      </c>
      <c r="H90" s="104">
        <v>468</v>
      </c>
      <c r="I90" s="136">
        <v>99.990593298312902</v>
      </c>
      <c r="J90" s="92">
        <v>340151</v>
      </c>
      <c r="K90" s="88">
        <v>55</v>
      </c>
      <c r="L90" s="50">
        <v>65</v>
      </c>
      <c r="M90" s="50">
        <v>75</v>
      </c>
      <c r="N90" s="78">
        <f t="shared" si="59"/>
        <v>187100.65000000002</v>
      </c>
      <c r="O90" s="78">
        <f t="shared" si="60"/>
        <v>221118.95</v>
      </c>
      <c r="P90" s="78">
        <f t="shared" si="61"/>
        <v>255137.25</v>
      </c>
      <c r="Q90" s="45">
        <v>125</v>
      </c>
      <c r="R90" s="45">
        <v>41</v>
      </c>
      <c r="S90" s="45">
        <v>18</v>
      </c>
      <c r="T90" s="45">
        <f t="shared" si="62"/>
        <v>184</v>
      </c>
      <c r="U90" s="45">
        <v>22</v>
      </c>
      <c r="V90" s="45">
        <v>18</v>
      </c>
      <c r="W90" s="45">
        <v>14</v>
      </c>
      <c r="X90" s="53">
        <v>22</v>
      </c>
      <c r="Y90" s="57">
        <v>22</v>
      </c>
      <c r="Z90" s="73">
        <v>18</v>
      </c>
      <c r="AA90" s="73">
        <v>11</v>
      </c>
      <c r="AB90" s="73">
        <v>22</v>
      </c>
      <c r="AC90" s="116">
        <v>172.67632484436001</v>
      </c>
      <c r="AD90" s="43">
        <v>125</v>
      </c>
      <c r="AE90" s="43">
        <v>176</v>
      </c>
      <c r="AF90" s="43">
        <v>61</v>
      </c>
      <c r="AG90" s="43">
        <f t="shared" si="63"/>
        <v>362</v>
      </c>
      <c r="AH90" s="43" t="s">
        <v>116</v>
      </c>
      <c r="AI90" s="117" t="s">
        <v>117</v>
      </c>
    </row>
    <row r="91" spans="3:36" ht="20.100000000000001" customHeight="1" x14ac:dyDescent="0.25">
      <c r="C91" s="60">
        <v>85</v>
      </c>
      <c r="D91" s="141"/>
      <c r="E91" s="63" t="s">
        <v>14</v>
      </c>
      <c r="F91" s="100" t="s">
        <v>43</v>
      </c>
      <c r="G91" s="103">
        <v>340183</v>
      </c>
      <c r="H91" s="104">
        <v>468</v>
      </c>
      <c r="I91" s="136">
        <v>99.990593298312902</v>
      </c>
      <c r="J91" s="92">
        <v>340151</v>
      </c>
      <c r="K91" s="88">
        <v>55</v>
      </c>
      <c r="L91" s="50">
        <v>65</v>
      </c>
      <c r="M91" s="50">
        <v>75</v>
      </c>
      <c r="N91" s="78">
        <f t="shared" si="59"/>
        <v>187100.65000000002</v>
      </c>
      <c r="O91" s="78">
        <f t="shared" si="60"/>
        <v>221118.95</v>
      </c>
      <c r="P91" s="78">
        <f t="shared" si="61"/>
        <v>255137.25</v>
      </c>
      <c r="Q91" s="45">
        <v>125</v>
      </c>
      <c r="R91" s="45">
        <v>41</v>
      </c>
      <c r="S91" s="45">
        <v>18</v>
      </c>
      <c r="T91" s="45">
        <f t="shared" si="62"/>
        <v>184</v>
      </c>
      <c r="U91" s="45">
        <v>22</v>
      </c>
      <c r="V91" s="45">
        <v>18</v>
      </c>
      <c r="W91" s="45">
        <v>14</v>
      </c>
      <c r="X91" s="53">
        <v>22</v>
      </c>
      <c r="Y91" s="57">
        <v>22</v>
      </c>
      <c r="Z91" s="73">
        <v>18</v>
      </c>
      <c r="AA91" s="73">
        <v>11</v>
      </c>
      <c r="AB91" s="73">
        <v>22</v>
      </c>
      <c r="AC91" s="116">
        <v>917.87958145141602</v>
      </c>
      <c r="AD91" s="43">
        <v>125</v>
      </c>
      <c r="AE91" s="43">
        <v>216</v>
      </c>
      <c r="AF91" s="43">
        <v>79</v>
      </c>
      <c r="AG91" s="43">
        <f t="shared" si="63"/>
        <v>420</v>
      </c>
      <c r="AH91" s="43" t="s">
        <v>114</v>
      </c>
      <c r="AI91" s="117" t="s">
        <v>115</v>
      </c>
    </row>
    <row r="92" spans="3:36" ht="20.100000000000001" customHeight="1" x14ac:dyDescent="0.25">
      <c r="C92" s="66">
        <v>86</v>
      </c>
      <c r="D92" s="142">
        <v>3</v>
      </c>
      <c r="E92" s="67" t="s">
        <v>9</v>
      </c>
      <c r="F92" s="71" t="s">
        <v>44</v>
      </c>
      <c r="G92" s="105">
        <v>541909</v>
      </c>
      <c r="H92" s="69">
        <v>2604</v>
      </c>
      <c r="I92" s="137">
        <v>10.044121799047399</v>
      </c>
      <c r="J92" s="94">
        <v>54430</v>
      </c>
      <c r="K92" s="68">
        <v>1</v>
      </c>
      <c r="L92" s="69">
        <v>5</v>
      </c>
      <c r="M92" s="69">
        <v>9</v>
      </c>
      <c r="N92" s="69">
        <f t="shared" si="59"/>
        <v>5419.09</v>
      </c>
      <c r="O92" s="69">
        <f t="shared" si="60"/>
        <v>27095.45</v>
      </c>
      <c r="P92" s="69">
        <f t="shared" si="61"/>
        <v>48771.81</v>
      </c>
      <c r="Q92" s="69">
        <v>80</v>
      </c>
      <c r="R92" s="69">
        <v>8</v>
      </c>
      <c r="S92" s="69">
        <v>3</v>
      </c>
      <c r="T92" s="69">
        <f t="shared" si="62"/>
        <v>91</v>
      </c>
      <c r="U92" s="69">
        <v>89</v>
      </c>
      <c r="V92" s="69">
        <v>9</v>
      </c>
      <c r="W92" s="69">
        <v>3</v>
      </c>
      <c r="X92" s="70">
        <v>89</v>
      </c>
      <c r="Y92" s="71">
        <v>89</v>
      </c>
      <c r="Z92" s="68">
        <v>9</v>
      </c>
      <c r="AA92" s="68">
        <v>3</v>
      </c>
      <c r="AB92" s="68">
        <v>89</v>
      </c>
      <c r="AC92" s="110">
        <v>0.49138069152831998</v>
      </c>
      <c r="AD92" s="69">
        <v>80</v>
      </c>
      <c r="AE92" s="69">
        <v>80</v>
      </c>
      <c r="AF92" s="69">
        <v>60</v>
      </c>
      <c r="AG92" s="69">
        <f t="shared" si="63"/>
        <v>220</v>
      </c>
      <c r="AH92" s="69" t="s">
        <v>190</v>
      </c>
      <c r="AI92" s="93" t="s">
        <v>191</v>
      </c>
      <c r="AJ92" s="10"/>
    </row>
    <row r="93" spans="3:36" ht="20.100000000000001" customHeight="1" x14ac:dyDescent="0.25">
      <c r="C93" s="66">
        <v>87</v>
      </c>
      <c r="D93" s="143"/>
      <c r="E93" s="67" t="s">
        <v>21</v>
      </c>
      <c r="F93" s="71" t="s">
        <v>44</v>
      </c>
      <c r="G93" s="105">
        <v>541909</v>
      </c>
      <c r="H93" s="69">
        <v>2604</v>
      </c>
      <c r="I93" s="137">
        <v>10.044121799047399</v>
      </c>
      <c r="J93" s="94">
        <v>54430</v>
      </c>
      <c r="K93" s="68">
        <v>1</v>
      </c>
      <c r="L93" s="69">
        <v>5</v>
      </c>
      <c r="M93" s="69">
        <v>9</v>
      </c>
      <c r="N93" s="69">
        <f t="shared" si="59"/>
        <v>5419.09</v>
      </c>
      <c r="O93" s="69">
        <f t="shared" si="60"/>
        <v>27095.45</v>
      </c>
      <c r="P93" s="69">
        <f t="shared" si="61"/>
        <v>48771.81</v>
      </c>
      <c r="Q93" s="69">
        <v>80</v>
      </c>
      <c r="R93" s="69">
        <v>8</v>
      </c>
      <c r="S93" s="69">
        <v>3</v>
      </c>
      <c r="T93" s="69">
        <f t="shared" si="62"/>
        <v>91</v>
      </c>
      <c r="U93" s="69">
        <v>89</v>
      </c>
      <c r="V93" s="69">
        <v>9</v>
      </c>
      <c r="W93" s="69">
        <v>3</v>
      </c>
      <c r="X93" s="70">
        <v>89</v>
      </c>
      <c r="Y93" s="71">
        <v>89</v>
      </c>
      <c r="Z93" s="68">
        <v>9</v>
      </c>
      <c r="AA93" s="68">
        <v>3</v>
      </c>
      <c r="AB93" s="68">
        <v>89</v>
      </c>
      <c r="AC93" s="110">
        <v>1.00088119506835</v>
      </c>
      <c r="AD93" s="69">
        <v>80</v>
      </c>
      <c r="AE93" s="69">
        <v>62</v>
      </c>
      <c r="AF93" s="69">
        <v>14</v>
      </c>
      <c r="AG93" s="69">
        <f t="shared" si="63"/>
        <v>156</v>
      </c>
      <c r="AH93" s="69" t="s">
        <v>192</v>
      </c>
      <c r="AI93" s="93" t="s">
        <v>193</v>
      </c>
      <c r="AJ93" s="10"/>
    </row>
    <row r="94" spans="3:36" ht="20.100000000000001" customHeight="1" x14ac:dyDescent="0.25">
      <c r="C94" s="66">
        <v>88</v>
      </c>
      <c r="D94" s="143"/>
      <c r="E94" s="67" t="s">
        <v>22</v>
      </c>
      <c r="F94" s="71" t="s">
        <v>44</v>
      </c>
      <c r="G94" s="105">
        <v>541909</v>
      </c>
      <c r="H94" s="69">
        <v>2604</v>
      </c>
      <c r="I94" s="137">
        <v>10.044121799047399</v>
      </c>
      <c r="J94" s="94">
        <v>54430</v>
      </c>
      <c r="K94" s="68">
        <v>1</v>
      </c>
      <c r="L94" s="69">
        <v>5</v>
      </c>
      <c r="M94" s="69">
        <v>9</v>
      </c>
      <c r="N94" s="69">
        <f t="shared" si="59"/>
        <v>5419.09</v>
      </c>
      <c r="O94" s="69">
        <f t="shared" si="60"/>
        <v>27095.45</v>
      </c>
      <c r="P94" s="69">
        <f t="shared" si="61"/>
        <v>48771.81</v>
      </c>
      <c r="Q94" s="69">
        <v>80</v>
      </c>
      <c r="R94" s="69">
        <v>8</v>
      </c>
      <c r="S94" s="69">
        <v>3</v>
      </c>
      <c r="T94" s="69">
        <f t="shared" si="62"/>
        <v>91</v>
      </c>
      <c r="U94" s="69">
        <v>89</v>
      </c>
      <c r="V94" s="69">
        <v>9</v>
      </c>
      <c r="W94" s="69">
        <v>3</v>
      </c>
      <c r="X94" s="70">
        <v>89</v>
      </c>
      <c r="Y94" s="71">
        <v>89</v>
      </c>
      <c r="Z94" s="68">
        <v>5</v>
      </c>
      <c r="AA94" s="68">
        <v>1</v>
      </c>
      <c r="AB94" s="68">
        <v>89</v>
      </c>
      <c r="AC94" s="110">
        <v>3.50332260131835</v>
      </c>
      <c r="AD94" s="69">
        <v>80</v>
      </c>
      <c r="AE94" s="69">
        <v>8</v>
      </c>
      <c r="AF94" s="69">
        <v>1</v>
      </c>
      <c r="AG94" s="69">
        <f t="shared" si="63"/>
        <v>89</v>
      </c>
      <c r="AH94" s="69" t="s">
        <v>98</v>
      </c>
      <c r="AI94" s="93" t="s">
        <v>194</v>
      </c>
      <c r="AJ94" s="10"/>
    </row>
    <row r="95" spans="3:36" ht="20.100000000000001" customHeight="1" x14ac:dyDescent="0.25">
      <c r="C95" s="66">
        <v>89</v>
      </c>
      <c r="D95" s="143"/>
      <c r="E95" s="67" t="s">
        <v>23</v>
      </c>
      <c r="F95" s="71" t="s">
        <v>44</v>
      </c>
      <c r="G95" s="105">
        <v>541909</v>
      </c>
      <c r="H95" s="69">
        <v>2604</v>
      </c>
      <c r="I95" s="137">
        <v>10.044121799047399</v>
      </c>
      <c r="J95" s="94">
        <v>54430</v>
      </c>
      <c r="K95" s="68">
        <v>1</v>
      </c>
      <c r="L95" s="69">
        <v>5</v>
      </c>
      <c r="M95" s="69">
        <v>9</v>
      </c>
      <c r="N95" s="69">
        <f t="shared" si="59"/>
        <v>5419.09</v>
      </c>
      <c r="O95" s="69">
        <f t="shared" si="60"/>
        <v>27095.45</v>
      </c>
      <c r="P95" s="69">
        <f t="shared" si="61"/>
        <v>48771.81</v>
      </c>
      <c r="Q95" s="69">
        <v>80</v>
      </c>
      <c r="R95" s="69">
        <v>8</v>
      </c>
      <c r="S95" s="69">
        <v>3</v>
      </c>
      <c r="T95" s="69">
        <f t="shared" si="62"/>
        <v>91</v>
      </c>
      <c r="U95" s="69">
        <v>89</v>
      </c>
      <c r="V95" s="69">
        <v>9</v>
      </c>
      <c r="W95" s="69">
        <v>3</v>
      </c>
      <c r="X95" s="70">
        <v>89</v>
      </c>
      <c r="Y95" s="71">
        <v>89</v>
      </c>
      <c r="Z95" s="68">
        <v>5</v>
      </c>
      <c r="AA95" s="68">
        <v>0</v>
      </c>
      <c r="AB95" s="68">
        <v>89</v>
      </c>
      <c r="AC95" s="110">
        <v>3.0026435852050701</v>
      </c>
      <c r="AD95" s="69">
        <v>80</v>
      </c>
      <c r="AE95" s="69">
        <v>8</v>
      </c>
      <c r="AF95" s="69">
        <v>0</v>
      </c>
      <c r="AG95" s="69">
        <f t="shared" si="63"/>
        <v>88</v>
      </c>
      <c r="AH95" s="69" t="s">
        <v>195</v>
      </c>
      <c r="AI95" s="93" t="s">
        <v>196</v>
      </c>
      <c r="AJ95" s="10"/>
    </row>
    <row r="96" spans="3:36" ht="20.100000000000001" customHeight="1" x14ac:dyDescent="0.25">
      <c r="C96" s="66">
        <v>90</v>
      </c>
      <c r="D96" s="144"/>
      <c r="E96" s="67" t="s">
        <v>14</v>
      </c>
      <c r="F96" s="71" t="s">
        <v>44</v>
      </c>
      <c r="G96" s="105">
        <v>541909</v>
      </c>
      <c r="H96" s="69">
        <v>2604</v>
      </c>
      <c r="I96" s="137">
        <v>10.044121799047399</v>
      </c>
      <c r="J96" s="94">
        <v>54430</v>
      </c>
      <c r="K96" s="68">
        <v>1</v>
      </c>
      <c r="L96" s="69">
        <v>5</v>
      </c>
      <c r="M96" s="69">
        <v>9</v>
      </c>
      <c r="N96" s="69">
        <f t="shared" si="59"/>
        <v>5419.09</v>
      </c>
      <c r="O96" s="69">
        <f t="shared" si="60"/>
        <v>27095.45</v>
      </c>
      <c r="P96" s="69">
        <f t="shared" si="61"/>
        <v>48771.81</v>
      </c>
      <c r="Q96" s="69">
        <v>80</v>
      </c>
      <c r="R96" s="69">
        <v>8</v>
      </c>
      <c r="S96" s="69">
        <v>3</v>
      </c>
      <c r="T96" s="69">
        <f t="shared" si="62"/>
        <v>91</v>
      </c>
      <c r="U96" s="69">
        <v>89</v>
      </c>
      <c r="V96" s="69">
        <v>9</v>
      </c>
      <c r="W96" s="69">
        <v>3</v>
      </c>
      <c r="X96" s="70">
        <v>89</v>
      </c>
      <c r="Y96" s="71">
        <v>89</v>
      </c>
      <c r="Z96" s="68">
        <v>5</v>
      </c>
      <c r="AA96" s="68">
        <v>1</v>
      </c>
      <c r="AB96" s="68">
        <v>89</v>
      </c>
      <c r="AC96" s="110">
        <v>1916.39280319213</v>
      </c>
      <c r="AD96" s="69">
        <v>80</v>
      </c>
      <c r="AE96" s="69">
        <v>8</v>
      </c>
      <c r="AF96" s="69">
        <v>1</v>
      </c>
      <c r="AG96" s="69">
        <f t="shared" si="63"/>
        <v>89</v>
      </c>
      <c r="AH96" s="69" t="s">
        <v>98</v>
      </c>
      <c r="AI96" s="93" t="s">
        <v>194</v>
      </c>
      <c r="AJ96" s="10"/>
    </row>
    <row r="97" spans="3:35" ht="20.100000000000001" customHeight="1" x14ac:dyDescent="0.25">
      <c r="C97" s="60">
        <v>91</v>
      </c>
      <c r="D97" s="139">
        <v>1</v>
      </c>
      <c r="E97" s="63" t="s">
        <v>9</v>
      </c>
      <c r="F97" s="100" t="s">
        <v>45</v>
      </c>
      <c r="G97" s="103">
        <v>574913</v>
      </c>
      <c r="H97" s="104">
        <v>27</v>
      </c>
      <c r="I97" s="136">
        <v>99.958428492658797</v>
      </c>
      <c r="J97" s="95">
        <v>574674</v>
      </c>
      <c r="K97" s="88">
        <v>55</v>
      </c>
      <c r="L97" s="50">
        <v>65</v>
      </c>
      <c r="M97" s="50">
        <v>75</v>
      </c>
      <c r="N97" s="78">
        <f t="shared" ref="N97:N102" si="64">G97*(K97/100)</f>
        <v>316202.15000000002</v>
      </c>
      <c r="O97" s="78">
        <f t="shared" ref="O97:O102" si="65">G97*(L97/100)</f>
        <v>373693.45</v>
      </c>
      <c r="P97" s="78">
        <f t="shared" ref="P97:P102" si="66">G97*(M97/100)</f>
        <v>431184.75</v>
      </c>
      <c r="Q97" s="45">
        <v>4</v>
      </c>
      <c r="R97" s="45">
        <v>4</v>
      </c>
      <c r="S97" s="45">
        <v>6</v>
      </c>
      <c r="T97" s="45">
        <f>SUM(Q97:S97)</f>
        <v>14</v>
      </c>
      <c r="U97" s="45">
        <v>9</v>
      </c>
      <c r="V97" s="45">
        <v>9</v>
      </c>
      <c r="W97" s="45">
        <v>8</v>
      </c>
      <c r="X97" s="53">
        <v>9</v>
      </c>
      <c r="Y97" s="57">
        <v>9</v>
      </c>
      <c r="Z97" s="73">
        <v>9</v>
      </c>
      <c r="AA97" s="73">
        <v>8</v>
      </c>
      <c r="AB97" s="73">
        <v>9</v>
      </c>
      <c r="AC97" s="116">
        <v>0</v>
      </c>
      <c r="AD97" s="43">
        <v>4</v>
      </c>
      <c r="AE97" s="43">
        <v>20</v>
      </c>
      <c r="AF97" s="43">
        <v>150</v>
      </c>
      <c r="AG97" s="43">
        <f>SUM(AD97:AF97)</f>
        <v>174</v>
      </c>
      <c r="AH97" s="43" t="s">
        <v>118</v>
      </c>
      <c r="AI97" s="117" t="s">
        <v>119</v>
      </c>
    </row>
    <row r="98" spans="3:35" ht="20.100000000000001" customHeight="1" x14ac:dyDescent="0.25">
      <c r="C98" s="60">
        <v>92</v>
      </c>
      <c r="D98" s="140"/>
      <c r="E98" s="63" t="s">
        <v>21</v>
      </c>
      <c r="F98" s="100" t="s">
        <v>45</v>
      </c>
      <c r="G98" s="103">
        <v>574913</v>
      </c>
      <c r="H98" s="104">
        <v>27</v>
      </c>
      <c r="I98" s="136">
        <v>99.958428492658797</v>
      </c>
      <c r="J98" s="95">
        <v>574674</v>
      </c>
      <c r="K98" s="88">
        <v>55</v>
      </c>
      <c r="L98" s="50">
        <v>65</v>
      </c>
      <c r="M98" s="50">
        <v>75</v>
      </c>
      <c r="N98" s="78">
        <f t="shared" si="64"/>
        <v>316202.15000000002</v>
      </c>
      <c r="O98" s="78">
        <f t="shared" si="65"/>
        <v>373693.45</v>
      </c>
      <c r="P98" s="78">
        <f t="shared" si="66"/>
        <v>431184.75</v>
      </c>
      <c r="Q98" s="45">
        <v>4</v>
      </c>
      <c r="R98" s="45">
        <v>4</v>
      </c>
      <c r="S98" s="45">
        <v>6</v>
      </c>
      <c r="T98" s="45">
        <f t="shared" ref="T98:T106" si="67">SUM(Q98:S98)</f>
        <v>14</v>
      </c>
      <c r="U98" s="45">
        <v>9</v>
      </c>
      <c r="V98" s="45">
        <v>9</v>
      </c>
      <c r="W98" s="45">
        <v>8</v>
      </c>
      <c r="X98" s="53">
        <v>9</v>
      </c>
      <c r="Y98" s="57">
        <v>9</v>
      </c>
      <c r="Z98" s="73">
        <v>9</v>
      </c>
      <c r="AA98" s="73">
        <v>8</v>
      </c>
      <c r="AB98" s="73">
        <v>9</v>
      </c>
      <c r="AC98" s="116">
        <v>0.51522254943847601</v>
      </c>
      <c r="AD98" s="43">
        <v>4</v>
      </c>
      <c r="AE98" s="43">
        <v>16</v>
      </c>
      <c r="AF98" s="43">
        <v>87</v>
      </c>
      <c r="AG98" s="43">
        <f t="shared" ref="AG98:AG101" si="68">SUM(AD98:AF98)</f>
        <v>107</v>
      </c>
      <c r="AH98" s="43" t="s">
        <v>120</v>
      </c>
      <c r="AI98" s="117" t="s">
        <v>121</v>
      </c>
    </row>
    <row r="99" spans="3:35" ht="20.100000000000001" customHeight="1" x14ac:dyDescent="0.25">
      <c r="C99" s="60">
        <v>93</v>
      </c>
      <c r="D99" s="140"/>
      <c r="E99" s="63" t="s">
        <v>22</v>
      </c>
      <c r="F99" s="100" t="s">
        <v>45</v>
      </c>
      <c r="G99" s="103">
        <v>574913</v>
      </c>
      <c r="H99" s="104">
        <v>27</v>
      </c>
      <c r="I99" s="136">
        <v>99.958428492658797</v>
      </c>
      <c r="J99" s="95">
        <v>574674</v>
      </c>
      <c r="K99" s="88">
        <v>55</v>
      </c>
      <c r="L99" s="50">
        <v>65</v>
      </c>
      <c r="M99" s="50">
        <v>75</v>
      </c>
      <c r="N99" s="78">
        <f t="shared" si="64"/>
        <v>316202.15000000002</v>
      </c>
      <c r="O99" s="78">
        <f t="shared" si="65"/>
        <v>373693.45</v>
      </c>
      <c r="P99" s="78">
        <f t="shared" si="66"/>
        <v>431184.75</v>
      </c>
      <c r="Q99" s="45">
        <v>4</v>
      </c>
      <c r="R99" s="45">
        <v>4</v>
      </c>
      <c r="S99" s="45">
        <v>6</v>
      </c>
      <c r="T99" s="45">
        <f t="shared" si="67"/>
        <v>14</v>
      </c>
      <c r="U99" s="45">
        <v>9</v>
      </c>
      <c r="V99" s="45">
        <v>9</v>
      </c>
      <c r="W99" s="45">
        <v>8</v>
      </c>
      <c r="X99" s="53">
        <v>9</v>
      </c>
      <c r="Y99" s="57">
        <v>9</v>
      </c>
      <c r="Z99" s="73">
        <v>9</v>
      </c>
      <c r="AA99" s="73">
        <v>8</v>
      </c>
      <c r="AB99" s="73">
        <v>9</v>
      </c>
      <c r="AC99" s="116">
        <v>1.5125274658203101</v>
      </c>
      <c r="AD99" s="43">
        <v>4</v>
      </c>
      <c r="AE99" s="43">
        <v>4</v>
      </c>
      <c r="AF99" s="43">
        <v>5</v>
      </c>
      <c r="AG99" s="43">
        <f t="shared" si="68"/>
        <v>13</v>
      </c>
      <c r="AH99" s="43" t="s">
        <v>106</v>
      </c>
      <c r="AI99" s="117" t="s">
        <v>122</v>
      </c>
    </row>
    <row r="100" spans="3:35" ht="20.100000000000001" customHeight="1" x14ac:dyDescent="0.25">
      <c r="C100" s="60">
        <v>94</v>
      </c>
      <c r="D100" s="140"/>
      <c r="E100" s="63" t="s">
        <v>23</v>
      </c>
      <c r="F100" s="100" t="s">
        <v>45</v>
      </c>
      <c r="G100" s="103">
        <v>574913</v>
      </c>
      <c r="H100" s="104">
        <v>27</v>
      </c>
      <c r="I100" s="136">
        <v>99.958428492658797</v>
      </c>
      <c r="J100" s="95">
        <v>574674</v>
      </c>
      <c r="K100" s="88">
        <v>55</v>
      </c>
      <c r="L100" s="50">
        <v>65</v>
      </c>
      <c r="M100" s="50">
        <v>75</v>
      </c>
      <c r="N100" s="78">
        <f t="shared" si="64"/>
        <v>316202.15000000002</v>
      </c>
      <c r="O100" s="78">
        <f t="shared" si="65"/>
        <v>373693.45</v>
      </c>
      <c r="P100" s="78">
        <f t="shared" si="66"/>
        <v>431184.75</v>
      </c>
      <c r="Q100" s="45">
        <v>4</v>
      </c>
      <c r="R100" s="45">
        <v>4</v>
      </c>
      <c r="S100" s="45">
        <v>6</v>
      </c>
      <c r="T100" s="45">
        <f t="shared" si="67"/>
        <v>14</v>
      </c>
      <c r="U100" s="45">
        <v>9</v>
      </c>
      <c r="V100" s="45">
        <v>9</v>
      </c>
      <c r="W100" s="45">
        <v>8</v>
      </c>
      <c r="X100" s="53">
        <v>9</v>
      </c>
      <c r="Y100" s="57">
        <v>9</v>
      </c>
      <c r="Z100" s="73">
        <v>9</v>
      </c>
      <c r="AA100" s="73">
        <v>8</v>
      </c>
      <c r="AB100" s="73">
        <v>9</v>
      </c>
      <c r="AC100" s="116">
        <v>1.0015964508056601</v>
      </c>
      <c r="AD100" s="43">
        <v>4</v>
      </c>
      <c r="AE100" s="43">
        <v>4</v>
      </c>
      <c r="AF100" s="43">
        <v>5</v>
      </c>
      <c r="AG100" s="43">
        <f t="shared" si="68"/>
        <v>13</v>
      </c>
      <c r="AH100" s="43" t="s">
        <v>106</v>
      </c>
      <c r="AI100" s="117" t="s">
        <v>122</v>
      </c>
    </row>
    <row r="101" spans="3:35" ht="20.100000000000001" customHeight="1" x14ac:dyDescent="0.25">
      <c r="C101" s="60">
        <v>95</v>
      </c>
      <c r="D101" s="141"/>
      <c r="E101" s="63" t="s">
        <v>14</v>
      </c>
      <c r="F101" s="100" t="s">
        <v>45</v>
      </c>
      <c r="G101" s="103">
        <v>574913</v>
      </c>
      <c r="H101" s="104">
        <v>27</v>
      </c>
      <c r="I101" s="136">
        <v>99.958428492658797</v>
      </c>
      <c r="J101" s="95">
        <v>574674</v>
      </c>
      <c r="K101" s="88">
        <v>55</v>
      </c>
      <c r="L101" s="50">
        <v>65</v>
      </c>
      <c r="M101" s="50">
        <v>75</v>
      </c>
      <c r="N101" s="78">
        <f t="shared" si="64"/>
        <v>316202.15000000002</v>
      </c>
      <c r="O101" s="78">
        <f t="shared" si="65"/>
        <v>373693.45</v>
      </c>
      <c r="P101" s="78">
        <f t="shared" si="66"/>
        <v>431184.75</v>
      </c>
      <c r="Q101" s="45">
        <v>4</v>
      </c>
      <c r="R101" s="45">
        <v>4</v>
      </c>
      <c r="S101" s="45">
        <v>6</v>
      </c>
      <c r="T101" s="45">
        <f t="shared" si="67"/>
        <v>14</v>
      </c>
      <c r="U101" s="45">
        <v>9</v>
      </c>
      <c r="V101" s="45">
        <v>9</v>
      </c>
      <c r="W101" s="45">
        <v>8</v>
      </c>
      <c r="X101" s="53">
        <v>9</v>
      </c>
      <c r="Y101" s="57">
        <v>9</v>
      </c>
      <c r="Z101" s="73">
        <v>9</v>
      </c>
      <c r="AA101" s="73">
        <v>8</v>
      </c>
      <c r="AB101" s="73">
        <v>9</v>
      </c>
      <c r="AC101" s="116">
        <v>2.5138854980468701</v>
      </c>
      <c r="AD101" s="43">
        <v>4</v>
      </c>
      <c r="AE101" s="43">
        <v>4</v>
      </c>
      <c r="AF101" s="43">
        <v>5</v>
      </c>
      <c r="AG101" s="43">
        <f t="shared" si="68"/>
        <v>13</v>
      </c>
      <c r="AH101" s="43" t="s">
        <v>106</v>
      </c>
      <c r="AI101" s="117" t="s">
        <v>122</v>
      </c>
    </row>
    <row r="102" spans="3:35" ht="20.100000000000001" customHeight="1" x14ac:dyDescent="0.25">
      <c r="C102" s="66">
        <v>96</v>
      </c>
      <c r="D102" s="142">
        <v>3</v>
      </c>
      <c r="E102" s="67" t="s">
        <v>9</v>
      </c>
      <c r="F102" s="71" t="s">
        <v>46</v>
      </c>
      <c r="G102" s="105">
        <v>990002</v>
      </c>
      <c r="H102" s="69">
        <v>41270</v>
      </c>
      <c r="I102" s="137">
        <v>60.744725768230701</v>
      </c>
      <c r="J102" s="94">
        <v>601374</v>
      </c>
      <c r="K102" s="68">
        <v>1</v>
      </c>
      <c r="L102" s="69">
        <v>5</v>
      </c>
      <c r="M102" s="69">
        <v>9</v>
      </c>
      <c r="N102" s="69">
        <f t="shared" si="64"/>
        <v>9900.02</v>
      </c>
      <c r="O102" s="69">
        <f t="shared" si="65"/>
        <v>49500.100000000006</v>
      </c>
      <c r="P102" s="69">
        <f t="shared" si="66"/>
        <v>89100.18</v>
      </c>
      <c r="Q102" s="69">
        <v>88</v>
      </c>
      <c r="R102" s="69">
        <v>8</v>
      </c>
      <c r="S102" s="69">
        <v>3</v>
      </c>
      <c r="T102" s="69">
        <f t="shared" si="67"/>
        <v>99</v>
      </c>
      <c r="U102" s="69">
        <v>54</v>
      </c>
      <c r="V102" s="69">
        <v>10</v>
      </c>
      <c r="W102" s="69">
        <v>4</v>
      </c>
      <c r="X102" s="70">
        <v>54</v>
      </c>
      <c r="Y102" s="71">
        <v>54</v>
      </c>
      <c r="Z102" s="68">
        <v>10</v>
      </c>
      <c r="AA102" s="68">
        <v>4</v>
      </c>
      <c r="AB102" s="68">
        <v>54</v>
      </c>
      <c r="AC102" s="110">
        <v>0.50091743469238204</v>
      </c>
      <c r="AD102" s="69">
        <v>88</v>
      </c>
      <c r="AE102" s="69">
        <v>568</v>
      </c>
      <c r="AF102" s="69">
        <v>1491</v>
      </c>
      <c r="AG102" s="69">
        <f>SUM(AD102:AF102)</f>
        <v>2147</v>
      </c>
      <c r="AH102" s="69" t="s">
        <v>182</v>
      </c>
      <c r="AI102" s="93" t="s">
        <v>183</v>
      </c>
    </row>
    <row r="103" spans="3:35" ht="20.100000000000001" customHeight="1" x14ac:dyDescent="0.25">
      <c r="C103" s="66">
        <v>97</v>
      </c>
      <c r="D103" s="143"/>
      <c r="E103" s="67" t="s">
        <v>21</v>
      </c>
      <c r="F103" s="71" t="s">
        <v>46</v>
      </c>
      <c r="G103" s="105">
        <v>990002</v>
      </c>
      <c r="H103" s="69">
        <v>41270</v>
      </c>
      <c r="I103" s="137">
        <v>60.744725768230701</v>
      </c>
      <c r="J103" s="94">
        <v>601374</v>
      </c>
      <c r="K103" s="68">
        <v>1</v>
      </c>
      <c r="L103" s="69">
        <v>5</v>
      </c>
      <c r="M103" s="69">
        <v>9</v>
      </c>
      <c r="N103" s="69">
        <f t="shared" ref="N103:N105" si="69">G103*(K103/100)</f>
        <v>9900.02</v>
      </c>
      <c r="O103" s="69">
        <f t="shared" ref="O103:O105" si="70">G103*(L103/100)</f>
        <v>49500.100000000006</v>
      </c>
      <c r="P103" s="69">
        <f t="shared" ref="P103:P105" si="71">G103*(M103/100)</f>
        <v>89100.18</v>
      </c>
      <c r="Q103" s="69">
        <v>88</v>
      </c>
      <c r="R103" s="69">
        <v>8</v>
      </c>
      <c r="S103" s="69">
        <v>3</v>
      </c>
      <c r="T103" s="69">
        <f t="shared" si="67"/>
        <v>99</v>
      </c>
      <c r="U103" s="69">
        <v>54</v>
      </c>
      <c r="V103" s="69">
        <v>10</v>
      </c>
      <c r="W103" s="69">
        <v>4</v>
      </c>
      <c r="X103" s="70">
        <v>54</v>
      </c>
      <c r="Y103" s="71">
        <v>54</v>
      </c>
      <c r="Z103" s="68">
        <v>10</v>
      </c>
      <c r="AA103" s="68">
        <v>4</v>
      </c>
      <c r="AB103" s="68">
        <v>54</v>
      </c>
      <c r="AC103" s="110">
        <v>1.00064277648925</v>
      </c>
      <c r="AD103" s="69">
        <v>88</v>
      </c>
      <c r="AE103" s="69">
        <v>526</v>
      </c>
      <c r="AF103" s="69">
        <v>1093</v>
      </c>
      <c r="AG103" s="69">
        <f t="shared" ref="AG103:AG106" si="72">SUM(AD103:AF103)</f>
        <v>1707</v>
      </c>
      <c r="AH103" s="69" t="s">
        <v>184</v>
      </c>
      <c r="AI103" s="93" t="s">
        <v>185</v>
      </c>
    </row>
    <row r="104" spans="3:35" ht="20.100000000000001" customHeight="1" x14ac:dyDescent="0.25">
      <c r="C104" s="66">
        <v>98</v>
      </c>
      <c r="D104" s="143"/>
      <c r="E104" s="67" t="s">
        <v>22</v>
      </c>
      <c r="F104" s="71" t="s">
        <v>46</v>
      </c>
      <c r="G104" s="105">
        <v>990002</v>
      </c>
      <c r="H104" s="69">
        <v>41270</v>
      </c>
      <c r="I104" s="137">
        <v>60.744725768230701</v>
      </c>
      <c r="J104" s="94">
        <v>601374</v>
      </c>
      <c r="K104" s="68">
        <v>1</v>
      </c>
      <c r="L104" s="69">
        <v>5</v>
      </c>
      <c r="M104" s="69">
        <v>9</v>
      </c>
      <c r="N104" s="69">
        <f t="shared" si="69"/>
        <v>9900.02</v>
      </c>
      <c r="O104" s="69">
        <f t="shared" si="70"/>
        <v>49500.100000000006</v>
      </c>
      <c r="P104" s="69">
        <f t="shared" si="71"/>
        <v>89100.18</v>
      </c>
      <c r="Q104" s="69">
        <v>88</v>
      </c>
      <c r="R104" s="69">
        <v>8</v>
      </c>
      <c r="S104" s="69">
        <v>3</v>
      </c>
      <c r="T104" s="69">
        <f t="shared" si="67"/>
        <v>99</v>
      </c>
      <c r="U104" s="69">
        <v>54</v>
      </c>
      <c r="V104" s="69">
        <v>10</v>
      </c>
      <c r="W104" s="69">
        <v>4</v>
      </c>
      <c r="X104" s="70">
        <v>54</v>
      </c>
      <c r="Y104" s="71">
        <v>54</v>
      </c>
      <c r="Z104" s="68">
        <v>9</v>
      </c>
      <c r="AA104" s="68">
        <v>4</v>
      </c>
      <c r="AB104" s="68">
        <v>54</v>
      </c>
      <c r="AC104" s="110">
        <v>6.0162544250488201</v>
      </c>
      <c r="AD104" s="69">
        <v>88</v>
      </c>
      <c r="AE104" s="69">
        <v>18</v>
      </c>
      <c r="AF104" s="69">
        <v>15</v>
      </c>
      <c r="AG104" s="69">
        <f t="shared" si="72"/>
        <v>121</v>
      </c>
      <c r="AH104" s="69" t="s">
        <v>186</v>
      </c>
      <c r="AI104" s="93" t="s">
        <v>187</v>
      </c>
    </row>
    <row r="105" spans="3:35" ht="20.100000000000001" customHeight="1" x14ac:dyDescent="0.25">
      <c r="C105" s="66">
        <v>99</v>
      </c>
      <c r="D105" s="143"/>
      <c r="E105" s="67" t="s">
        <v>23</v>
      </c>
      <c r="F105" s="71" t="s">
        <v>46</v>
      </c>
      <c r="G105" s="105">
        <v>990002</v>
      </c>
      <c r="H105" s="69">
        <v>41270</v>
      </c>
      <c r="I105" s="137">
        <v>60.744725768230701</v>
      </c>
      <c r="J105" s="94">
        <v>601374</v>
      </c>
      <c r="K105" s="68">
        <v>1</v>
      </c>
      <c r="L105" s="69">
        <v>5</v>
      </c>
      <c r="M105" s="69">
        <v>9</v>
      </c>
      <c r="N105" s="69">
        <f t="shared" si="69"/>
        <v>9900.02</v>
      </c>
      <c r="O105" s="69">
        <f t="shared" si="70"/>
        <v>49500.100000000006</v>
      </c>
      <c r="P105" s="69">
        <f t="shared" si="71"/>
        <v>89100.18</v>
      </c>
      <c r="Q105" s="69">
        <v>88</v>
      </c>
      <c r="R105" s="69">
        <v>8</v>
      </c>
      <c r="S105" s="69">
        <v>3</v>
      </c>
      <c r="T105" s="69">
        <f t="shared" si="67"/>
        <v>99</v>
      </c>
      <c r="U105" s="69">
        <v>54</v>
      </c>
      <c r="V105" s="69">
        <v>10</v>
      </c>
      <c r="W105" s="69">
        <v>4</v>
      </c>
      <c r="X105" s="70">
        <v>54</v>
      </c>
      <c r="Y105" s="71">
        <v>54</v>
      </c>
      <c r="Z105" s="68">
        <v>9</v>
      </c>
      <c r="AA105" s="68">
        <v>4</v>
      </c>
      <c r="AB105" s="68">
        <v>54</v>
      </c>
      <c r="AC105" s="110">
        <v>5.5048465728759703</v>
      </c>
      <c r="AD105" s="69">
        <v>88</v>
      </c>
      <c r="AE105" s="69">
        <v>18</v>
      </c>
      <c r="AF105" s="69">
        <v>12</v>
      </c>
      <c r="AG105" s="69">
        <f t="shared" si="72"/>
        <v>118</v>
      </c>
      <c r="AH105" s="69" t="s">
        <v>188</v>
      </c>
      <c r="AI105" s="93" t="s">
        <v>189</v>
      </c>
    </row>
    <row r="106" spans="3:35" ht="20.100000000000001" customHeight="1" x14ac:dyDescent="0.25">
      <c r="C106" s="66">
        <v>100</v>
      </c>
      <c r="D106" s="144"/>
      <c r="E106" s="67" t="s">
        <v>14</v>
      </c>
      <c r="F106" s="71" t="s">
        <v>46</v>
      </c>
      <c r="G106" s="105">
        <v>990002</v>
      </c>
      <c r="H106" s="69">
        <v>41270</v>
      </c>
      <c r="I106" s="137">
        <v>60.744725768230701</v>
      </c>
      <c r="J106" s="94">
        <v>601374</v>
      </c>
      <c r="K106" s="68">
        <v>1</v>
      </c>
      <c r="L106" s="69">
        <v>5</v>
      </c>
      <c r="M106" s="69">
        <v>9</v>
      </c>
      <c r="N106" s="69">
        <f t="shared" ref="N106" si="73">G106*(K106/100)</f>
        <v>9900.02</v>
      </c>
      <c r="O106" s="69">
        <f t="shared" ref="O106" si="74">G106*(L106/100)</f>
        <v>49500.100000000006</v>
      </c>
      <c r="P106" s="69">
        <f t="shared" ref="P106" si="75">G106*(M106/100)</f>
        <v>89100.18</v>
      </c>
      <c r="Q106" s="69">
        <v>88</v>
      </c>
      <c r="R106" s="69">
        <v>8</v>
      </c>
      <c r="S106" s="69">
        <v>3</v>
      </c>
      <c r="T106" s="69">
        <f t="shared" si="67"/>
        <v>99</v>
      </c>
      <c r="U106" s="69">
        <v>54</v>
      </c>
      <c r="V106" s="69">
        <v>10</v>
      </c>
      <c r="W106" s="69">
        <v>4</v>
      </c>
      <c r="X106" s="70">
        <v>54</v>
      </c>
      <c r="Y106" s="71">
        <v>54</v>
      </c>
      <c r="Z106" s="68">
        <v>9</v>
      </c>
      <c r="AA106" s="68">
        <v>4</v>
      </c>
      <c r="AB106" s="68">
        <v>54</v>
      </c>
      <c r="AC106" s="110">
        <v>631.10232353210404</v>
      </c>
      <c r="AD106" s="69">
        <v>88</v>
      </c>
      <c r="AE106" s="69">
        <v>18</v>
      </c>
      <c r="AF106" s="69">
        <v>15</v>
      </c>
      <c r="AG106" s="69">
        <f t="shared" si="72"/>
        <v>121</v>
      </c>
      <c r="AH106" s="69" t="s">
        <v>186</v>
      </c>
      <c r="AI106" s="93" t="s">
        <v>187</v>
      </c>
    </row>
    <row r="107" spans="3:35" ht="20.100000000000001" customHeight="1" x14ac:dyDescent="0.25">
      <c r="C107" s="60">
        <v>101</v>
      </c>
      <c r="D107" s="139">
        <v>1</v>
      </c>
      <c r="E107" s="63" t="s">
        <v>9</v>
      </c>
      <c r="F107" s="100" t="s">
        <v>48</v>
      </c>
      <c r="G107" s="103">
        <v>1000000</v>
      </c>
      <c r="H107" s="104">
        <v>135</v>
      </c>
      <c r="I107" s="136">
        <v>79.356800000000007</v>
      </c>
      <c r="J107" s="92">
        <v>793568</v>
      </c>
      <c r="K107" s="88">
        <v>55</v>
      </c>
      <c r="L107" s="50">
        <v>65</v>
      </c>
      <c r="M107" s="50">
        <v>75</v>
      </c>
      <c r="N107" s="78">
        <f t="shared" ref="N107:N111" si="76">G107*(K107/100)</f>
        <v>550000</v>
      </c>
      <c r="O107" s="78">
        <f t="shared" ref="O107:O111" si="77">G107*(L107/100)</f>
        <v>650000</v>
      </c>
      <c r="P107" s="78">
        <f t="shared" ref="P107:P111" si="78">G107*(M107/100)</f>
        <v>750000</v>
      </c>
      <c r="Q107" s="45">
        <v>6</v>
      </c>
      <c r="R107" s="45">
        <v>4</v>
      </c>
      <c r="S107" s="45">
        <v>2</v>
      </c>
      <c r="T107" s="45">
        <f>SUM(Q107:S107)</f>
        <v>12</v>
      </c>
      <c r="U107" s="45">
        <v>14</v>
      </c>
      <c r="V107" s="45">
        <v>13</v>
      </c>
      <c r="W107" s="45">
        <v>7</v>
      </c>
      <c r="X107" s="53">
        <v>14</v>
      </c>
      <c r="Y107" s="57">
        <v>14</v>
      </c>
      <c r="Z107" s="73">
        <v>13</v>
      </c>
      <c r="AA107" s="73">
        <v>7</v>
      </c>
      <c r="AB107" s="73">
        <v>14</v>
      </c>
      <c r="AC107" s="116">
        <v>0</v>
      </c>
      <c r="AD107" s="43">
        <v>6</v>
      </c>
      <c r="AE107" s="43">
        <v>20</v>
      </c>
      <c r="AF107" s="43">
        <v>28</v>
      </c>
      <c r="AG107" s="43">
        <f>SUM(AD107:AF107)</f>
        <v>54</v>
      </c>
      <c r="AH107" s="43" t="s">
        <v>123</v>
      </c>
      <c r="AI107" s="117" t="s">
        <v>124</v>
      </c>
    </row>
    <row r="108" spans="3:35" ht="20.100000000000001" customHeight="1" x14ac:dyDescent="0.25">
      <c r="C108" s="60">
        <v>102</v>
      </c>
      <c r="D108" s="140"/>
      <c r="E108" s="63" t="s">
        <v>21</v>
      </c>
      <c r="F108" s="100" t="s">
        <v>48</v>
      </c>
      <c r="G108" s="103">
        <v>1000000</v>
      </c>
      <c r="H108" s="104">
        <v>135</v>
      </c>
      <c r="I108" s="136">
        <v>79.356800000000007</v>
      </c>
      <c r="J108" s="92">
        <v>793568</v>
      </c>
      <c r="K108" s="88">
        <v>55</v>
      </c>
      <c r="L108" s="50">
        <v>65</v>
      </c>
      <c r="M108" s="50">
        <v>75</v>
      </c>
      <c r="N108" s="78">
        <f t="shared" si="76"/>
        <v>550000</v>
      </c>
      <c r="O108" s="78">
        <f t="shared" si="77"/>
        <v>650000</v>
      </c>
      <c r="P108" s="78">
        <f t="shared" si="78"/>
        <v>750000</v>
      </c>
      <c r="Q108" s="45">
        <v>6</v>
      </c>
      <c r="R108" s="45">
        <v>4</v>
      </c>
      <c r="S108" s="45">
        <v>2</v>
      </c>
      <c r="T108" s="45">
        <f t="shared" ref="T108:T111" si="79">SUM(Q108:S108)</f>
        <v>12</v>
      </c>
      <c r="U108" s="45">
        <v>14</v>
      </c>
      <c r="V108" s="45">
        <v>13</v>
      </c>
      <c r="W108" s="45">
        <v>7</v>
      </c>
      <c r="X108" s="53">
        <v>14</v>
      </c>
      <c r="Y108" s="57">
        <v>14</v>
      </c>
      <c r="Z108" s="73">
        <v>13</v>
      </c>
      <c r="AA108" s="73">
        <v>7</v>
      </c>
      <c r="AB108" s="73">
        <v>14</v>
      </c>
      <c r="AC108" s="116">
        <v>0</v>
      </c>
      <c r="AD108" s="43">
        <v>6</v>
      </c>
      <c r="AE108" s="43">
        <v>14</v>
      </c>
      <c r="AF108" s="43">
        <v>6</v>
      </c>
      <c r="AG108" s="43">
        <f t="shared" ref="AG108:AG111" si="80">SUM(AD108:AF108)</f>
        <v>26</v>
      </c>
      <c r="AH108" s="43" t="s">
        <v>125</v>
      </c>
      <c r="AI108" s="117" t="s">
        <v>126</v>
      </c>
    </row>
    <row r="109" spans="3:35" ht="20.100000000000001" customHeight="1" x14ac:dyDescent="0.25">
      <c r="C109" s="60">
        <v>103</v>
      </c>
      <c r="D109" s="140"/>
      <c r="E109" s="63" t="s">
        <v>22</v>
      </c>
      <c r="F109" s="100" t="s">
        <v>48</v>
      </c>
      <c r="G109" s="103">
        <v>1000000</v>
      </c>
      <c r="H109" s="104">
        <v>135</v>
      </c>
      <c r="I109" s="136">
        <v>79.356800000000007</v>
      </c>
      <c r="J109" s="92">
        <v>793568</v>
      </c>
      <c r="K109" s="88">
        <v>55</v>
      </c>
      <c r="L109" s="50">
        <v>65</v>
      </c>
      <c r="M109" s="50">
        <v>75</v>
      </c>
      <c r="N109" s="78">
        <f t="shared" si="76"/>
        <v>550000</v>
      </c>
      <c r="O109" s="78">
        <f t="shared" si="77"/>
        <v>650000</v>
      </c>
      <c r="P109" s="78">
        <f t="shared" si="78"/>
        <v>750000</v>
      </c>
      <c r="Q109" s="45">
        <v>6</v>
      </c>
      <c r="R109" s="45">
        <v>4</v>
      </c>
      <c r="S109" s="45">
        <v>2</v>
      </c>
      <c r="T109" s="45">
        <f t="shared" si="79"/>
        <v>12</v>
      </c>
      <c r="U109" s="45">
        <v>14</v>
      </c>
      <c r="V109" s="45">
        <v>13</v>
      </c>
      <c r="W109" s="45">
        <v>7</v>
      </c>
      <c r="X109" s="53">
        <v>14</v>
      </c>
      <c r="Y109" s="57">
        <v>14</v>
      </c>
      <c r="Z109" s="73">
        <v>13</v>
      </c>
      <c r="AA109" s="73">
        <v>7</v>
      </c>
      <c r="AB109" s="73">
        <v>14</v>
      </c>
      <c r="AC109" s="116">
        <v>3.4961700439453098</v>
      </c>
      <c r="AD109" s="43">
        <v>6</v>
      </c>
      <c r="AE109" s="43">
        <v>10</v>
      </c>
      <c r="AF109" s="43">
        <v>5</v>
      </c>
      <c r="AG109" s="43">
        <f t="shared" si="80"/>
        <v>21</v>
      </c>
      <c r="AH109" s="43" t="s">
        <v>127</v>
      </c>
      <c r="AI109" s="117" t="s">
        <v>128</v>
      </c>
    </row>
    <row r="110" spans="3:35" ht="20.100000000000001" customHeight="1" x14ac:dyDescent="0.25">
      <c r="C110" s="60">
        <v>104</v>
      </c>
      <c r="D110" s="140"/>
      <c r="E110" s="63" t="s">
        <v>23</v>
      </c>
      <c r="F110" s="100" t="s">
        <v>48</v>
      </c>
      <c r="G110" s="103">
        <v>1000000</v>
      </c>
      <c r="H110" s="104">
        <v>135</v>
      </c>
      <c r="I110" s="136">
        <v>79.356800000000007</v>
      </c>
      <c r="J110" s="92">
        <v>793568</v>
      </c>
      <c r="K110" s="88">
        <v>55</v>
      </c>
      <c r="L110" s="50">
        <v>65</v>
      </c>
      <c r="M110" s="50">
        <v>75</v>
      </c>
      <c r="N110" s="78">
        <f t="shared" si="76"/>
        <v>550000</v>
      </c>
      <c r="O110" s="78">
        <f t="shared" si="77"/>
        <v>650000</v>
      </c>
      <c r="P110" s="78">
        <f t="shared" si="78"/>
        <v>750000</v>
      </c>
      <c r="Q110" s="45">
        <v>6</v>
      </c>
      <c r="R110" s="45">
        <v>4</v>
      </c>
      <c r="S110" s="45">
        <v>2</v>
      </c>
      <c r="T110" s="45">
        <f t="shared" si="79"/>
        <v>12</v>
      </c>
      <c r="U110" s="45">
        <v>14</v>
      </c>
      <c r="V110" s="45">
        <v>13</v>
      </c>
      <c r="W110" s="45">
        <v>7</v>
      </c>
      <c r="X110" s="53">
        <v>14</v>
      </c>
      <c r="Y110" s="57">
        <v>14</v>
      </c>
      <c r="Z110" s="73">
        <v>13</v>
      </c>
      <c r="AA110" s="73">
        <v>6</v>
      </c>
      <c r="AB110" s="73">
        <v>14</v>
      </c>
      <c r="AC110" s="116">
        <v>3.5030841827392498</v>
      </c>
      <c r="AD110" s="43">
        <v>6</v>
      </c>
      <c r="AE110" s="43">
        <v>10</v>
      </c>
      <c r="AF110" s="43">
        <v>2</v>
      </c>
      <c r="AG110" s="43">
        <f>SUM(AD110:AF110)</f>
        <v>18</v>
      </c>
      <c r="AH110" s="43" t="s">
        <v>129</v>
      </c>
      <c r="AI110" s="117" t="s">
        <v>130</v>
      </c>
    </row>
    <row r="111" spans="3:35" ht="20.100000000000001" customHeight="1" x14ac:dyDescent="0.25">
      <c r="C111" s="60">
        <v>105</v>
      </c>
      <c r="D111" s="141"/>
      <c r="E111" s="63" t="s">
        <v>14</v>
      </c>
      <c r="F111" s="100" t="s">
        <v>48</v>
      </c>
      <c r="G111" s="103">
        <v>1000000</v>
      </c>
      <c r="H111" s="104">
        <v>135</v>
      </c>
      <c r="I111" s="136">
        <v>79.356800000000007</v>
      </c>
      <c r="J111" s="92">
        <v>793568</v>
      </c>
      <c r="K111" s="88">
        <v>55</v>
      </c>
      <c r="L111" s="50">
        <v>65</v>
      </c>
      <c r="M111" s="50">
        <v>75</v>
      </c>
      <c r="N111" s="78">
        <f t="shared" si="76"/>
        <v>550000</v>
      </c>
      <c r="O111" s="78">
        <f t="shared" si="77"/>
        <v>650000</v>
      </c>
      <c r="P111" s="78">
        <f t="shared" si="78"/>
        <v>750000</v>
      </c>
      <c r="Q111" s="45">
        <v>6</v>
      </c>
      <c r="R111" s="45">
        <v>4</v>
      </c>
      <c r="S111" s="45">
        <v>2</v>
      </c>
      <c r="T111" s="45">
        <f t="shared" si="79"/>
        <v>12</v>
      </c>
      <c r="U111" s="45">
        <v>14</v>
      </c>
      <c r="V111" s="45">
        <v>13</v>
      </c>
      <c r="W111" s="45">
        <v>7</v>
      </c>
      <c r="X111" s="53">
        <v>14</v>
      </c>
      <c r="Y111" s="57">
        <v>14</v>
      </c>
      <c r="Z111" s="73">
        <v>13</v>
      </c>
      <c r="AA111" s="73">
        <v>7</v>
      </c>
      <c r="AB111" s="73">
        <v>14</v>
      </c>
      <c r="AC111" s="116">
        <v>32.030820846557603</v>
      </c>
      <c r="AD111" s="43">
        <v>6</v>
      </c>
      <c r="AE111" s="43">
        <v>10</v>
      </c>
      <c r="AF111" s="43">
        <v>5</v>
      </c>
      <c r="AG111" s="43">
        <f t="shared" si="80"/>
        <v>21</v>
      </c>
      <c r="AH111" s="43" t="s">
        <v>127</v>
      </c>
      <c r="AI111" s="117" t="s">
        <v>128</v>
      </c>
    </row>
    <row r="112" spans="3:35" ht="20.100000000000001" customHeight="1" x14ac:dyDescent="0.25">
      <c r="C112" s="66">
        <v>106</v>
      </c>
      <c r="D112" s="142">
        <v>1</v>
      </c>
      <c r="E112" s="67" t="s">
        <v>9</v>
      </c>
      <c r="F112" s="71" t="s">
        <v>49</v>
      </c>
      <c r="G112" s="105">
        <v>1000000</v>
      </c>
      <c r="H112" s="69">
        <v>82</v>
      </c>
      <c r="I112" s="137">
        <v>94.507399999999905</v>
      </c>
      <c r="J112" s="93">
        <v>945074</v>
      </c>
      <c r="K112" s="113">
        <v>55</v>
      </c>
      <c r="L112" s="102">
        <v>65</v>
      </c>
      <c r="M112" s="102">
        <v>75</v>
      </c>
      <c r="N112" s="109">
        <f>G112*(K112/100)</f>
        <v>550000</v>
      </c>
      <c r="O112" s="109">
        <f>G112*(L112/100)</f>
        <v>650000</v>
      </c>
      <c r="P112" s="109">
        <f>G112*(M112/100)</f>
        <v>750000</v>
      </c>
      <c r="Q112" s="69">
        <v>1034</v>
      </c>
      <c r="R112" s="69">
        <v>429</v>
      </c>
      <c r="S112" s="69">
        <v>128</v>
      </c>
      <c r="T112" s="69">
        <f>SUM(Q112:S112)</f>
        <v>1591</v>
      </c>
      <c r="U112" s="69">
        <v>19</v>
      </c>
      <c r="V112" s="69">
        <v>16</v>
      </c>
      <c r="W112" s="69">
        <v>13</v>
      </c>
      <c r="X112" s="70">
        <v>19</v>
      </c>
      <c r="Y112" s="71">
        <v>19</v>
      </c>
      <c r="Z112" s="68">
        <v>16</v>
      </c>
      <c r="AA112" s="68">
        <v>13</v>
      </c>
      <c r="AB112" s="68">
        <v>19</v>
      </c>
      <c r="AC112" s="110">
        <v>11.5129947662353</v>
      </c>
      <c r="AD112" s="69">
        <v>1034</v>
      </c>
      <c r="AE112" s="69">
        <v>228228</v>
      </c>
      <c r="AF112" s="69">
        <v>13619200</v>
      </c>
      <c r="AG112" s="69">
        <f>SUM(AD112:AF112)</f>
        <v>13848462</v>
      </c>
      <c r="AH112" s="69" t="s">
        <v>132</v>
      </c>
      <c r="AI112" s="93" t="s">
        <v>133</v>
      </c>
    </row>
    <row r="113" spans="3:35" ht="20.100000000000001" customHeight="1" x14ac:dyDescent="0.25">
      <c r="C113" s="66">
        <v>107</v>
      </c>
      <c r="D113" s="143"/>
      <c r="E113" s="67" t="s">
        <v>21</v>
      </c>
      <c r="F113" s="71" t="s">
        <v>49</v>
      </c>
      <c r="G113" s="105">
        <v>1000000</v>
      </c>
      <c r="H113" s="69">
        <v>82</v>
      </c>
      <c r="I113" s="137">
        <v>94.507399999999905</v>
      </c>
      <c r="J113" s="93">
        <v>945074</v>
      </c>
      <c r="K113" s="113">
        <v>55</v>
      </c>
      <c r="L113" s="102">
        <v>65</v>
      </c>
      <c r="M113" s="102">
        <v>75</v>
      </c>
      <c r="N113" s="109">
        <f t="shared" ref="N113:N121" si="81">G113*(K113/100)</f>
        <v>550000</v>
      </c>
      <c r="O113" s="109">
        <f t="shared" ref="O113:O121" si="82">G113*(L113/100)</f>
        <v>650000</v>
      </c>
      <c r="P113" s="109">
        <f t="shared" ref="P113:P121" si="83">G113*(M113/100)</f>
        <v>750000</v>
      </c>
      <c r="Q113" s="69">
        <v>1034</v>
      </c>
      <c r="R113" s="69">
        <v>429</v>
      </c>
      <c r="S113" s="69">
        <v>128</v>
      </c>
      <c r="T113" s="69">
        <f t="shared" ref="T113:T116" si="84">SUM(Q113:S113)</f>
        <v>1591</v>
      </c>
      <c r="U113" s="69">
        <v>19</v>
      </c>
      <c r="V113" s="69">
        <v>16</v>
      </c>
      <c r="W113" s="69">
        <v>13</v>
      </c>
      <c r="X113" s="70">
        <v>19</v>
      </c>
      <c r="Y113" s="71">
        <v>19</v>
      </c>
      <c r="Z113" s="68">
        <v>16</v>
      </c>
      <c r="AA113" s="68">
        <v>13</v>
      </c>
      <c r="AB113" s="68">
        <v>19</v>
      </c>
      <c r="AC113" s="110">
        <v>274.26862716674799</v>
      </c>
      <c r="AD113" s="69">
        <v>1034</v>
      </c>
      <c r="AE113" s="69">
        <v>219269</v>
      </c>
      <c r="AF113" s="69">
        <v>12053224</v>
      </c>
      <c r="AG113" s="69">
        <f t="shared" ref="AG113:AG116" si="85">SUM(AD113:AF113)</f>
        <v>12273527</v>
      </c>
      <c r="AH113" s="69" t="s">
        <v>134</v>
      </c>
      <c r="AI113" s="93" t="s">
        <v>135</v>
      </c>
    </row>
    <row r="114" spans="3:35" ht="20.100000000000001" customHeight="1" x14ac:dyDescent="0.25">
      <c r="C114" s="66">
        <v>108</v>
      </c>
      <c r="D114" s="143"/>
      <c r="E114" s="67" t="s">
        <v>22</v>
      </c>
      <c r="F114" s="71" t="s">
        <v>49</v>
      </c>
      <c r="G114" s="105">
        <v>1000000</v>
      </c>
      <c r="H114" s="69">
        <v>82</v>
      </c>
      <c r="I114" s="137">
        <v>94.507399999999905</v>
      </c>
      <c r="J114" s="93">
        <v>945074</v>
      </c>
      <c r="K114" s="113">
        <v>55</v>
      </c>
      <c r="L114" s="102">
        <v>65</v>
      </c>
      <c r="M114" s="102">
        <v>75</v>
      </c>
      <c r="N114" s="109">
        <f t="shared" si="81"/>
        <v>550000</v>
      </c>
      <c r="O114" s="109">
        <f t="shared" si="82"/>
        <v>650000</v>
      </c>
      <c r="P114" s="109">
        <f t="shared" si="83"/>
        <v>750000</v>
      </c>
      <c r="Q114" s="69">
        <v>1034</v>
      </c>
      <c r="R114" s="69">
        <v>429</v>
      </c>
      <c r="S114" s="69">
        <v>128</v>
      </c>
      <c r="T114" s="69">
        <f t="shared" si="84"/>
        <v>1591</v>
      </c>
      <c r="U114" s="69">
        <v>19</v>
      </c>
      <c r="V114" s="69">
        <v>16</v>
      </c>
      <c r="W114" s="69">
        <v>13</v>
      </c>
      <c r="X114" s="70">
        <v>19</v>
      </c>
      <c r="Y114" s="71">
        <v>19</v>
      </c>
      <c r="Z114" s="68">
        <v>14</v>
      </c>
      <c r="AA114" s="68">
        <v>13</v>
      </c>
      <c r="AB114" s="68">
        <v>19</v>
      </c>
      <c r="AC114" s="110">
        <v>1570.5447196960399</v>
      </c>
      <c r="AD114" s="69">
        <v>1034</v>
      </c>
      <c r="AE114" s="69">
        <v>11922</v>
      </c>
      <c r="AF114" s="69">
        <v>22043</v>
      </c>
      <c r="AG114" s="69">
        <f t="shared" si="85"/>
        <v>34999</v>
      </c>
      <c r="AH114" s="69" t="s">
        <v>136</v>
      </c>
      <c r="AI114" s="93" t="s">
        <v>137</v>
      </c>
    </row>
    <row r="115" spans="3:35" ht="20.100000000000001" customHeight="1" x14ac:dyDescent="0.25">
      <c r="C115" s="66">
        <v>109</v>
      </c>
      <c r="D115" s="143"/>
      <c r="E115" s="67" t="s">
        <v>23</v>
      </c>
      <c r="F115" s="71" t="s">
        <v>49</v>
      </c>
      <c r="G115" s="105">
        <v>1000000</v>
      </c>
      <c r="H115" s="69">
        <v>82</v>
      </c>
      <c r="I115" s="137">
        <v>94.507399999999905</v>
      </c>
      <c r="J115" s="93">
        <v>945074</v>
      </c>
      <c r="K115" s="113">
        <v>55</v>
      </c>
      <c r="L115" s="102">
        <v>65</v>
      </c>
      <c r="M115" s="102">
        <v>75</v>
      </c>
      <c r="N115" s="109">
        <f t="shared" si="81"/>
        <v>550000</v>
      </c>
      <c r="O115" s="109">
        <f t="shared" si="82"/>
        <v>650000</v>
      </c>
      <c r="P115" s="109">
        <f t="shared" si="83"/>
        <v>750000</v>
      </c>
      <c r="Q115" s="69">
        <v>1034</v>
      </c>
      <c r="R115" s="69">
        <v>429</v>
      </c>
      <c r="S115" s="69">
        <v>128</v>
      </c>
      <c r="T115" s="69">
        <f t="shared" si="84"/>
        <v>1591</v>
      </c>
      <c r="U115" s="69">
        <v>19</v>
      </c>
      <c r="V115" s="69">
        <v>16</v>
      </c>
      <c r="W115" s="69">
        <v>13</v>
      </c>
      <c r="X115" s="70">
        <v>19</v>
      </c>
      <c r="Y115" s="71">
        <v>19</v>
      </c>
      <c r="Z115" s="68">
        <v>14</v>
      </c>
      <c r="AA115" s="68">
        <v>12</v>
      </c>
      <c r="AB115" s="68">
        <v>19</v>
      </c>
      <c r="AC115" s="110">
        <v>1311.7609024047799</v>
      </c>
      <c r="AD115" s="69">
        <v>1034</v>
      </c>
      <c r="AE115" s="69">
        <v>11922</v>
      </c>
      <c r="AF115" s="69">
        <v>21466</v>
      </c>
      <c r="AG115" s="69">
        <f t="shared" si="85"/>
        <v>34422</v>
      </c>
      <c r="AH115" s="69" t="s">
        <v>138</v>
      </c>
      <c r="AI115" s="93" t="s">
        <v>139</v>
      </c>
    </row>
    <row r="116" spans="3:35" ht="20.100000000000001" customHeight="1" x14ac:dyDescent="0.25">
      <c r="C116" s="66">
        <v>110</v>
      </c>
      <c r="D116" s="144"/>
      <c r="E116" s="67" t="s">
        <v>14</v>
      </c>
      <c r="F116" s="71" t="s">
        <v>49</v>
      </c>
      <c r="G116" s="105">
        <v>1000000</v>
      </c>
      <c r="H116" s="69">
        <v>82</v>
      </c>
      <c r="I116" s="137">
        <v>94.507399999999905</v>
      </c>
      <c r="J116" s="93">
        <v>945074</v>
      </c>
      <c r="K116" s="113">
        <v>55</v>
      </c>
      <c r="L116" s="102">
        <v>65</v>
      </c>
      <c r="M116" s="102">
        <v>75</v>
      </c>
      <c r="N116" s="109">
        <f t="shared" si="81"/>
        <v>550000</v>
      </c>
      <c r="O116" s="109">
        <f t="shared" si="82"/>
        <v>650000</v>
      </c>
      <c r="P116" s="109">
        <f t="shared" si="83"/>
        <v>750000</v>
      </c>
      <c r="Q116" s="69">
        <v>1034</v>
      </c>
      <c r="R116" s="69">
        <v>429</v>
      </c>
      <c r="S116" s="69">
        <v>128</v>
      </c>
      <c r="T116" s="69">
        <f t="shared" si="84"/>
        <v>1591</v>
      </c>
      <c r="U116" s="69">
        <v>19</v>
      </c>
      <c r="V116" s="69">
        <v>16</v>
      </c>
      <c r="W116" s="69">
        <v>13</v>
      </c>
      <c r="X116" s="70">
        <v>19</v>
      </c>
      <c r="Y116" s="71">
        <v>19</v>
      </c>
      <c r="Z116" s="68">
        <v>14</v>
      </c>
      <c r="AA116" s="68">
        <v>13</v>
      </c>
      <c r="AB116" s="68">
        <v>19</v>
      </c>
      <c r="AC116" s="110">
        <v>81419.565916061401</v>
      </c>
      <c r="AD116" s="69">
        <v>1034</v>
      </c>
      <c r="AE116" s="69">
        <v>11922</v>
      </c>
      <c r="AF116" s="69">
        <v>22043</v>
      </c>
      <c r="AG116" s="69">
        <f t="shared" si="85"/>
        <v>34999</v>
      </c>
      <c r="AH116" s="69" t="s">
        <v>136</v>
      </c>
      <c r="AI116" s="93" t="s">
        <v>137</v>
      </c>
    </row>
    <row r="117" spans="3:35" ht="20.100000000000001" customHeight="1" x14ac:dyDescent="0.25">
      <c r="C117" s="60">
        <v>111</v>
      </c>
      <c r="D117" s="139">
        <v>1</v>
      </c>
      <c r="E117" s="63" t="s">
        <v>9</v>
      </c>
      <c r="F117" s="100" t="s">
        <v>50</v>
      </c>
      <c r="G117" s="103">
        <v>1000000</v>
      </c>
      <c r="H117" s="104">
        <v>316</v>
      </c>
      <c r="I117" s="136">
        <v>88.227199999999897</v>
      </c>
      <c r="J117" s="95">
        <v>882272</v>
      </c>
      <c r="K117" s="88">
        <v>55</v>
      </c>
      <c r="L117" s="50">
        <v>65</v>
      </c>
      <c r="M117" s="50">
        <v>75</v>
      </c>
      <c r="N117" s="78">
        <f t="shared" si="81"/>
        <v>550000</v>
      </c>
      <c r="O117" s="78">
        <f t="shared" si="82"/>
        <v>650000</v>
      </c>
      <c r="P117" s="78">
        <f t="shared" si="83"/>
        <v>750000</v>
      </c>
      <c r="Q117" s="45">
        <v>58</v>
      </c>
      <c r="R117" s="45">
        <v>20</v>
      </c>
      <c r="S117" s="45">
        <v>7</v>
      </c>
      <c r="T117" s="45">
        <f>SUM(Q117:S117)</f>
        <v>85</v>
      </c>
      <c r="U117" s="45">
        <v>25</v>
      </c>
      <c r="V117" s="45">
        <v>18</v>
      </c>
      <c r="W117" s="45">
        <v>9</v>
      </c>
      <c r="X117" s="53">
        <v>25</v>
      </c>
      <c r="Y117" s="57">
        <v>25</v>
      </c>
      <c r="Z117" s="73">
        <v>18</v>
      </c>
      <c r="AA117" s="73">
        <v>9</v>
      </c>
      <c r="AB117" s="73">
        <v>25</v>
      </c>
      <c r="AC117" s="116">
        <v>0.99372863769531194</v>
      </c>
      <c r="AD117" s="43">
        <v>58</v>
      </c>
      <c r="AE117" s="43">
        <v>460</v>
      </c>
      <c r="AF117" s="43">
        <v>1435</v>
      </c>
      <c r="AG117" s="43">
        <f>SUM(AD117:AF117)</f>
        <v>1953</v>
      </c>
      <c r="AH117" s="43" t="s">
        <v>140</v>
      </c>
      <c r="AI117" s="117" t="s">
        <v>141</v>
      </c>
    </row>
    <row r="118" spans="3:35" ht="20.100000000000001" customHeight="1" x14ac:dyDescent="0.25">
      <c r="C118" s="60">
        <v>112</v>
      </c>
      <c r="D118" s="140"/>
      <c r="E118" s="63" t="s">
        <v>21</v>
      </c>
      <c r="F118" s="100" t="s">
        <v>50</v>
      </c>
      <c r="G118" s="103">
        <v>1000000</v>
      </c>
      <c r="H118" s="104">
        <v>316</v>
      </c>
      <c r="I118" s="136">
        <v>88.227199999999897</v>
      </c>
      <c r="J118" s="95">
        <v>882272</v>
      </c>
      <c r="K118" s="88">
        <v>55</v>
      </c>
      <c r="L118" s="50">
        <v>65</v>
      </c>
      <c r="M118" s="50">
        <v>75</v>
      </c>
      <c r="N118" s="78">
        <f t="shared" si="81"/>
        <v>550000</v>
      </c>
      <c r="O118" s="78">
        <f t="shared" si="82"/>
        <v>650000</v>
      </c>
      <c r="P118" s="78">
        <f t="shared" si="83"/>
        <v>750000</v>
      </c>
      <c r="Q118" s="45">
        <v>58</v>
      </c>
      <c r="R118" s="45">
        <v>20</v>
      </c>
      <c r="S118" s="45">
        <v>7</v>
      </c>
      <c r="T118" s="45">
        <f t="shared" ref="T118:T131" si="86">SUM(Q118:S118)</f>
        <v>85</v>
      </c>
      <c r="U118" s="45">
        <v>25</v>
      </c>
      <c r="V118" s="45">
        <v>18</v>
      </c>
      <c r="W118" s="45">
        <v>9</v>
      </c>
      <c r="X118" s="53">
        <v>25</v>
      </c>
      <c r="Y118" s="57">
        <v>25</v>
      </c>
      <c r="Z118" s="73">
        <v>18</v>
      </c>
      <c r="AA118" s="73">
        <v>9</v>
      </c>
      <c r="AB118" s="73">
        <v>25</v>
      </c>
      <c r="AC118" s="116">
        <v>1.5001296997070299</v>
      </c>
      <c r="AD118" s="43">
        <v>58</v>
      </c>
      <c r="AE118" s="43">
        <v>381</v>
      </c>
      <c r="AF118" s="43">
        <v>764</v>
      </c>
      <c r="AG118" s="43">
        <f t="shared" ref="AG118:AG121" si="87">SUM(AD118:AF118)</f>
        <v>1203</v>
      </c>
      <c r="AH118" s="43" t="s">
        <v>142</v>
      </c>
      <c r="AI118" s="117" t="s">
        <v>143</v>
      </c>
    </row>
    <row r="119" spans="3:35" ht="20.100000000000001" customHeight="1" x14ac:dyDescent="0.25">
      <c r="C119" s="60">
        <v>113</v>
      </c>
      <c r="D119" s="140"/>
      <c r="E119" s="63" t="s">
        <v>22</v>
      </c>
      <c r="F119" s="100" t="s">
        <v>50</v>
      </c>
      <c r="G119" s="103">
        <v>1000000</v>
      </c>
      <c r="H119" s="104">
        <v>316</v>
      </c>
      <c r="I119" s="136">
        <v>88.227199999999897</v>
      </c>
      <c r="J119" s="95">
        <v>882272</v>
      </c>
      <c r="K119" s="88">
        <v>55</v>
      </c>
      <c r="L119" s="50">
        <v>65</v>
      </c>
      <c r="M119" s="50">
        <v>75</v>
      </c>
      <c r="N119" s="78">
        <f t="shared" si="81"/>
        <v>550000</v>
      </c>
      <c r="O119" s="78">
        <f t="shared" si="82"/>
        <v>650000</v>
      </c>
      <c r="P119" s="78">
        <f t="shared" si="83"/>
        <v>750000</v>
      </c>
      <c r="Q119" s="45">
        <v>58</v>
      </c>
      <c r="R119" s="45">
        <v>20</v>
      </c>
      <c r="S119" s="45">
        <v>7</v>
      </c>
      <c r="T119" s="45">
        <f t="shared" si="86"/>
        <v>85</v>
      </c>
      <c r="U119" s="45">
        <v>25</v>
      </c>
      <c r="V119" s="45">
        <v>18</v>
      </c>
      <c r="W119" s="45">
        <v>9</v>
      </c>
      <c r="X119" s="53">
        <v>25</v>
      </c>
      <c r="Y119" s="57">
        <v>25</v>
      </c>
      <c r="Z119" s="73">
        <v>18</v>
      </c>
      <c r="AA119" s="73">
        <v>6</v>
      </c>
      <c r="AB119" s="73">
        <v>25</v>
      </c>
      <c r="AC119" s="116">
        <v>23.539543151855401</v>
      </c>
      <c r="AD119" s="43">
        <v>58</v>
      </c>
      <c r="AE119" s="43">
        <v>101</v>
      </c>
      <c r="AF119" s="43">
        <v>32</v>
      </c>
      <c r="AG119" s="43">
        <f t="shared" si="87"/>
        <v>191</v>
      </c>
      <c r="AH119" s="43" t="s">
        <v>144</v>
      </c>
      <c r="AI119" s="117" t="s">
        <v>145</v>
      </c>
    </row>
    <row r="120" spans="3:35" ht="20.100000000000001" customHeight="1" x14ac:dyDescent="0.25">
      <c r="C120" s="60">
        <v>114</v>
      </c>
      <c r="D120" s="140"/>
      <c r="E120" s="63" t="s">
        <v>23</v>
      </c>
      <c r="F120" s="100" t="s">
        <v>50</v>
      </c>
      <c r="G120" s="103">
        <v>1000000</v>
      </c>
      <c r="H120" s="104">
        <v>316</v>
      </c>
      <c r="I120" s="136">
        <v>88.227199999999897</v>
      </c>
      <c r="J120" s="95">
        <v>882272</v>
      </c>
      <c r="K120" s="88">
        <v>55</v>
      </c>
      <c r="L120" s="50">
        <v>65</v>
      </c>
      <c r="M120" s="50">
        <v>75</v>
      </c>
      <c r="N120" s="78">
        <f t="shared" si="81"/>
        <v>550000</v>
      </c>
      <c r="O120" s="78">
        <f t="shared" si="82"/>
        <v>650000</v>
      </c>
      <c r="P120" s="78">
        <f t="shared" si="83"/>
        <v>750000</v>
      </c>
      <c r="Q120" s="45">
        <v>58</v>
      </c>
      <c r="R120" s="45">
        <v>20</v>
      </c>
      <c r="S120" s="45">
        <v>7</v>
      </c>
      <c r="T120" s="45">
        <f t="shared" si="86"/>
        <v>85</v>
      </c>
      <c r="U120" s="45">
        <v>25</v>
      </c>
      <c r="V120" s="45">
        <v>18</v>
      </c>
      <c r="W120" s="45">
        <v>9</v>
      </c>
      <c r="X120" s="53">
        <v>25</v>
      </c>
      <c r="Y120" s="57">
        <v>25</v>
      </c>
      <c r="Z120" s="73">
        <v>17</v>
      </c>
      <c r="AA120" s="73">
        <v>5</v>
      </c>
      <c r="AB120" s="73">
        <v>25</v>
      </c>
      <c r="AC120" s="116">
        <v>22.521257400512599</v>
      </c>
      <c r="AD120" s="43">
        <v>58</v>
      </c>
      <c r="AE120" s="43">
        <v>81</v>
      </c>
      <c r="AF120" s="43">
        <v>25</v>
      </c>
      <c r="AG120" s="43">
        <f t="shared" si="87"/>
        <v>164</v>
      </c>
      <c r="AH120" s="43" t="s">
        <v>146</v>
      </c>
      <c r="AI120" s="117" t="s">
        <v>147</v>
      </c>
    </row>
    <row r="121" spans="3:35" ht="20.100000000000001" customHeight="1" x14ac:dyDescent="0.25">
      <c r="C121" s="60">
        <v>115</v>
      </c>
      <c r="D121" s="141"/>
      <c r="E121" s="63" t="s">
        <v>14</v>
      </c>
      <c r="F121" s="100" t="s">
        <v>50</v>
      </c>
      <c r="G121" s="103">
        <v>1000000</v>
      </c>
      <c r="H121" s="104">
        <v>316</v>
      </c>
      <c r="I121" s="136">
        <v>88.227199999999897</v>
      </c>
      <c r="J121" s="95">
        <v>882272</v>
      </c>
      <c r="K121" s="88">
        <v>55</v>
      </c>
      <c r="L121" s="50">
        <v>65</v>
      </c>
      <c r="M121" s="50">
        <v>75</v>
      </c>
      <c r="N121" s="78">
        <f t="shared" si="81"/>
        <v>550000</v>
      </c>
      <c r="O121" s="78">
        <f t="shared" si="82"/>
        <v>650000</v>
      </c>
      <c r="P121" s="78">
        <f t="shared" si="83"/>
        <v>750000</v>
      </c>
      <c r="Q121" s="45">
        <v>58</v>
      </c>
      <c r="R121" s="45">
        <v>20</v>
      </c>
      <c r="S121" s="45">
        <v>7</v>
      </c>
      <c r="T121" s="45">
        <f t="shared" si="86"/>
        <v>85</v>
      </c>
      <c r="U121" s="45">
        <v>25</v>
      </c>
      <c r="V121" s="45">
        <v>18</v>
      </c>
      <c r="W121" s="45">
        <v>9</v>
      </c>
      <c r="X121" s="53">
        <v>25</v>
      </c>
      <c r="Y121" s="57">
        <v>25</v>
      </c>
      <c r="Z121" s="73">
        <v>18</v>
      </c>
      <c r="AA121" s="73">
        <v>6</v>
      </c>
      <c r="AB121" s="73">
        <v>25</v>
      </c>
      <c r="AC121" s="116">
        <v>917.44804382324196</v>
      </c>
      <c r="AD121" s="43">
        <v>58</v>
      </c>
      <c r="AE121" s="43">
        <v>101</v>
      </c>
      <c r="AF121" s="43">
        <v>32</v>
      </c>
      <c r="AG121" s="43">
        <f t="shared" si="87"/>
        <v>191</v>
      </c>
      <c r="AH121" s="43" t="s">
        <v>144</v>
      </c>
      <c r="AI121" s="117" t="s">
        <v>145</v>
      </c>
    </row>
    <row r="122" spans="3:35" ht="20.100000000000001" customHeight="1" x14ac:dyDescent="0.25">
      <c r="C122" s="66">
        <v>116</v>
      </c>
      <c r="D122" s="142">
        <v>1</v>
      </c>
      <c r="E122" s="67" t="s">
        <v>9</v>
      </c>
      <c r="F122" s="71" t="s">
        <v>51</v>
      </c>
      <c r="G122" s="105">
        <v>1040000</v>
      </c>
      <c r="H122" s="69">
        <v>125</v>
      </c>
      <c r="I122" s="137">
        <v>96.742403846153806</v>
      </c>
      <c r="J122" s="94">
        <v>1006121</v>
      </c>
      <c r="K122" s="113">
        <v>55</v>
      </c>
      <c r="L122" s="102">
        <v>65</v>
      </c>
      <c r="M122" s="102">
        <v>75</v>
      </c>
      <c r="N122" s="109">
        <f>G122*(K122/100)</f>
        <v>572000</v>
      </c>
      <c r="O122" s="109">
        <f>G122*(L122/100)</f>
        <v>676000</v>
      </c>
      <c r="P122" s="109">
        <f>G122*(M122/100)</f>
        <v>780000</v>
      </c>
      <c r="Q122" s="69">
        <v>2</v>
      </c>
      <c r="R122" s="69">
        <v>3</v>
      </c>
      <c r="S122" s="69">
        <v>1</v>
      </c>
      <c r="T122" s="69">
        <f t="shared" si="86"/>
        <v>6</v>
      </c>
      <c r="U122" s="69">
        <v>4</v>
      </c>
      <c r="V122" s="69">
        <v>3</v>
      </c>
      <c r="W122" s="69">
        <v>2</v>
      </c>
      <c r="X122" s="70">
        <v>4</v>
      </c>
      <c r="Y122" s="71">
        <v>4</v>
      </c>
      <c r="Z122" s="68">
        <v>3</v>
      </c>
      <c r="AA122" s="68">
        <v>2</v>
      </c>
      <c r="AB122" s="68">
        <v>4</v>
      </c>
      <c r="AC122" s="110">
        <v>0.52952766418456998</v>
      </c>
      <c r="AD122" s="69">
        <v>2</v>
      </c>
      <c r="AE122" s="69">
        <v>9</v>
      </c>
      <c r="AF122" s="69">
        <v>9</v>
      </c>
      <c r="AG122" s="69">
        <f>SUM(AD122:AF122)</f>
        <v>20</v>
      </c>
      <c r="AH122" s="69" t="s">
        <v>148</v>
      </c>
      <c r="AI122" s="93" t="s">
        <v>149</v>
      </c>
    </row>
    <row r="123" spans="3:35" ht="20.100000000000001" customHeight="1" x14ac:dyDescent="0.25">
      <c r="C123" s="66">
        <v>117</v>
      </c>
      <c r="D123" s="143"/>
      <c r="E123" s="67" t="s">
        <v>21</v>
      </c>
      <c r="F123" s="71" t="s">
        <v>51</v>
      </c>
      <c r="G123" s="105">
        <v>1040000</v>
      </c>
      <c r="H123" s="69">
        <v>125</v>
      </c>
      <c r="I123" s="137">
        <v>96.742403846153806</v>
      </c>
      <c r="J123" s="94">
        <v>1006121</v>
      </c>
      <c r="K123" s="113">
        <v>55</v>
      </c>
      <c r="L123" s="102">
        <v>65</v>
      </c>
      <c r="M123" s="102">
        <v>75</v>
      </c>
      <c r="N123" s="109">
        <f t="shared" ref="N123:N127" si="88">G123*(K123/100)</f>
        <v>572000</v>
      </c>
      <c r="O123" s="109">
        <f t="shared" ref="O123:O127" si="89">G123*(L123/100)</f>
        <v>676000</v>
      </c>
      <c r="P123" s="109">
        <f t="shared" ref="P123:P127" si="90">G123*(M123/100)</f>
        <v>780000</v>
      </c>
      <c r="Q123" s="69">
        <v>2</v>
      </c>
      <c r="R123" s="69">
        <v>3</v>
      </c>
      <c r="S123" s="69">
        <v>1</v>
      </c>
      <c r="T123" s="69">
        <f t="shared" si="86"/>
        <v>6</v>
      </c>
      <c r="U123" s="69">
        <v>4</v>
      </c>
      <c r="V123" s="69">
        <v>3</v>
      </c>
      <c r="W123" s="69">
        <v>2</v>
      </c>
      <c r="X123" s="70">
        <v>4</v>
      </c>
      <c r="Y123" s="71">
        <v>4</v>
      </c>
      <c r="Z123" s="68">
        <v>3</v>
      </c>
      <c r="AA123" s="68">
        <v>2</v>
      </c>
      <c r="AB123" s="68">
        <v>4</v>
      </c>
      <c r="AC123" s="110">
        <v>0</v>
      </c>
      <c r="AD123" s="69">
        <v>2</v>
      </c>
      <c r="AE123" s="69">
        <v>5</v>
      </c>
      <c r="AF123" s="69">
        <v>3</v>
      </c>
      <c r="AG123" s="69">
        <f t="shared" ref="AG123:AG126" si="91">SUM(AD123:AF123)</f>
        <v>10</v>
      </c>
      <c r="AH123" s="69" t="s">
        <v>150</v>
      </c>
      <c r="AI123" s="93" t="s">
        <v>151</v>
      </c>
    </row>
    <row r="124" spans="3:35" ht="20.100000000000001" customHeight="1" x14ac:dyDescent="0.25">
      <c r="C124" s="66">
        <v>118</v>
      </c>
      <c r="D124" s="143"/>
      <c r="E124" s="67" t="s">
        <v>22</v>
      </c>
      <c r="F124" s="71" t="s">
        <v>51</v>
      </c>
      <c r="G124" s="105">
        <v>1040000</v>
      </c>
      <c r="H124" s="69">
        <v>125</v>
      </c>
      <c r="I124" s="137">
        <v>96.742403846153806</v>
      </c>
      <c r="J124" s="94">
        <v>1006121</v>
      </c>
      <c r="K124" s="113">
        <v>55</v>
      </c>
      <c r="L124" s="102">
        <v>65</v>
      </c>
      <c r="M124" s="102">
        <v>75</v>
      </c>
      <c r="N124" s="109">
        <f t="shared" si="88"/>
        <v>572000</v>
      </c>
      <c r="O124" s="109">
        <f t="shared" si="89"/>
        <v>676000</v>
      </c>
      <c r="P124" s="109">
        <f t="shared" si="90"/>
        <v>780000</v>
      </c>
      <c r="Q124" s="69">
        <v>2</v>
      </c>
      <c r="R124" s="69">
        <v>3</v>
      </c>
      <c r="S124" s="69">
        <v>1</v>
      </c>
      <c r="T124" s="69">
        <f t="shared" si="86"/>
        <v>6</v>
      </c>
      <c r="U124" s="69">
        <v>4</v>
      </c>
      <c r="V124" s="69">
        <v>3</v>
      </c>
      <c r="W124" s="69">
        <v>2</v>
      </c>
      <c r="X124" s="70">
        <v>4</v>
      </c>
      <c r="Y124" s="71">
        <v>4</v>
      </c>
      <c r="Z124" s="68">
        <v>3</v>
      </c>
      <c r="AA124" s="68">
        <v>2</v>
      </c>
      <c r="AB124" s="68">
        <v>4</v>
      </c>
      <c r="AC124" s="110">
        <v>0</v>
      </c>
      <c r="AD124" s="69">
        <v>2</v>
      </c>
      <c r="AE124" s="69">
        <v>2</v>
      </c>
      <c r="AF124" s="69">
        <v>2</v>
      </c>
      <c r="AG124" s="69">
        <f t="shared" si="91"/>
        <v>6</v>
      </c>
      <c r="AH124" s="69" t="s">
        <v>104</v>
      </c>
      <c r="AI124" s="93" t="s">
        <v>152</v>
      </c>
    </row>
    <row r="125" spans="3:35" ht="20.100000000000001" customHeight="1" x14ac:dyDescent="0.25">
      <c r="C125" s="66">
        <v>119</v>
      </c>
      <c r="D125" s="143"/>
      <c r="E125" s="67" t="s">
        <v>23</v>
      </c>
      <c r="F125" s="71" t="s">
        <v>51</v>
      </c>
      <c r="G125" s="105">
        <v>1040000</v>
      </c>
      <c r="H125" s="69">
        <v>125</v>
      </c>
      <c r="I125" s="137">
        <v>96.742403846153806</v>
      </c>
      <c r="J125" s="94">
        <v>1006121</v>
      </c>
      <c r="K125" s="113">
        <v>55</v>
      </c>
      <c r="L125" s="102">
        <v>65</v>
      </c>
      <c r="M125" s="102">
        <v>75</v>
      </c>
      <c r="N125" s="109">
        <f t="shared" si="88"/>
        <v>572000</v>
      </c>
      <c r="O125" s="109">
        <f t="shared" si="89"/>
        <v>676000</v>
      </c>
      <c r="P125" s="109">
        <f t="shared" si="90"/>
        <v>780000</v>
      </c>
      <c r="Q125" s="69">
        <v>2</v>
      </c>
      <c r="R125" s="69">
        <v>3</v>
      </c>
      <c r="S125" s="69">
        <v>1</v>
      </c>
      <c r="T125" s="69">
        <f t="shared" si="86"/>
        <v>6</v>
      </c>
      <c r="U125" s="69">
        <v>4</v>
      </c>
      <c r="V125" s="69">
        <v>3</v>
      </c>
      <c r="W125" s="69">
        <v>2</v>
      </c>
      <c r="X125" s="70">
        <v>4</v>
      </c>
      <c r="Y125" s="71">
        <v>4</v>
      </c>
      <c r="Z125" s="68">
        <v>3</v>
      </c>
      <c r="AA125" s="68">
        <v>2</v>
      </c>
      <c r="AB125" s="68">
        <v>4</v>
      </c>
      <c r="AC125" s="110">
        <v>0</v>
      </c>
      <c r="AD125" s="69">
        <v>2</v>
      </c>
      <c r="AE125" s="69">
        <v>2</v>
      </c>
      <c r="AF125" s="69">
        <v>2</v>
      </c>
      <c r="AG125" s="69">
        <f t="shared" ref="AG125" si="92">SUM(AD125:AF125)</f>
        <v>6</v>
      </c>
      <c r="AH125" s="69" t="s">
        <v>104</v>
      </c>
      <c r="AI125" s="93" t="s">
        <v>152</v>
      </c>
    </row>
    <row r="126" spans="3:35" ht="20.100000000000001" customHeight="1" x14ac:dyDescent="0.25">
      <c r="C126" s="66">
        <v>120</v>
      </c>
      <c r="D126" s="144"/>
      <c r="E126" s="67" t="s">
        <v>14</v>
      </c>
      <c r="F126" s="71" t="s">
        <v>51</v>
      </c>
      <c r="G126" s="105">
        <v>1040000</v>
      </c>
      <c r="H126" s="69">
        <v>125</v>
      </c>
      <c r="I126" s="137">
        <v>96.742403846153806</v>
      </c>
      <c r="J126" s="94">
        <v>1006121</v>
      </c>
      <c r="K126" s="113">
        <v>55</v>
      </c>
      <c r="L126" s="102">
        <v>65</v>
      </c>
      <c r="M126" s="102">
        <v>75</v>
      </c>
      <c r="N126" s="109">
        <f t="shared" si="88"/>
        <v>572000</v>
      </c>
      <c r="O126" s="109">
        <f t="shared" si="89"/>
        <v>676000</v>
      </c>
      <c r="P126" s="109">
        <f t="shared" si="90"/>
        <v>780000</v>
      </c>
      <c r="Q126" s="69">
        <v>2</v>
      </c>
      <c r="R126" s="69">
        <v>3</v>
      </c>
      <c r="S126" s="69">
        <v>1</v>
      </c>
      <c r="T126" s="69">
        <f t="shared" si="86"/>
        <v>6</v>
      </c>
      <c r="U126" s="69">
        <v>4</v>
      </c>
      <c r="V126" s="69">
        <v>3</v>
      </c>
      <c r="W126" s="69">
        <v>2</v>
      </c>
      <c r="X126" s="70">
        <v>4</v>
      </c>
      <c r="Y126" s="71">
        <v>4</v>
      </c>
      <c r="Z126" s="68">
        <v>3</v>
      </c>
      <c r="AA126" s="68">
        <v>2</v>
      </c>
      <c r="AB126" s="68">
        <v>4</v>
      </c>
      <c r="AC126" s="110">
        <v>0.50044059753417902</v>
      </c>
      <c r="AD126" s="69">
        <v>2</v>
      </c>
      <c r="AE126" s="69">
        <v>2</v>
      </c>
      <c r="AF126" s="69">
        <v>2</v>
      </c>
      <c r="AG126" s="69">
        <f t="shared" si="91"/>
        <v>6</v>
      </c>
      <c r="AH126" s="69" t="s">
        <v>104</v>
      </c>
      <c r="AI126" s="93" t="s">
        <v>152</v>
      </c>
    </row>
    <row r="127" spans="3:35" ht="20.100000000000001" customHeight="1" x14ac:dyDescent="0.25">
      <c r="C127" s="60">
        <v>121</v>
      </c>
      <c r="D127" s="139">
        <v>3</v>
      </c>
      <c r="E127" s="63" t="s">
        <v>9</v>
      </c>
      <c r="F127" s="100" t="s">
        <v>47</v>
      </c>
      <c r="G127" s="103">
        <v>1112949</v>
      </c>
      <c r="H127" s="104">
        <v>46086</v>
      </c>
      <c r="I127" s="136">
        <v>5.7341351670202299</v>
      </c>
      <c r="J127" s="95">
        <v>63818</v>
      </c>
      <c r="K127" s="65">
        <v>1</v>
      </c>
      <c r="L127" s="45">
        <v>3</v>
      </c>
      <c r="M127" s="45">
        <v>4.5</v>
      </c>
      <c r="N127" s="45">
        <f t="shared" si="88"/>
        <v>11129.49</v>
      </c>
      <c r="O127" s="45">
        <f t="shared" si="89"/>
        <v>33388.47</v>
      </c>
      <c r="P127" s="45">
        <f t="shared" si="90"/>
        <v>50082.705000000002</v>
      </c>
      <c r="Q127" s="45">
        <v>45</v>
      </c>
      <c r="R127" s="45">
        <v>6</v>
      </c>
      <c r="S127" s="45">
        <v>3</v>
      </c>
      <c r="T127" s="45">
        <f t="shared" si="86"/>
        <v>54</v>
      </c>
      <c r="U127" s="45">
        <v>45</v>
      </c>
      <c r="V127" s="45">
        <v>6</v>
      </c>
      <c r="W127" s="45">
        <v>3</v>
      </c>
      <c r="X127" s="53">
        <v>45</v>
      </c>
      <c r="Y127" s="57">
        <v>45</v>
      </c>
      <c r="Z127" s="73">
        <v>6</v>
      </c>
      <c r="AA127" s="73">
        <v>3</v>
      </c>
      <c r="AB127" s="73">
        <v>45</v>
      </c>
      <c r="AC127" s="116">
        <v>0</v>
      </c>
      <c r="AD127" s="43">
        <v>45</v>
      </c>
      <c r="AE127" s="43">
        <v>12</v>
      </c>
      <c r="AF127" s="43">
        <v>12</v>
      </c>
      <c r="AG127" s="43">
        <f>SUM(AD127:AF127)</f>
        <v>69</v>
      </c>
      <c r="AH127" s="43" t="s">
        <v>104</v>
      </c>
      <c r="AI127" s="117" t="s">
        <v>209</v>
      </c>
    </row>
    <row r="128" spans="3:35" ht="20.100000000000001" customHeight="1" x14ac:dyDescent="0.25">
      <c r="C128" s="60">
        <v>122</v>
      </c>
      <c r="D128" s="140"/>
      <c r="E128" s="63" t="s">
        <v>21</v>
      </c>
      <c r="F128" s="100" t="s">
        <v>47</v>
      </c>
      <c r="G128" s="103">
        <v>1112949</v>
      </c>
      <c r="H128" s="104">
        <v>46086</v>
      </c>
      <c r="I128" s="136">
        <v>5.7341351670202299</v>
      </c>
      <c r="J128" s="95">
        <v>63818</v>
      </c>
      <c r="K128" s="65">
        <v>1</v>
      </c>
      <c r="L128" s="45">
        <v>3</v>
      </c>
      <c r="M128" s="45">
        <v>4.5</v>
      </c>
      <c r="N128" s="45">
        <f t="shared" ref="N128:N131" si="93">G128*(K128/100)</f>
        <v>11129.49</v>
      </c>
      <c r="O128" s="45">
        <f t="shared" ref="O128:O131" si="94">G128*(L128/100)</f>
        <v>33388.47</v>
      </c>
      <c r="P128" s="45">
        <f t="shared" ref="P128:P131" si="95">G128*(M128/100)</f>
        <v>50082.705000000002</v>
      </c>
      <c r="Q128" s="45">
        <v>45</v>
      </c>
      <c r="R128" s="45">
        <v>6</v>
      </c>
      <c r="S128" s="45">
        <v>3</v>
      </c>
      <c r="T128" s="45">
        <f t="shared" si="86"/>
        <v>54</v>
      </c>
      <c r="U128" s="45">
        <v>45</v>
      </c>
      <c r="V128" s="45">
        <v>6</v>
      </c>
      <c r="W128" s="45">
        <v>3</v>
      </c>
      <c r="X128" s="53">
        <v>45</v>
      </c>
      <c r="Y128" s="57">
        <v>45</v>
      </c>
      <c r="Z128" s="73">
        <v>6</v>
      </c>
      <c r="AA128" s="73">
        <v>3</v>
      </c>
      <c r="AB128" s="73">
        <v>45</v>
      </c>
      <c r="AC128" s="116">
        <v>0.49996376037597601</v>
      </c>
      <c r="AD128" s="43">
        <v>45</v>
      </c>
      <c r="AE128" s="43">
        <v>6</v>
      </c>
      <c r="AF128" s="43">
        <v>3</v>
      </c>
      <c r="AG128" s="43">
        <f t="shared" ref="AG128:AG131" si="96">SUM(AD128:AF128)</f>
        <v>54</v>
      </c>
      <c r="AH128" s="43" t="s">
        <v>106</v>
      </c>
      <c r="AI128" s="117" t="s">
        <v>210</v>
      </c>
    </row>
    <row r="129" spans="3:35" ht="20.100000000000001" customHeight="1" x14ac:dyDescent="0.25">
      <c r="C129" s="60">
        <v>123</v>
      </c>
      <c r="D129" s="140"/>
      <c r="E129" s="63" t="s">
        <v>22</v>
      </c>
      <c r="F129" s="100" t="s">
        <v>47</v>
      </c>
      <c r="G129" s="103">
        <v>1112949</v>
      </c>
      <c r="H129" s="104">
        <v>46086</v>
      </c>
      <c r="I129" s="136">
        <v>5.7341351670202299</v>
      </c>
      <c r="J129" s="95">
        <v>63818</v>
      </c>
      <c r="K129" s="65">
        <v>1</v>
      </c>
      <c r="L129" s="45">
        <v>3</v>
      </c>
      <c r="M129" s="45">
        <v>4.5</v>
      </c>
      <c r="N129" s="45">
        <f t="shared" si="93"/>
        <v>11129.49</v>
      </c>
      <c r="O129" s="45">
        <f t="shared" si="94"/>
        <v>33388.47</v>
      </c>
      <c r="P129" s="45">
        <f t="shared" si="95"/>
        <v>50082.705000000002</v>
      </c>
      <c r="Q129" s="45">
        <v>45</v>
      </c>
      <c r="R129" s="45">
        <v>6</v>
      </c>
      <c r="S129" s="45">
        <v>3</v>
      </c>
      <c r="T129" s="45">
        <f t="shared" si="86"/>
        <v>54</v>
      </c>
      <c r="U129" s="45">
        <v>45</v>
      </c>
      <c r="V129" s="45">
        <v>6</v>
      </c>
      <c r="W129" s="45">
        <v>3</v>
      </c>
      <c r="X129" s="53">
        <v>45</v>
      </c>
      <c r="Y129" s="57">
        <v>45</v>
      </c>
      <c r="Z129" s="73">
        <v>6</v>
      </c>
      <c r="AA129" s="73">
        <v>3</v>
      </c>
      <c r="AB129" s="73">
        <v>45</v>
      </c>
      <c r="AC129" s="116">
        <v>0.99635124206542902</v>
      </c>
      <c r="AD129" s="43">
        <v>45</v>
      </c>
      <c r="AE129" s="43">
        <v>6</v>
      </c>
      <c r="AF129" s="43">
        <v>3</v>
      </c>
      <c r="AG129" s="43">
        <f t="shared" si="96"/>
        <v>54</v>
      </c>
      <c r="AH129" s="43" t="s">
        <v>106</v>
      </c>
      <c r="AI129" s="117" t="s">
        <v>210</v>
      </c>
    </row>
    <row r="130" spans="3:35" ht="20.100000000000001" customHeight="1" x14ac:dyDescent="0.25">
      <c r="C130" s="60">
        <v>124</v>
      </c>
      <c r="D130" s="140"/>
      <c r="E130" s="63" t="s">
        <v>23</v>
      </c>
      <c r="F130" s="100" t="s">
        <v>47</v>
      </c>
      <c r="G130" s="103">
        <v>1112949</v>
      </c>
      <c r="H130" s="104">
        <v>46086</v>
      </c>
      <c r="I130" s="136">
        <v>5.7341351670202299</v>
      </c>
      <c r="J130" s="95">
        <v>63818</v>
      </c>
      <c r="K130" s="65">
        <v>1</v>
      </c>
      <c r="L130" s="45">
        <v>3</v>
      </c>
      <c r="M130" s="45">
        <v>4.5</v>
      </c>
      <c r="N130" s="45">
        <f t="shared" si="93"/>
        <v>11129.49</v>
      </c>
      <c r="O130" s="45">
        <f t="shared" si="94"/>
        <v>33388.47</v>
      </c>
      <c r="P130" s="45">
        <f t="shared" si="95"/>
        <v>50082.705000000002</v>
      </c>
      <c r="Q130" s="45">
        <v>45</v>
      </c>
      <c r="R130" s="45">
        <v>6</v>
      </c>
      <c r="S130" s="45">
        <v>3</v>
      </c>
      <c r="T130" s="45">
        <f t="shared" si="86"/>
        <v>54</v>
      </c>
      <c r="U130" s="45">
        <v>45</v>
      </c>
      <c r="V130" s="45">
        <v>6</v>
      </c>
      <c r="W130" s="45">
        <v>3</v>
      </c>
      <c r="X130" s="53">
        <v>45</v>
      </c>
      <c r="Y130" s="57">
        <v>45</v>
      </c>
      <c r="Z130" s="73">
        <v>6</v>
      </c>
      <c r="AA130" s="73">
        <v>3</v>
      </c>
      <c r="AB130" s="73">
        <v>45</v>
      </c>
      <c r="AC130" s="116">
        <v>1.00088119506835</v>
      </c>
      <c r="AD130" s="43">
        <v>45</v>
      </c>
      <c r="AE130" s="43">
        <v>6</v>
      </c>
      <c r="AF130" s="43">
        <v>3</v>
      </c>
      <c r="AG130" s="43">
        <f t="shared" si="96"/>
        <v>54</v>
      </c>
      <c r="AH130" s="43" t="s">
        <v>106</v>
      </c>
      <c r="AI130" s="117" t="s">
        <v>210</v>
      </c>
    </row>
    <row r="131" spans="3:35" ht="20.100000000000001" customHeight="1" x14ac:dyDescent="0.25">
      <c r="C131" s="61">
        <v>125</v>
      </c>
      <c r="D131" s="145"/>
      <c r="E131" s="64" t="s">
        <v>14</v>
      </c>
      <c r="F131" s="106" t="s">
        <v>47</v>
      </c>
      <c r="G131" s="107">
        <v>1112949</v>
      </c>
      <c r="H131" s="108">
        <v>46086</v>
      </c>
      <c r="I131" s="138">
        <v>5.7341351670202299</v>
      </c>
      <c r="J131" s="96">
        <v>63818</v>
      </c>
      <c r="K131" s="129">
        <v>1</v>
      </c>
      <c r="L131" s="46">
        <v>3</v>
      </c>
      <c r="M131" s="46">
        <v>4.5</v>
      </c>
      <c r="N131" s="46">
        <f t="shared" si="93"/>
        <v>11129.49</v>
      </c>
      <c r="O131" s="46">
        <f t="shared" si="94"/>
        <v>33388.47</v>
      </c>
      <c r="P131" s="46">
        <f t="shared" si="95"/>
        <v>50082.705000000002</v>
      </c>
      <c r="Q131" s="46">
        <v>45</v>
      </c>
      <c r="R131" s="46">
        <v>6</v>
      </c>
      <c r="S131" s="46">
        <v>3</v>
      </c>
      <c r="T131" s="46">
        <f t="shared" si="86"/>
        <v>54</v>
      </c>
      <c r="U131" s="46">
        <v>45</v>
      </c>
      <c r="V131" s="46">
        <v>6</v>
      </c>
      <c r="W131" s="46">
        <v>3</v>
      </c>
      <c r="X131" s="54">
        <v>45</v>
      </c>
      <c r="Y131" s="58">
        <v>45</v>
      </c>
      <c r="Z131" s="74">
        <v>6</v>
      </c>
      <c r="AA131" s="74">
        <v>3</v>
      </c>
      <c r="AB131" s="74">
        <v>45</v>
      </c>
      <c r="AC131" s="130">
        <v>206.202030181884</v>
      </c>
      <c r="AD131" s="131">
        <v>45</v>
      </c>
      <c r="AE131" s="131">
        <v>6</v>
      </c>
      <c r="AF131" s="131">
        <v>3</v>
      </c>
      <c r="AG131" s="131">
        <f t="shared" si="96"/>
        <v>54</v>
      </c>
      <c r="AH131" s="131" t="s">
        <v>106</v>
      </c>
      <c r="AI131" s="132" t="s">
        <v>210</v>
      </c>
    </row>
  </sheetData>
  <mergeCells count="30">
    <mergeCell ref="C5:E5"/>
    <mergeCell ref="Y4:AI5"/>
    <mergeCell ref="F5:J5"/>
    <mergeCell ref="K5:X5"/>
    <mergeCell ref="C4:X4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D102:D106"/>
    <mergeCell ref="D107:D111"/>
    <mergeCell ref="D112:D116"/>
    <mergeCell ref="D117:D121"/>
    <mergeCell ref="D122:D126"/>
    <mergeCell ref="D127:D13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4" t="s">
        <v>3</v>
      </c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40"/>
      <c r="T4" s="166" t="s">
        <v>10</v>
      </c>
      <c r="U4" s="167"/>
      <c r="V4" s="167"/>
      <c r="W4" s="16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64" t="s">
        <v>3</v>
      </c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40"/>
      <c r="T4" s="166" t="s">
        <v>10</v>
      </c>
      <c r="U4" s="167"/>
      <c r="V4" s="167"/>
      <c r="W4" s="168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2017-05-31T20:10:59Z</dcterms:modified>
</cp:coreProperties>
</file>