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fernando\Dropbox\2_WORK\MOMF\Energy_16\"/>
    </mc:Choice>
  </mc:AlternateContent>
  <xr:revisionPtr revIDLastSave="0" documentId="13_ncr:9_{45590EA1-CE70-4996-8408-7DCF5BB041BE}" xr6:coauthVersionLast="47" xr6:coauthVersionMax="47" xr10:uidLastSave="{00000000-0000-0000-0000-000000000000}"/>
  <bookViews>
    <workbookView xWindow="-38520" yWindow="-120" windowWidth="38640" windowHeight="21120" activeTab="1" xr2:uid="{49F806AA-2359-4A33-B92D-5089D45B72D0}"/>
  </bookViews>
  <sheets>
    <sheet name="EMISSIONS_Summary" sheetId="1" r:id="rId1"/>
    <sheet name="Sheet1" sheetId="2" r:id="rId2"/>
  </sheets>
  <calcPr calcId="0"/>
  <pivotCaches>
    <pivotCache cacheId="4" r:id="rId3"/>
  </pivotCaches>
</workbook>
</file>

<file path=xl/calcChain.xml><?xml version="1.0" encoding="utf-8"?>
<calcChain xmlns="http://schemas.openxmlformats.org/spreadsheetml/2006/main">
  <c r="G14" i="2" l="1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G13" i="2"/>
  <c r="C13" i="2"/>
  <c r="D13" i="2"/>
  <c r="E13" i="2"/>
  <c r="F13" i="2"/>
  <c r="C14" i="2"/>
  <c r="D14" i="2"/>
  <c r="E14" i="2"/>
  <c r="F14" i="2"/>
  <c r="C15" i="2"/>
  <c r="D15" i="2"/>
  <c r="E15" i="2"/>
  <c r="F15" i="2"/>
  <c r="B14" i="2"/>
  <c r="B15" i="2"/>
  <c r="B13" i="2"/>
  <c r="A14" i="2"/>
  <c r="A15" i="2"/>
  <c r="A13" i="2"/>
  <c r="X10" i="2" l="1"/>
  <c r="A10" i="2"/>
  <c r="C7" i="2"/>
  <c r="C10" i="2" s="1"/>
  <c r="D7" i="2"/>
  <c r="D10" i="2" s="1"/>
  <c r="E7" i="2"/>
  <c r="E10" i="2" s="1"/>
  <c r="F7" i="2"/>
  <c r="F10" i="2" s="1"/>
  <c r="G7" i="2"/>
  <c r="G10" i="2" s="1"/>
  <c r="H7" i="2"/>
  <c r="H10" i="2" s="1"/>
  <c r="I7" i="2"/>
  <c r="I10" i="2" s="1"/>
  <c r="J7" i="2"/>
  <c r="J10" i="2" s="1"/>
  <c r="K7" i="2"/>
  <c r="K10" i="2" s="1"/>
  <c r="L7" i="2"/>
  <c r="L10" i="2" s="1"/>
  <c r="M7" i="2"/>
  <c r="M10" i="2" s="1"/>
  <c r="N7" i="2"/>
  <c r="N10" i="2" s="1"/>
  <c r="O7" i="2"/>
  <c r="O10" i="2" s="1"/>
  <c r="P7" i="2"/>
  <c r="P10" i="2" s="1"/>
  <c r="Q7" i="2"/>
  <c r="Q10" i="2" s="1"/>
  <c r="R7" i="2"/>
  <c r="R10" i="2" s="1"/>
  <c r="S7" i="2"/>
  <c r="S10" i="2" s="1"/>
  <c r="T7" i="2"/>
  <c r="T10" i="2" s="1"/>
  <c r="U7" i="2"/>
  <c r="U10" i="2" s="1"/>
  <c r="V7" i="2"/>
  <c r="V10" i="2" s="1"/>
  <c r="W7" i="2"/>
  <c r="W10" i="2" s="1"/>
  <c r="X7" i="2"/>
  <c r="Y7" i="2"/>
  <c r="Y10" i="2" s="1"/>
  <c r="Z7" i="2"/>
  <c r="Z10" i="2" s="1"/>
  <c r="AA7" i="2"/>
  <c r="AA10" i="2" s="1"/>
  <c r="C8" i="2"/>
  <c r="C11" i="2" s="1"/>
  <c r="D8" i="2"/>
  <c r="D11" i="2" s="1"/>
  <c r="E8" i="2"/>
  <c r="E11" i="2" s="1"/>
  <c r="F8" i="2"/>
  <c r="F11" i="2" s="1"/>
  <c r="G8" i="2"/>
  <c r="G11" i="2" s="1"/>
  <c r="H8" i="2"/>
  <c r="H11" i="2" s="1"/>
  <c r="I8" i="2"/>
  <c r="I11" i="2" s="1"/>
  <c r="J8" i="2"/>
  <c r="J11" i="2" s="1"/>
  <c r="K8" i="2"/>
  <c r="K11" i="2" s="1"/>
  <c r="L8" i="2"/>
  <c r="L11" i="2" s="1"/>
  <c r="M8" i="2"/>
  <c r="M11" i="2" s="1"/>
  <c r="N8" i="2"/>
  <c r="N11" i="2" s="1"/>
  <c r="O8" i="2"/>
  <c r="O11" i="2" s="1"/>
  <c r="P8" i="2"/>
  <c r="P11" i="2" s="1"/>
  <c r="Q8" i="2"/>
  <c r="Q11" i="2" s="1"/>
  <c r="R8" i="2"/>
  <c r="R11" i="2" s="1"/>
  <c r="S8" i="2"/>
  <c r="S11" i="2" s="1"/>
  <c r="T8" i="2"/>
  <c r="T11" i="2" s="1"/>
  <c r="U8" i="2"/>
  <c r="U11" i="2" s="1"/>
  <c r="V8" i="2"/>
  <c r="V11" i="2" s="1"/>
  <c r="W8" i="2"/>
  <c r="W11" i="2" s="1"/>
  <c r="X8" i="2"/>
  <c r="X11" i="2" s="1"/>
  <c r="Y8" i="2"/>
  <c r="Y11" i="2" s="1"/>
  <c r="Z8" i="2"/>
  <c r="Z11" i="2" s="1"/>
  <c r="AA8" i="2"/>
  <c r="AA11" i="2" s="1"/>
  <c r="B8" i="2"/>
  <c r="B11" i="2" s="1"/>
  <c r="B7" i="2"/>
  <c r="B10" i="2" s="1"/>
  <c r="A8" i="2"/>
  <c r="A11" i="2" s="1"/>
  <c r="A7" i="2"/>
</calcChain>
</file>

<file path=xl/sharedStrings.xml><?xml version="1.0" encoding="utf-8"?>
<sst xmlns="http://schemas.openxmlformats.org/spreadsheetml/2006/main" count="90" uniqueCount="9">
  <si>
    <t>Year</t>
  </si>
  <si>
    <t>Escenario</t>
  </si>
  <si>
    <t>Annual Technology Emission</t>
  </si>
  <si>
    <t>Tendencial de la 1ra  NDC</t>
  </si>
  <si>
    <t>NDC Incondicional de la 2da NDC</t>
  </si>
  <si>
    <t>NDC Incondicional + Condicional de la 2da NDC</t>
  </si>
  <si>
    <t>Column Labels</t>
  </si>
  <si>
    <t>Row Labels</t>
  </si>
  <si>
    <t>Sum of Annual Technology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</si>
</sst>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pivotButton="1"/>
    <xf numFmtId="2" fontId="0" fillId="0" borderId="0" xfId="0" applyNumberFormat="1" applyAlignment="1">
      <alignment horizontal="left"/>
    </xf>
    <xf numFmtId="2" fontId="0" fillId="0" borderId="0" xfId="0" applyNumberFormat="1"/>
    <xf numFmtId="9" fontId="0" fillId="0" borderId="0" xfId="1" applyFont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9" fontId="0" fillId="0" borderId="10" xfId="1" applyFont="1" applyBorder="1"/>
    <xf numFmtId="9" fontId="0" fillId="0" borderId="11" xfId="1" applyFont="1" applyBorder="1"/>
    <xf numFmtId="9" fontId="0" fillId="0" borderId="12" xfId="1" applyFont="1" applyBorder="1"/>
    <xf numFmtId="9" fontId="0" fillId="0" borderId="13" xfId="1" applyFont="1" applyBorder="1"/>
    <xf numFmtId="9" fontId="0" fillId="0" borderId="14" xfId="1" applyFont="1" applyBorder="1"/>
    <xf numFmtId="9" fontId="0" fillId="0" borderId="15" xfId="1" applyFon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3" fontId="0" fillId="0" borderId="18" xfId="0" applyNumberFormat="1" applyBorder="1"/>
    <xf numFmtId="3" fontId="0" fillId="0" borderId="0" xfId="0" applyNumberFormat="1" applyBorder="1"/>
    <xf numFmtId="3" fontId="0" fillId="0" borderId="19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0" xfId="0" applyNumberFormat="1" applyFill="1" applyBorder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8" formatCode="0.000"/>
    </dxf>
    <dxf>
      <numFmt numFmtId="2" formatCode="0.00"/>
    </dxf>
    <dxf>
      <numFmt numFmtId="168" formatCode="0.000"/>
    </dxf>
    <dxf>
      <numFmt numFmtId="2" formatCode="0.00"/>
    </dxf>
    <dxf>
      <numFmt numFmtId="168" formatCode="0.000"/>
    </dxf>
    <dxf>
      <numFmt numFmtId="168" formatCode="0.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5" formatCode="0.000000"/>
    </dxf>
    <dxf>
      <numFmt numFmtId="165" formatCode="0.000000"/>
    </dxf>
    <dxf>
      <numFmt numFmtId="165" formatCode="0.000000"/>
    </dxf>
    <dxf>
      <numFmt numFmtId="165" formatCode="0.000000"/>
    </dxf>
    <dxf>
      <numFmt numFmtId="164" formatCode="0.0000000"/>
    </dxf>
    <dxf>
      <numFmt numFmtId="164" formatCode="0.0000000"/>
    </dxf>
    <dxf>
      <numFmt numFmtId="164" formatCode="0.0000000"/>
    </dxf>
    <dxf>
      <numFmt numFmtId="164" formatCode="0.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Victor" refreshedDate="45615.940722453706" createdVersion="8" refreshedVersion="8" minRefreshableVersion="3" recordCount="78" xr:uid="{A12629D6-A617-425F-8CBC-DA22F5874256}">
  <cacheSource type="worksheet">
    <worksheetSource ref="A1:C79" sheet="EMISSIONS_Summary"/>
  </cacheSource>
  <cacheFields count="3">
    <cacheField name="Year" numFmtId="0">
      <sharedItems containsSemiMixedTypes="0" containsString="0" containsNumber="1" containsInteger="1" minValue="2010" maxValue="2035" count="26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</sharedItems>
    </cacheField>
    <cacheField name="Escenario" numFmtId="0">
      <sharedItems count="3">
        <s v="Tendencial de la 1ra  NDC"/>
        <s v="NDC Incondicional de la 2da NDC"/>
        <s v="NDC Incondicional + Condicional de la 2da NDC"/>
      </sharedItems>
    </cacheField>
    <cacheField name="Annual Technology Emission" numFmtId="0">
      <sharedItems containsSemiMixedTypes="0" containsString="0" containsNumber="1" minValue="32.431623420000001" maxValue="67.039679292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x v="0"/>
    <n v="34.646089783999997"/>
  </r>
  <r>
    <x v="1"/>
    <x v="0"/>
    <n v="37.923608252000001"/>
  </r>
  <r>
    <x v="2"/>
    <x v="0"/>
    <n v="40.758242580999998"/>
  </r>
  <r>
    <x v="3"/>
    <x v="0"/>
    <n v="40.922457801999997"/>
  </r>
  <r>
    <x v="4"/>
    <x v="0"/>
    <n v="43.205918347999997"/>
  </r>
  <r>
    <x v="5"/>
    <x v="0"/>
    <n v="44.055465470000001"/>
  </r>
  <r>
    <x v="6"/>
    <x v="0"/>
    <n v="43.621025709000001"/>
  </r>
  <r>
    <x v="7"/>
    <x v="0"/>
    <n v="44.923298783"/>
  </r>
  <r>
    <x v="8"/>
    <x v="0"/>
    <n v="45.537310695999999"/>
  </r>
  <r>
    <x v="9"/>
    <x v="0"/>
    <n v="45.961225751000001"/>
  </r>
  <r>
    <x v="10"/>
    <x v="0"/>
    <n v="40.708273419999998"/>
  </r>
  <r>
    <x v="11"/>
    <x v="0"/>
    <n v="45.248614068999998"/>
  </r>
  <r>
    <x v="12"/>
    <x v="0"/>
    <n v="48.191480988999999"/>
  </r>
  <r>
    <x v="13"/>
    <x v="0"/>
    <n v="49.679049251999999"/>
  </r>
  <r>
    <x v="14"/>
    <x v="0"/>
    <n v="49.697131542000001"/>
  </r>
  <r>
    <x v="15"/>
    <x v="0"/>
    <n v="51.368593142000002"/>
  </r>
  <r>
    <x v="16"/>
    <x v="0"/>
    <n v="52.199856762000003"/>
  </r>
  <r>
    <x v="17"/>
    <x v="0"/>
    <n v="54.522565092000001"/>
  </r>
  <r>
    <x v="18"/>
    <x v="0"/>
    <n v="55.479648142000002"/>
  </r>
  <r>
    <x v="19"/>
    <x v="0"/>
    <n v="57.411249001999998"/>
  </r>
  <r>
    <x v="20"/>
    <x v="0"/>
    <n v="58.257986101999997"/>
  </r>
  <r>
    <x v="21"/>
    <x v="0"/>
    <n v="60.638138241999997"/>
  </r>
  <r>
    <x v="22"/>
    <x v="0"/>
    <n v="61.678683612"/>
  </r>
  <r>
    <x v="23"/>
    <x v="0"/>
    <n v="63.944936192"/>
  </r>
  <r>
    <x v="24"/>
    <x v="0"/>
    <n v="65.048034811999997"/>
  </r>
  <r>
    <x v="25"/>
    <x v="0"/>
    <n v="67.039679292000002"/>
  </r>
  <r>
    <x v="0"/>
    <x v="1"/>
    <n v="34.993442784000003"/>
  </r>
  <r>
    <x v="1"/>
    <x v="1"/>
    <n v="34.856651251999999"/>
  </r>
  <r>
    <x v="2"/>
    <x v="1"/>
    <n v="37.064899580999999"/>
  </r>
  <r>
    <x v="3"/>
    <x v="1"/>
    <n v="37.955541801999999"/>
  </r>
  <r>
    <x v="4"/>
    <x v="1"/>
    <n v="39.878504448000001"/>
  </r>
  <r>
    <x v="5"/>
    <x v="1"/>
    <n v="40.20185627"/>
  </r>
  <r>
    <x v="6"/>
    <x v="1"/>
    <n v="38.256173709000002"/>
  </r>
  <r>
    <x v="7"/>
    <x v="1"/>
    <n v="37.463756738000001"/>
  </r>
  <r>
    <x v="8"/>
    <x v="1"/>
    <n v="38.784645196"/>
  </r>
  <r>
    <x v="9"/>
    <x v="1"/>
    <n v="38.184810251000002"/>
  </r>
  <r>
    <x v="10"/>
    <x v="1"/>
    <n v="32.431624419999999"/>
  </r>
  <r>
    <x v="11"/>
    <x v="1"/>
    <n v="36.514125669000002"/>
  </r>
  <r>
    <x v="12"/>
    <x v="1"/>
    <n v="40.371514089000001"/>
  </r>
  <r>
    <x v="13"/>
    <x v="1"/>
    <n v="41.711304751999997"/>
  </r>
  <r>
    <x v="14"/>
    <x v="1"/>
    <n v="42.393297042"/>
  </r>
  <r>
    <x v="15"/>
    <x v="1"/>
    <n v="44.313948642"/>
  </r>
  <r>
    <x v="16"/>
    <x v="1"/>
    <n v="44.682736261999999"/>
  </r>
  <r>
    <x v="17"/>
    <x v="1"/>
    <n v="46.752404591999998"/>
  </r>
  <r>
    <x v="18"/>
    <x v="1"/>
    <n v="47.701717641999998"/>
  </r>
  <r>
    <x v="19"/>
    <x v="1"/>
    <n v="49.631008502"/>
  </r>
  <r>
    <x v="20"/>
    <x v="1"/>
    <n v="50.474815602"/>
  </r>
  <r>
    <x v="21"/>
    <x v="1"/>
    <n v="52.852667742000001"/>
  </r>
  <r>
    <x v="22"/>
    <x v="1"/>
    <n v="53.890233111999997"/>
  </r>
  <r>
    <x v="23"/>
    <x v="1"/>
    <n v="56.154025691999998"/>
  </r>
  <r>
    <x v="24"/>
    <x v="1"/>
    <n v="57.254074312"/>
  </r>
  <r>
    <x v="25"/>
    <x v="1"/>
    <n v="59.243018792000001"/>
  </r>
  <r>
    <x v="0"/>
    <x v="2"/>
    <n v="34.993439784000003"/>
  </r>
  <r>
    <x v="1"/>
    <x v="2"/>
    <n v="34.856648251999999"/>
  </r>
  <r>
    <x v="2"/>
    <x v="2"/>
    <n v="37.064897580999997"/>
  </r>
  <r>
    <x v="3"/>
    <x v="2"/>
    <n v="37.955529802000001"/>
  </r>
  <r>
    <x v="4"/>
    <x v="2"/>
    <n v="39.878501448000002"/>
  </r>
  <r>
    <x v="5"/>
    <x v="2"/>
    <n v="40.201839270000001"/>
  </r>
  <r>
    <x v="6"/>
    <x v="2"/>
    <n v="38.256168709000001"/>
  </r>
  <r>
    <x v="7"/>
    <x v="2"/>
    <n v="37.463765737999999"/>
  </r>
  <r>
    <x v="8"/>
    <x v="2"/>
    <n v="38.784645196"/>
  </r>
  <r>
    <x v="9"/>
    <x v="2"/>
    <n v="38.184808251"/>
  </r>
  <r>
    <x v="10"/>
    <x v="2"/>
    <n v="32.431623420000001"/>
  </r>
  <r>
    <x v="11"/>
    <x v="2"/>
    <n v="36.514125669000002"/>
  </r>
  <r>
    <x v="12"/>
    <x v="2"/>
    <n v="40.371514089000001"/>
  </r>
  <r>
    <x v="13"/>
    <x v="2"/>
    <n v="41.711294752000001"/>
  </r>
  <r>
    <x v="14"/>
    <x v="2"/>
    <n v="42.393287041999997"/>
  </r>
  <r>
    <x v="15"/>
    <x v="2"/>
    <n v="44.239788642000001"/>
  </r>
  <r>
    <x v="16"/>
    <x v="2"/>
    <n v="44.534386261999998"/>
  </r>
  <r>
    <x v="17"/>
    <x v="2"/>
    <n v="46.510754591999998"/>
  </r>
  <r>
    <x v="18"/>
    <x v="2"/>
    <n v="47.376587641999997"/>
  </r>
  <r>
    <x v="19"/>
    <x v="2"/>
    <n v="49.181428502000003"/>
  </r>
  <r>
    <x v="20"/>
    <x v="2"/>
    <n v="49.902616002000002"/>
  </r>
  <r>
    <x v="21"/>
    <x v="2"/>
    <n v="50.829377741999998"/>
  </r>
  <r>
    <x v="22"/>
    <x v="2"/>
    <n v="50.150783111999999"/>
  </r>
  <r>
    <x v="23"/>
    <x v="2"/>
    <n v="50.723105691999997"/>
  </r>
  <r>
    <x v="24"/>
    <x v="2"/>
    <n v="50.115764312000003"/>
  </r>
  <r>
    <x v="25"/>
    <x v="2"/>
    <n v="50.6996689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8EFFBB-DA69-4999-854A-6A264E5A1CB6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1:AA5" firstHeaderRow="1" firstDataRow="2" firstDataCol="1"/>
  <pivotFields count="3">
    <pivotField axis="axisCol"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axis="axisRow" showAll="0" defaultSubtotal="0">
      <items count="3">
        <item x="2"/>
        <item x="1"/>
        <item x="0"/>
      </items>
    </pivotField>
    <pivotField dataField="1" showAll="0" defaultSubtotal="0"/>
  </pivotFields>
  <rowFields count="1">
    <field x="1"/>
  </rowFields>
  <rowItems count="3">
    <i>
      <x/>
    </i>
    <i>
      <x v="1"/>
    </i>
    <i>
      <x v="2"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um of Annual Technology Emission" fld="2" baseField="0" baseItem="0" numFmtId="2"/>
  </dataFields>
  <formats count="2">
    <format dxfId="7">
      <pivotArea outline="0" collapsedLevelsAreSubtotals="1" fieldPosition="0"/>
    </format>
    <format dxfId="5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BB23-7A80-4C73-BCFA-4B59A76D020E}">
  <dimension ref="A1:C79"/>
  <sheetViews>
    <sheetView workbookViewId="0">
      <selection sqref="A1:C79"/>
    </sheetView>
  </sheetViews>
  <sheetFormatPr defaultRowHeight="14.5" x14ac:dyDescent="0.35"/>
  <cols>
    <col min="1" max="1" width="4.81640625" bestFit="1" customWidth="1"/>
    <col min="2" max="2" width="42" bestFit="1" customWidth="1"/>
    <col min="3" max="3" width="25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2010</v>
      </c>
      <c r="B2" t="s">
        <v>3</v>
      </c>
      <c r="C2">
        <v>34.646089783999997</v>
      </c>
    </row>
    <row r="3" spans="1:3" x14ac:dyDescent="0.35">
      <c r="A3">
        <v>2011</v>
      </c>
      <c r="B3" t="s">
        <v>3</v>
      </c>
      <c r="C3">
        <v>37.923608252000001</v>
      </c>
    </row>
    <row r="4" spans="1:3" x14ac:dyDescent="0.35">
      <c r="A4">
        <v>2012</v>
      </c>
      <c r="B4" t="s">
        <v>3</v>
      </c>
      <c r="C4">
        <v>40.758242580999998</v>
      </c>
    </row>
    <row r="5" spans="1:3" x14ac:dyDescent="0.35">
      <c r="A5">
        <v>2013</v>
      </c>
      <c r="B5" t="s">
        <v>3</v>
      </c>
      <c r="C5">
        <v>40.922457801999997</v>
      </c>
    </row>
    <row r="6" spans="1:3" x14ac:dyDescent="0.35">
      <c r="A6">
        <v>2014</v>
      </c>
      <c r="B6" t="s">
        <v>3</v>
      </c>
      <c r="C6">
        <v>43.205918347999997</v>
      </c>
    </row>
    <row r="7" spans="1:3" x14ac:dyDescent="0.35">
      <c r="A7">
        <v>2015</v>
      </c>
      <c r="B7" t="s">
        <v>3</v>
      </c>
      <c r="C7">
        <v>44.055465470000001</v>
      </c>
    </row>
    <row r="8" spans="1:3" x14ac:dyDescent="0.35">
      <c r="A8">
        <v>2016</v>
      </c>
      <c r="B8" t="s">
        <v>3</v>
      </c>
      <c r="C8">
        <v>43.621025709000001</v>
      </c>
    </row>
    <row r="9" spans="1:3" x14ac:dyDescent="0.35">
      <c r="A9">
        <v>2017</v>
      </c>
      <c r="B9" t="s">
        <v>3</v>
      </c>
      <c r="C9">
        <v>44.923298783</v>
      </c>
    </row>
    <row r="10" spans="1:3" x14ac:dyDescent="0.35">
      <c r="A10">
        <v>2018</v>
      </c>
      <c r="B10" t="s">
        <v>3</v>
      </c>
      <c r="C10">
        <v>45.537310695999999</v>
      </c>
    </row>
    <row r="11" spans="1:3" x14ac:dyDescent="0.35">
      <c r="A11">
        <v>2019</v>
      </c>
      <c r="B11" t="s">
        <v>3</v>
      </c>
      <c r="C11">
        <v>45.961225751000001</v>
      </c>
    </row>
    <row r="12" spans="1:3" x14ac:dyDescent="0.35">
      <c r="A12">
        <v>2020</v>
      </c>
      <c r="B12" t="s">
        <v>3</v>
      </c>
      <c r="C12">
        <v>40.708273419999998</v>
      </c>
    </row>
    <row r="13" spans="1:3" x14ac:dyDescent="0.35">
      <c r="A13">
        <v>2021</v>
      </c>
      <c r="B13" t="s">
        <v>3</v>
      </c>
      <c r="C13">
        <v>45.248614068999998</v>
      </c>
    </row>
    <row r="14" spans="1:3" x14ac:dyDescent="0.35">
      <c r="A14">
        <v>2022</v>
      </c>
      <c r="B14" t="s">
        <v>3</v>
      </c>
      <c r="C14">
        <v>48.191480988999999</v>
      </c>
    </row>
    <row r="15" spans="1:3" x14ac:dyDescent="0.35">
      <c r="A15">
        <v>2023</v>
      </c>
      <c r="B15" t="s">
        <v>3</v>
      </c>
      <c r="C15">
        <v>49.679049251999999</v>
      </c>
    </row>
    <row r="16" spans="1:3" x14ac:dyDescent="0.35">
      <c r="A16">
        <v>2024</v>
      </c>
      <c r="B16" t="s">
        <v>3</v>
      </c>
      <c r="C16">
        <v>49.697131542000001</v>
      </c>
    </row>
    <row r="17" spans="1:3" x14ac:dyDescent="0.35">
      <c r="A17">
        <v>2025</v>
      </c>
      <c r="B17" t="s">
        <v>3</v>
      </c>
      <c r="C17">
        <v>51.368593142000002</v>
      </c>
    </row>
    <row r="18" spans="1:3" x14ac:dyDescent="0.35">
      <c r="A18">
        <v>2026</v>
      </c>
      <c r="B18" t="s">
        <v>3</v>
      </c>
      <c r="C18">
        <v>52.199856762000003</v>
      </c>
    </row>
    <row r="19" spans="1:3" x14ac:dyDescent="0.35">
      <c r="A19">
        <v>2027</v>
      </c>
      <c r="B19" t="s">
        <v>3</v>
      </c>
      <c r="C19">
        <v>54.522565092000001</v>
      </c>
    </row>
    <row r="20" spans="1:3" x14ac:dyDescent="0.35">
      <c r="A20">
        <v>2028</v>
      </c>
      <c r="B20" t="s">
        <v>3</v>
      </c>
      <c r="C20">
        <v>55.479648142000002</v>
      </c>
    </row>
    <row r="21" spans="1:3" x14ac:dyDescent="0.35">
      <c r="A21">
        <v>2029</v>
      </c>
      <c r="B21" t="s">
        <v>3</v>
      </c>
      <c r="C21">
        <v>57.411249001999998</v>
      </c>
    </row>
    <row r="22" spans="1:3" x14ac:dyDescent="0.35">
      <c r="A22">
        <v>2030</v>
      </c>
      <c r="B22" t="s">
        <v>3</v>
      </c>
      <c r="C22">
        <v>58.257986101999997</v>
      </c>
    </row>
    <row r="23" spans="1:3" x14ac:dyDescent="0.35">
      <c r="A23">
        <v>2031</v>
      </c>
      <c r="B23" t="s">
        <v>3</v>
      </c>
      <c r="C23">
        <v>60.638138241999997</v>
      </c>
    </row>
    <row r="24" spans="1:3" x14ac:dyDescent="0.35">
      <c r="A24">
        <v>2032</v>
      </c>
      <c r="B24" t="s">
        <v>3</v>
      </c>
      <c r="C24">
        <v>61.678683612</v>
      </c>
    </row>
    <row r="25" spans="1:3" x14ac:dyDescent="0.35">
      <c r="A25">
        <v>2033</v>
      </c>
      <c r="B25" t="s">
        <v>3</v>
      </c>
      <c r="C25">
        <v>63.944936192</v>
      </c>
    </row>
    <row r="26" spans="1:3" x14ac:dyDescent="0.35">
      <c r="A26">
        <v>2034</v>
      </c>
      <c r="B26" t="s">
        <v>3</v>
      </c>
      <c r="C26">
        <v>65.048034811999997</v>
      </c>
    </row>
    <row r="27" spans="1:3" x14ac:dyDescent="0.35">
      <c r="A27">
        <v>2035</v>
      </c>
      <c r="B27" t="s">
        <v>3</v>
      </c>
      <c r="C27">
        <v>67.039679292000002</v>
      </c>
    </row>
    <row r="28" spans="1:3" x14ac:dyDescent="0.35">
      <c r="A28">
        <v>2010</v>
      </c>
      <c r="B28" t="s">
        <v>4</v>
      </c>
      <c r="C28">
        <v>34.993442784000003</v>
      </c>
    </row>
    <row r="29" spans="1:3" x14ac:dyDescent="0.35">
      <c r="A29">
        <v>2011</v>
      </c>
      <c r="B29" t="s">
        <v>4</v>
      </c>
      <c r="C29">
        <v>34.856651251999999</v>
      </c>
    </row>
    <row r="30" spans="1:3" x14ac:dyDescent="0.35">
      <c r="A30">
        <v>2012</v>
      </c>
      <c r="B30" t="s">
        <v>4</v>
      </c>
      <c r="C30">
        <v>37.064899580999999</v>
      </c>
    </row>
    <row r="31" spans="1:3" x14ac:dyDescent="0.35">
      <c r="A31">
        <v>2013</v>
      </c>
      <c r="B31" t="s">
        <v>4</v>
      </c>
      <c r="C31">
        <v>37.955541801999999</v>
      </c>
    </row>
    <row r="32" spans="1:3" x14ac:dyDescent="0.35">
      <c r="A32">
        <v>2014</v>
      </c>
      <c r="B32" t="s">
        <v>4</v>
      </c>
      <c r="C32">
        <v>39.878504448000001</v>
      </c>
    </row>
    <row r="33" spans="1:3" x14ac:dyDescent="0.35">
      <c r="A33">
        <v>2015</v>
      </c>
      <c r="B33" t="s">
        <v>4</v>
      </c>
      <c r="C33">
        <v>40.20185627</v>
      </c>
    </row>
    <row r="34" spans="1:3" x14ac:dyDescent="0.35">
      <c r="A34">
        <v>2016</v>
      </c>
      <c r="B34" t="s">
        <v>4</v>
      </c>
      <c r="C34">
        <v>38.256173709000002</v>
      </c>
    </row>
    <row r="35" spans="1:3" x14ac:dyDescent="0.35">
      <c r="A35">
        <v>2017</v>
      </c>
      <c r="B35" t="s">
        <v>4</v>
      </c>
      <c r="C35">
        <v>37.463756738000001</v>
      </c>
    </row>
    <row r="36" spans="1:3" x14ac:dyDescent="0.35">
      <c r="A36">
        <v>2018</v>
      </c>
      <c r="B36" t="s">
        <v>4</v>
      </c>
      <c r="C36">
        <v>38.784645196</v>
      </c>
    </row>
    <row r="37" spans="1:3" x14ac:dyDescent="0.35">
      <c r="A37">
        <v>2019</v>
      </c>
      <c r="B37" t="s">
        <v>4</v>
      </c>
      <c r="C37">
        <v>38.184810251000002</v>
      </c>
    </row>
    <row r="38" spans="1:3" x14ac:dyDescent="0.35">
      <c r="A38">
        <v>2020</v>
      </c>
      <c r="B38" t="s">
        <v>4</v>
      </c>
      <c r="C38">
        <v>32.431624419999999</v>
      </c>
    </row>
    <row r="39" spans="1:3" x14ac:dyDescent="0.35">
      <c r="A39">
        <v>2021</v>
      </c>
      <c r="B39" t="s">
        <v>4</v>
      </c>
      <c r="C39">
        <v>36.514125669000002</v>
      </c>
    </row>
    <row r="40" spans="1:3" x14ac:dyDescent="0.35">
      <c r="A40">
        <v>2022</v>
      </c>
      <c r="B40" t="s">
        <v>4</v>
      </c>
      <c r="C40">
        <v>40.371514089000001</v>
      </c>
    </row>
    <row r="41" spans="1:3" x14ac:dyDescent="0.35">
      <c r="A41">
        <v>2023</v>
      </c>
      <c r="B41" t="s">
        <v>4</v>
      </c>
      <c r="C41">
        <v>41.711304751999997</v>
      </c>
    </row>
    <row r="42" spans="1:3" x14ac:dyDescent="0.35">
      <c r="A42">
        <v>2024</v>
      </c>
      <c r="B42" t="s">
        <v>4</v>
      </c>
      <c r="C42">
        <v>42.393297042</v>
      </c>
    </row>
    <row r="43" spans="1:3" x14ac:dyDescent="0.35">
      <c r="A43">
        <v>2025</v>
      </c>
      <c r="B43" t="s">
        <v>4</v>
      </c>
      <c r="C43">
        <v>44.313948642</v>
      </c>
    </row>
    <row r="44" spans="1:3" x14ac:dyDescent="0.35">
      <c r="A44">
        <v>2026</v>
      </c>
      <c r="B44" t="s">
        <v>4</v>
      </c>
      <c r="C44">
        <v>44.682736261999999</v>
      </c>
    </row>
    <row r="45" spans="1:3" x14ac:dyDescent="0.35">
      <c r="A45">
        <v>2027</v>
      </c>
      <c r="B45" t="s">
        <v>4</v>
      </c>
      <c r="C45">
        <v>46.752404591999998</v>
      </c>
    </row>
    <row r="46" spans="1:3" x14ac:dyDescent="0.35">
      <c r="A46">
        <v>2028</v>
      </c>
      <c r="B46" t="s">
        <v>4</v>
      </c>
      <c r="C46">
        <v>47.701717641999998</v>
      </c>
    </row>
    <row r="47" spans="1:3" x14ac:dyDescent="0.35">
      <c r="A47">
        <v>2029</v>
      </c>
      <c r="B47" t="s">
        <v>4</v>
      </c>
      <c r="C47">
        <v>49.631008502</v>
      </c>
    </row>
    <row r="48" spans="1:3" x14ac:dyDescent="0.35">
      <c r="A48">
        <v>2030</v>
      </c>
      <c r="B48" t="s">
        <v>4</v>
      </c>
      <c r="C48">
        <v>50.474815602</v>
      </c>
    </row>
    <row r="49" spans="1:3" x14ac:dyDescent="0.35">
      <c r="A49">
        <v>2031</v>
      </c>
      <c r="B49" t="s">
        <v>4</v>
      </c>
      <c r="C49">
        <v>52.852667742000001</v>
      </c>
    </row>
    <row r="50" spans="1:3" x14ac:dyDescent="0.35">
      <c r="A50">
        <v>2032</v>
      </c>
      <c r="B50" t="s">
        <v>4</v>
      </c>
      <c r="C50">
        <v>53.890233111999997</v>
      </c>
    </row>
    <row r="51" spans="1:3" x14ac:dyDescent="0.35">
      <c r="A51">
        <v>2033</v>
      </c>
      <c r="B51" t="s">
        <v>4</v>
      </c>
      <c r="C51">
        <v>56.154025691999998</v>
      </c>
    </row>
    <row r="52" spans="1:3" x14ac:dyDescent="0.35">
      <c r="A52">
        <v>2034</v>
      </c>
      <c r="B52" t="s">
        <v>4</v>
      </c>
      <c r="C52">
        <v>57.254074312</v>
      </c>
    </row>
    <row r="53" spans="1:3" x14ac:dyDescent="0.35">
      <c r="A53">
        <v>2035</v>
      </c>
      <c r="B53" t="s">
        <v>4</v>
      </c>
      <c r="C53">
        <v>59.243018792000001</v>
      </c>
    </row>
    <row r="54" spans="1:3" x14ac:dyDescent="0.35">
      <c r="A54">
        <v>2010</v>
      </c>
      <c r="B54" t="s">
        <v>5</v>
      </c>
      <c r="C54">
        <v>34.993439784000003</v>
      </c>
    </row>
    <row r="55" spans="1:3" x14ac:dyDescent="0.35">
      <c r="A55">
        <v>2011</v>
      </c>
      <c r="B55" t="s">
        <v>5</v>
      </c>
      <c r="C55">
        <v>34.856648251999999</v>
      </c>
    </row>
    <row r="56" spans="1:3" x14ac:dyDescent="0.35">
      <c r="A56">
        <v>2012</v>
      </c>
      <c r="B56" t="s">
        <v>5</v>
      </c>
      <c r="C56">
        <v>37.064897580999997</v>
      </c>
    </row>
    <row r="57" spans="1:3" x14ac:dyDescent="0.35">
      <c r="A57">
        <v>2013</v>
      </c>
      <c r="B57" t="s">
        <v>5</v>
      </c>
      <c r="C57">
        <v>37.955529802000001</v>
      </c>
    </row>
    <row r="58" spans="1:3" x14ac:dyDescent="0.35">
      <c r="A58">
        <v>2014</v>
      </c>
      <c r="B58" t="s">
        <v>5</v>
      </c>
      <c r="C58">
        <v>39.878501448000002</v>
      </c>
    </row>
    <row r="59" spans="1:3" x14ac:dyDescent="0.35">
      <c r="A59">
        <v>2015</v>
      </c>
      <c r="B59" t="s">
        <v>5</v>
      </c>
      <c r="C59">
        <v>40.201839270000001</v>
      </c>
    </row>
    <row r="60" spans="1:3" x14ac:dyDescent="0.35">
      <c r="A60">
        <v>2016</v>
      </c>
      <c r="B60" t="s">
        <v>5</v>
      </c>
      <c r="C60">
        <v>38.256168709000001</v>
      </c>
    </row>
    <row r="61" spans="1:3" x14ac:dyDescent="0.35">
      <c r="A61">
        <v>2017</v>
      </c>
      <c r="B61" t="s">
        <v>5</v>
      </c>
      <c r="C61">
        <v>37.463765737999999</v>
      </c>
    </row>
    <row r="62" spans="1:3" x14ac:dyDescent="0.35">
      <c r="A62">
        <v>2018</v>
      </c>
      <c r="B62" t="s">
        <v>5</v>
      </c>
      <c r="C62">
        <v>38.784645196</v>
      </c>
    </row>
    <row r="63" spans="1:3" x14ac:dyDescent="0.35">
      <c r="A63">
        <v>2019</v>
      </c>
      <c r="B63" t="s">
        <v>5</v>
      </c>
      <c r="C63">
        <v>38.184808251</v>
      </c>
    </row>
    <row r="64" spans="1:3" x14ac:dyDescent="0.35">
      <c r="A64">
        <v>2020</v>
      </c>
      <c r="B64" t="s">
        <v>5</v>
      </c>
      <c r="C64">
        <v>32.431623420000001</v>
      </c>
    </row>
    <row r="65" spans="1:3" x14ac:dyDescent="0.35">
      <c r="A65">
        <v>2021</v>
      </c>
      <c r="B65" t="s">
        <v>5</v>
      </c>
      <c r="C65">
        <v>36.514125669000002</v>
      </c>
    </row>
    <row r="66" spans="1:3" x14ac:dyDescent="0.35">
      <c r="A66">
        <v>2022</v>
      </c>
      <c r="B66" t="s">
        <v>5</v>
      </c>
      <c r="C66">
        <v>40.371514089000001</v>
      </c>
    </row>
    <row r="67" spans="1:3" x14ac:dyDescent="0.35">
      <c r="A67">
        <v>2023</v>
      </c>
      <c r="B67" t="s">
        <v>5</v>
      </c>
      <c r="C67">
        <v>41.711294752000001</v>
      </c>
    </row>
    <row r="68" spans="1:3" x14ac:dyDescent="0.35">
      <c r="A68">
        <v>2024</v>
      </c>
      <c r="B68" t="s">
        <v>5</v>
      </c>
      <c r="C68">
        <v>42.393287041999997</v>
      </c>
    </row>
    <row r="69" spans="1:3" x14ac:dyDescent="0.35">
      <c r="A69">
        <v>2025</v>
      </c>
      <c r="B69" t="s">
        <v>5</v>
      </c>
      <c r="C69">
        <v>44.239788642000001</v>
      </c>
    </row>
    <row r="70" spans="1:3" x14ac:dyDescent="0.35">
      <c r="A70">
        <v>2026</v>
      </c>
      <c r="B70" t="s">
        <v>5</v>
      </c>
      <c r="C70">
        <v>44.534386261999998</v>
      </c>
    </row>
    <row r="71" spans="1:3" x14ac:dyDescent="0.35">
      <c r="A71">
        <v>2027</v>
      </c>
      <c r="B71" t="s">
        <v>5</v>
      </c>
      <c r="C71">
        <v>46.510754591999998</v>
      </c>
    </row>
    <row r="72" spans="1:3" x14ac:dyDescent="0.35">
      <c r="A72">
        <v>2028</v>
      </c>
      <c r="B72" t="s">
        <v>5</v>
      </c>
      <c r="C72">
        <v>47.376587641999997</v>
      </c>
    </row>
    <row r="73" spans="1:3" x14ac:dyDescent="0.35">
      <c r="A73">
        <v>2029</v>
      </c>
      <c r="B73" t="s">
        <v>5</v>
      </c>
      <c r="C73">
        <v>49.181428502000003</v>
      </c>
    </row>
    <row r="74" spans="1:3" x14ac:dyDescent="0.35">
      <c r="A74">
        <v>2030</v>
      </c>
      <c r="B74" t="s">
        <v>5</v>
      </c>
      <c r="C74">
        <v>49.902616002000002</v>
      </c>
    </row>
    <row r="75" spans="1:3" x14ac:dyDescent="0.35">
      <c r="A75">
        <v>2031</v>
      </c>
      <c r="B75" t="s">
        <v>5</v>
      </c>
      <c r="C75">
        <v>50.829377741999998</v>
      </c>
    </row>
    <row r="76" spans="1:3" x14ac:dyDescent="0.35">
      <c r="A76">
        <v>2032</v>
      </c>
      <c r="B76" t="s">
        <v>5</v>
      </c>
      <c r="C76">
        <v>50.150783111999999</v>
      </c>
    </row>
    <row r="77" spans="1:3" x14ac:dyDescent="0.35">
      <c r="A77">
        <v>2033</v>
      </c>
      <c r="B77" t="s">
        <v>5</v>
      </c>
      <c r="C77">
        <v>50.723105691999997</v>
      </c>
    </row>
    <row r="78" spans="1:3" x14ac:dyDescent="0.35">
      <c r="A78">
        <v>2034</v>
      </c>
      <c r="B78" t="s">
        <v>5</v>
      </c>
      <c r="C78">
        <v>50.115764312000003</v>
      </c>
    </row>
    <row r="79" spans="1:3" x14ac:dyDescent="0.35">
      <c r="A79">
        <v>2035</v>
      </c>
      <c r="B79" t="s">
        <v>5</v>
      </c>
      <c r="C79">
        <v>50.699668959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8F3D-C932-43F7-83CF-F77B7E237828}">
  <dimension ref="A1:AA19"/>
  <sheetViews>
    <sheetView tabSelected="1" workbookViewId="0">
      <selection activeCell="B23" sqref="B23"/>
    </sheetView>
  </sheetViews>
  <sheetFormatPr defaultRowHeight="14.5" x14ac:dyDescent="0.35"/>
  <cols>
    <col min="1" max="1" width="42" bestFit="1" customWidth="1"/>
    <col min="2" max="2" width="16.1796875" bestFit="1" customWidth="1"/>
    <col min="3" max="7" width="6.36328125" bestFit="1" customWidth="1"/>
    <col min="8" max="23" width="5.81640625" bestFit="1" customWidth="1"/>
    <col min="24" max="27" width="6" bestFit="1" customWidth="1"/>
    <col min="28" max="28" width="11.81640625" bestFit="1" customWidth="1"/>
  </cols>
  <sheetData>
    <row r="1" spans="1:27" x14ac:dyDescent="0.35">
      <c r="A1" s="1" t="s">
        <v>8</v>
      </c>
      <c r="B1" s="1" t="s">
        <v>6</v>
      </c>
    </row>
    <row r="2" spans="1:27" x14ac:dyDescent="0.35">
      <c r="A2" s="1" t="s">
        <v>7</v>
      </c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2021</v>
      </c>
      <c r="N2">
        <v>2022</v>
      </c>
      <c r="O2">
        <v>2023</v>
      </c>
      <c r="P2">
        <v>2024</v>
      </c>
      <c r="Q2">
        <v>2025</v>
      </c>
      <c r="R2">
        <v>2026</v>
      </c>
      <c r="S2">
        <v>2027</v>
      </c>
      <c r="T2">
        <v>2028</v>
      </c>
      <c r="U2">
        <v>2029</v>
      </c>
      <c r="V2">
        <v>2030</v>
      </c>
      <c r="W2">
        <v>2031</v>
      </c>
      <c r="X2">
        <v>2032</v>
      </c>
      <c r="Y2">
        <v>2033</v>
      </c>
      <c r="Z2">
        <v>2034</v>
      </c>
      <c r="AA2">
        <v>2035</v>
      </c>
    </row>
    <row r="3" spans="1:27" x14ac:dyDescent="0.35">
      <c r="A3" s="2" t="s">
        <v>5</v>
      </c>
      <c r="B3" s="3">
        <v>34.993439784000003</v>
      </c>
      <c r="C3" s="3">
        <v>34.856648251999999</v>
      </c>
      <c r="D3" s="3">
        <v>37.064897580999997</v>
      </c>
      <c r="E3" s="3">
        <v>37.955529802000001</v>
      </c>
      <c r="F3" s="3">
        <v>39.878501448000002</v>
      </c>
      <c r="G3" s="3">
        <v>40.201839270000001</v>
      </c>
      <c r="H3" s="3">
        <v>38.256168709000001</v>
      </c>
      <c r="I3" s="3">
        <v>37.463765737999999</v>
      </c>
      <c r="J3" s="3">
        <v>38.784645196</v>
      </c>
      <c r="K3" s="3">
        <v>38.184808251</v>
      </c>
      <c r="L3" s="3">
        <v>32.431623420000001</v>
      </c>
      <c r="M3" s="3">
        <v>36.514125669000002</v>
      </c>
      <c r="N3" s="3">
        <v>40.371514089000001</v>
      </c>
      <c r="O3" s="3">
        <v>41.711294752000001</v>
      </c>
      <c r="P3" s="3">
        <v>42.393287041999997</v>
      </c>
      <c r="Q3" s="3">
        <v>44.239788642000001</v>
      </c>
      <c r="R3" s="3">
        <v>44.534386261999998</v>
      </c>
      <c r="S3" s="3">
        <v>46.510754591999998</v>
      </c>
      <c r="T3" s="3">
        <v>47.376587641999997</v>
      </c>
      <c r="U3" s="3">
        <v>49.181428502000003</v>
      </c>
      <c r="V3" s="3">
        <v>49.902616002000002</v>
      </c>
      <c r="W3" s="3">
        <v>50.829377741999998</v>
      </c>
      <c r="X3" s="3">
        <v>50.150783111999999</v>
      </c>
      <c r="Y3" s="3">
        <v>50.723105691999997</v>
      </c>
      <c r="Z3" s="3">
        <v>50.115764312000003</v>
      </c>
      <c r="AA3" s="3">
        <v>50.699668959</v>
      </c>
    </row>
    <row r="4" spans="1:27" x14ac:dyDescent="0.35">
      <c r="A4" s="2" t="s">
        <v>4</v>
      </c>
      <c r="B4" s="3">
        <v>34.993442784000003</v>
      </c>
      <c r="C4" s="3">
        <v>34.856651251999999</v>
      </c>
      <c r="D4" s="3">
        <v>37.064899580999999</v>
      </c>
      <c r="E4" s="3">
        <v>37.955541801999999</v>
      </c>
      <c r="F4" s="3">
        <v>39.878504448000001</v>
      </c>
      <c r="G4" s="3">
        <v>40.20185627</v>
      </c>
      <c r="H4" s="3">
        <v>38.256173709000002</v>
      </c>
      <c r="I4" s="3">
        <v>37.463756738000001</v>
      </c>
      <c r="J4" s="3">
        <v>38.784645196</v>
      </c>
      <c r="K4" s="3">
        <v>38.184810251000002</v>
      </c>
      <c r="L4" s="3">
        <v>32.431624419999999</v>
      </c>
      <c r="M4" s="3">
        <v>36.514125669000002</v>
      </c>
      <c r="N4" s="3">
        <v>40.371514089000001</v>
      </c>
      <c r="O4" s="3">
        <v>41.711304751999997</v>
      </c>
      <c r="P4" s="3">
        <v>42.393297042</v>
      </c>
      <c r="Q4" s="3">
        <v>44.313948642</v>
      </c>
      <c r="R4" s="3">
        <v>44.682736261999999</v>
      </c>
      <c r="S4" s="3">
        <v>46.752404591999998</v>
      </c>
      <c r="T4" s="3">
        <v>47.701717641999998</v>
      </c>
      <c r="U4" s="3">
        <v>49.631008502</v>
      </c>
      <c r="V4" s="3">
        <v>50.474815602</v>
      </c>
      <c r="W4" s="3">
        <v>52.852667742000001</v>
      </c>
      <c r="X4" s="3">
        <v>53.890233111999997</v>
      </c>
      <c r="Y4" s="3">
        <v>56.154025691999998</v>
      </c>
      <c r="Z4" s="3">
        <v>57.254074312</v>
      </c>
      <c r="AA4" s="3">
        <v>59.243018792000001</v>
      </c>
    </row>
    <row r="5" spans="1:27" x14ac:dyDescent="0.35">
      <c r="A5" s="2" t="s">
        <v>3</v>
      </c>
      <c r="B5" s="3">
        <v>34.646089783999997</v>
      </c>
      <c r="C5" s="3">
        <v>37.923608252000001</v>
      </c>
      <c r="D5" s="3">
        <v>40.758242580999998</v>
      </c>
      <c r="E5" s="3">
        <v>40.922457801999997</v>
      </c>
      <c r="F5" s="3">
        <v>43.205918347999997</v>
      </c>
      <c r="G5" s="3">
        <v>44.055465470000001</v>
      </c>
      <c r="H5" s="3">
        <v>43.621025709000001</v>
      </c>
      <c r="I5" s="3">
        <v>44.923298783</v>
      </c>
      <c r="J5" s="3">
        <v>45.537310695999999</v>
      </c>
      <c r="K5" s="3">
        <v>45.961225751000001</v>
      </c>
      <c r="L5" s="3">
        <v>40.708273419999998</v>
      </c>
      <c r="M5" s="3">
        <v>45.248614068999998</v>
      </c>
      <c r="N5" s="3">
        <v>48.191480988999999</v>
      </c>
      <c r="O5" s="3">
        <v>49.679049251999999</v>
      </c>
      <c r="P5" s="3">
        <v>49.697131542000001</v>
      </c>
      <c r="Q5" s="3">
        <v>51.368593142000002</v>
      </c>
      <c r="R5" s="3">
        <v>52.199856762000003</v>
      </c>
      <c r="S5" s="3">
        <v>54.522565092000001</v>
      </c>
      <c r="T5" s="3">
        <v>55.479648142000002</v>
      </c>
      <c r="U5" s="3">
        <v>57.411249001999998</v>
      </c>
      <c r="V5" s="3">
        <v>58.257986101999997</v>
      </c>
      <c r="W5" s="3">
        <v>60.638138241999997</v>
      </c>
      <c r="X5" s="3">
        <v>61.678683612</v>
      </c>
      <c r="Y5" s="3">
        <v>63.944936192</v>
      </c>
      <c r="Z5" s="3">
        <v>65.048034811999997</v>
      </c>
      <c r="AA5" s="3">
        <v>67.039679292000002</v>
      </c>
    </row>
    <row r="6" spans="1:27" ht="15" thickBot="1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5">
      <c r="A7" s="5" t="str">
        <f>+A3</f>
        <v>NDC Incondicional + Condicional de la 2da NDC</v>
      </c>
      <c r="B7" s="5">
        <f>+B3-B5</f>
        <v>0.34735000000000582</v>
      </c>
      <c r="C7" s="6">
        <f t="shared" ref="C7:AA7" si="0">+C3-C5</f>
        <v>-3.0669600000000017</v>
      </c>
      <c r="D7" s="6">
        <f t="shared" si="0"/>
        <v>-3.6933450000000008</v>
      </c>
      <c r="E7" s="6">
        <f t="shared" si="0"/>
        <v>-2.9669279999999958</v>
      </c>
      <c r="F7" s="7">
        <f t="shared" si="0"/>
        <v>-3.3274168999999958</v>
      </c>
      <c r="G7" s="3">
        <f t="shared" si="0"/>
        <v>-3.8536262000000008</v>
      </c>
      <c r="H7" s="3">
        <f t="shared" si="0"/>
        <v>-5.3648570000000007</v>
      </c>
      <c r="I7" s="3">
        <f t="shared" si="0"/>
        <v>-7.4595330450000006</v>
      </c>
      <c r="J7" s="3">
        <f t="shared" si="0"/>
        <v>-6.7526654999999991</v>
      </c>
      <c r="K7" s="3">
        <f t="shared" si="0"/>
        <v>-7.7764175000000009</v>
      </c>
      <c r="L7" s="3">
        <f t="shared" si="0"/>
        <v>-8.2766499999999965</v>
      </c>
      <c r="M7" s="3">
        <f t="shared" si="0"/>
        <v>-8.7344883999999965</v>
      </c>
      <c r="N7" s="3">
        <f t="shared" si="0"/>
        <v>-7.8199668999999972</v>
      </c>
      <c r="O7" s="3">
        <f t="shared" si="0"/>
        <v>-7.9677544999999981</v>
      </c>
      <c r="P7" s="3">
        <f t="shared" si="0"/>
        <v>-7.3038445000000038</v>
      </c>
      <c r="Q7" s="3">
        <f t="shared" si="0"/>
        <v>-7.1288045000000011</v>
      </c>
      <c r="R7" s="3">
        <f t="shared" si="0"/>
        <v>-7.665470500000005</v>
      </c>
      <c r="S7" s="3">
        <f t="shared" si="0"/>
        <v>-8.0118105000000028</v>
      </c>
      <c r="T7" s="3">
        <f t="shared" si="0"/>
        <v>-8.1030605000000051</v>
      </c>
      <c r="U7" s="3">
        <f t="shared" si="0"/>
        <v>-8.2298204999999953</v>
      </c>
      <c r="V7" s="3">
        <f t="shared" si="0"/>
        <v>-8.3553700999999947</v>
      </c>
      <c r="W7" s="3">
        <f t="shared" si="0"/>
        <v>-9.8087604999999982</v>
      </c>
      <c r="X7" s="3">
        <f t="shared" si="0"/>
        <v>-11.527900500000001</v>
      </c>
      <c r="Y7" s="3">
        <f t="shared" si="0"/>
        <v>-13.221830500000003</v>
      </c>
      <c r="Z7" s="3">
        <f t="shared" si="0"/>
        <v>-14.932270499999994</v>
      </c>
      <c r="AA7" s="3">
        <f t="shared" si="0"/>
        <v>-16.340010333000002</v>
      </c>
    </row>
    <row r="8" spans="1:27" ht="15" thickBot="1" x14ac:dyDescent="0.4">
      <c r="A8" s="8" t="str">
        <f>+A4</f>
        <v>NDC Incondicional de la 2da NDC</v>
      </c>
      <c r="B8" s="8">
        <f>+B4-B5</f>
        <v>0.34735300000000535</v>
      </c>
      <c r="C8" s="9">
        <f t="shared" ref="C8:AA8" si="1">+C4-C5</f>
        <v>-3.0669570000000022</v>
      </c>
      <c r="D8" s="9">
        <f t="shared" si="1"/>
        <v>-3.6933429999999987</v>
      </c>
      <c r="E8" s="9">
        <f t="shared" si="1"/>
        <v>-2.9669159999999977</v>
      </c>
      <c r="F8" s="10">
        <f t="shared" si="1"/>
        <v>-3.3274138999999963</v>
      </c>
      <c r="G8" s="3">
        <f t="shared" si="1"/>
        <v>-3.8536092000000011</v>
      </c>
      <c r="H8" s="3">
        <f t="shared" si="1"/>
        <v>-5.3648519999999991</v>
      </c>
      <c r="I8" s="3">
        <f t="shared" si="1"/>
        <v>-7.4595420449999992</v>
      </c>
      <c r="J8" s="3">
        <f t="shared" si="1"/>
        <v>-6.7526654999999991</v>
      </c>
      <c r="K8" s="3">
        <f t="shared" si="1"/>
        <v>-7.7764154999999988</v>
      </c>
      <c r="L8" s="3">
        <f t="shared" si="1"/>
        <v>-8.276648999999999</v>
      </c>
      <c r="M8" s="3">
        <f t="shared" si="1"/>
        <v>-8.7344883999999965</v>
      </c>
      <c r="N8" s="3">
        <f t="shared" si="1"/>
        <v>-7.8199668999999972</v>
      </c>
      <c r="O8" s="3">
        <f t="shared" si="1"/>
        <v>-7.967744500000002</v>
      </c>
      <c r="P8" s="3">
        <f t="shared" si="1"/>
        <v>-7.3038345000000007</v>
      </c>
      <c r="Q8" s="3">
        <f t="shared" si="1"/>
        <v>-7.054644500000002</v>
      </c>
      <c r="R8" s="3">
        <f t="shared" si="1"/>
        <v>-7.5171205000000043</v>
      </c>
      <c r="S8" s="3">
        <f t="shared" si="1"/>
        <v>-7.7701605000000029</v>
      </c>
      <c r="T8" s="3">
        <f t="shared" si="1"/>
        <v>-7.7779305000000036</v>
      </c>
      <c r="U8" s="3">
        <f t="shared" si="1"/>
        <v>-7.7802404999999979</v>
      </c>
      <c r="V8" s="3">
        <f t="shared" si="1"/>
        <v>-7.7831704999999971</v>
      </c>
      <c r="W8" s="3">
        <f t="shared" si="1"/>
        <v>-7.7854704999999953</v>
      </c>
      <c r="X8" s="3">
        <f t="shared" si="1"/>
        <v>-7.7884505000000033</v>
      </c>
      <c r="Y8" s="3">
        <f t="shared" si="1"/>
        <v>-7.7909105000000025</v>
      </c>
      <c r="Z8" s="3">
        <f t="shared" si="1"/>
        <v>-7.7939604999999972</v>
      </c>
      <c r="AA8" s="3">
        <f t="shared" si="1"/>
        <v>-7.7966605000000015</v>
      </c>
    </row>
    <row r="9" spans="1:27" ht="15" thickBot="1" x14ac:dyDescent="0.4"/>
    <row r="10" spans="1:27" x14ac:dyDescent="0.35">
      <c r="A10" s="17" t="str">
        <f>+A7</f>
        <v>NDC Incondicional + Condicional de la 2da NDC</v>
      </c>
      <c r="B10" s="11">
        <f>+B7/B5</f>
        <v>1.0025662409973216E-2</v>
      </c>
      <c r="C10" s="12">
        <f t="shared" ref="C10:AA10" si="2">+C7/C5</f>
        <v>-8.087205150997881E-2</v>
      </c>
      <c r="D10" s="12">
        <f t="shared" si="2"/>
        <v>-9.0615904075356357E-2</v>
      </c>
      <c r="E10" s="12">
        <f t="shared" si="2"/>
        <v>-7.2501217164307116E-2</v>
      </c>
      <c r="F10" s="13">
        <f t="shared" si="2"/>
        <v>-7.7012988665105461E-2</v>
      </c>
      <c r="G10" s="4">
        <f t="shared" si="2"/>
        <v>-8.7472148095317823E-2</v>
      </c>
      <c r="H10" s="4">
        <f t="shared" si="2"/>
        <v>-0.12298786910214973</v>
      </c>
      <c r="I10" s="4">
        <f t="shared" si="2"/>
        <v>-0.16605042922232724</v>
      </c>
      <c r="J10" s="4">
        <f t="shared" si="2"/>
        <v>-0.14828863182280885</v>
      </c>
      <c r="K10" s="4">
        <f t="shared" si="2"/>
        <v>-0.16919517208112766</v>
      </c>
      <c r="L10" s="4">
        <f t="shared" si="2"/>
        <v>-0.20331616412730671</v>
      </c>
      <c r="M10" s="4">
        <f t="shared" si="2"/>
        <v>-0.19303328023883121</v>
      </c>
      <c r="N10" s="4">
        <f t="shared" si="2"/>
        <v>-0.16226865702228477</v>
      </c>
      <c r="O10" s="4">
        <f t="shared" si="2"/>
        <v>-0.16038460115416217</v>
      </c>
      <c r="P10" s="4">
        <f t="shared" si="2"/>
        <v>-0.14696712412521001</v>
      </c>
      <c r="Q10" s="4">
        <f t="shared" si="2"/>
        <v>-0.13877749153638677</v>
      </c>
      <c r="R10" s="4">
        <f t="shared" si="2"/>
        <v>-0.14684849682538301</v>
      </c>
      <c r="S10" s="4">
        <f t="shared" si="2"/>
        <v>-0.14694485643661623</v>
      </c>
      <c r="T10" s="4">
        <f t="shared" si="2"/>
        <v>-0.14605464835069329</v>
      </c>
      <c r="U10" s="4">
        <f t="shared" si="2"/>
        <v>-0.14334857093447484</v>
      </c>
      <c r="V10" s="4">
        <f t="shared" si="2"/>
        <v>-0.14342016707153485</v>
      </c>
      <c r="W10" s="4">
        <f t="shared" si="2"/>
        <v>-0.16175893232167415</v>
      </c>
      <c r="X10" s="4">
        <f t="shared" si="2"/>
        <v>-0.18690250545096218</v>
      </c>
      <c r="Y10" s="4">
        <f t="shared" si="2"/>
        <v>-0.20676899982041352</v>
      </c>
      <c r="Z10" s="4">
        <f t="shared" si="2"/>
        <v>-0.22955759606199977</v>
      </c>
      <c r="AA10" s="4">
        <f t="shared" si="2"/>
        <v>-0.24373640365773488</v>
      </c>
    </row>
    <row r="11" spans="1:27" ht="15" thickBot="1" x14ac:dyDescent="0.4">
      <c r="A11" s="18" t="str">
        <f>+A8</f>
        <v>NDC Incondicional de la 2da NDC</v>
      </c>
      <c r="B11" s="14">
        <f>+B8/B5</f>
        <v>1.0025748999831356E-2</v>
      </c>
      <c r="C11" s="15">
        <f t="shared" ref="C11:AA11" si="3">+C8/C5</f>
        <v>-8.0871972403582085E-2</v>
      </c>
      <c r="D11" s="15">
        <f t="shared" si="3"/>
        <v>-9.0615855005527157E-2</v>
      </c>
      <c r="E11" s="15">
        <f t="shared" si="3"/>
        <v>-7.2500923926788099E-2</v>
      </c>
      <c r="F11" s="16">
        <f t="shared" si="3"/>
        <v>-7.7012919230173532E-2</v>
      </c>
      <c r="G11" s="4">
        <f t="shared" si="3"/>
        <v>-8.7471762218110122E-2</v>
      </c>
      <c r="H11" s="4">
        <f t="shared" si="3"/>
        <v>-0.12298775447852683</v>
      </c>
      <c r="I11" s="4">
        <f t="shared" si="3"/>
        <v>-0.16605062956380354</v>
      </c>
      <c r="J11" s="4">
        <f t="shared" si="3"/>
        <v>-0.14828863182280885</v>
      </c>
      <c r="K11" s="4">
        <f t="shared" si="3"/>
        <v>-0.16919512856618721</v>
      </c>
      <c r="L11" s="4">
        <f t="shared" si="3"/>
        <v>-0.20331613956227573</v>
      </c>
      <c r="M11" s="4">
        <f t="shared" si="3"/>
        <v>-0.19303328023883121</v>
      </c>
      <c r="N11" s="4">
        <f t="shared" si="3"/>
        <v>-0.16226865702228477</v>
      </c>
      <c r="O11" s="4">
        <f t="shared" si="3"/>
        <v>-0.16038439986206526</v>
      </c>
      <c r="P11" s="4">
        <f t="shared" si="3"/>
        <v>-0.14696692290635305</v>
      </c>
      <c r="Q11" s="4">
        <f t="shared" si="3"/>
        <v>-0.13733380784828195</v>
      </c>
      <c r="R11" s="4">
        <f t="shared" si="3"/>
        <v>-0.14400653500398591</v>
      </c>
      <c r="S11" s="4">
        <f t="shared" si="3"/>
        <v>-0.1425127465461104</v>
      </c>
      <c r="T11" s="4">
        <f t="shared" si="3"/>
        <v>-0.14019430116233636</v>
      </c>
      <c r="U11" s="4">
        <f t="shared" si="3"/>
        <v>-0.13551770141299246</v>
      </c>
      <c r="V11" s="4">
        <f t="shared" si="3"/>
        <v>-0.13359834454924285</v>
      </c>
      <c r="W11" s="4">
        <f t="shared" si="3"/>
        <v>-0.12839230764191764</v>
      </c>
      <c r="X11" s="4">
        <f t="shared" si="3"/>
        <v>-0.12627459024570861</v>
      </c>
      <c r="Y11" s="4">
        <f t="shared" si="3"/>
        <v>-0.12183780239622329</v>
      </c>
      <c r="Z11" s="4">
        <f t="shared" si="3"/>
        <v>-0.11981853906157015</v>
      </c>
      <c r="AA11" s="4">
        <f t="shared" si="3"/>
        <v>-0.11629919149882322</v>
      </c>
    </row>
    <row r="12" spans="1:27" ht="15" thickBot="1" x14ac:dyDescent="0.4"/>
    <row r="13" spans="1:27" x14ac:dyDescent="0.35">
      <c r="A13" s="5" t="str">
        <f>+A3</f>
        <v>NDC Incondicional + Condicional de la 2da NDC</v>
      </c>
      <c r="B13" s="20">
        <f>+B3*1000</f>
        <v>34993.439784000002</v>
      </c>
      <c r="C13" s="21">
        <f>+C3*1000</f>
        <v>34856.648251999999</v>
      </c>
      <c r="D13" s="21">
        <f t="shared" ref="C13:F13" si="4">+D3*1000</f>
        <v>37064.897580999997</v>
      </c>
      <c r="E13" s="21">
        <f t="shared" si="4"/>
        <v>37955.529802000005</v>
      </c>
      <c r="F13" s="22">
        <f t="shared" si="4"/>
        <v>39878.501448000003</v>
      </c>
      <c r="G13" s="29">
        <f>+G3*1000</f>
        <v>40201.839270000004</v>
      </c>
      <c r="H13" s="30">
        <f t="shared" ref="H13:AA13" si="5">+H3*1000</f>
        <v>38256.168708999998</v>
      </c>
      <c r="I13" s="30">
        <f t="shared" si="5"/>
        <v>37463.765738000002</v>
      </c>
      <c r="J13" s="30">
        <f t="shared" si="5"/>
        <v>38784.645195999998</v>
      </c>
      <c r="K13" s="30">
        <f t="shared" si="5"/>
        <v>38184.808251000002</v>
      </c>
      <c r="L13" s="30">
        <f t="shared" si="5"/>
        <v>32431.62342</v>
      </c>
      <c r="M13" s="30">
        <f t="shared" si="5"/>
        <v>36514.125669000001</v>
      </c>
      <c r="N13" s="30">
        <f t="shared" si="5"/>
        <v>40371.514089000004</v>
      </c>
      <c r="O13" s="30">
        <f t="shared" si="5"/>
        <v>41711.294752000002</v>
      </c>
      <c r="P13" s="30">
        <f t="shared" si="5"/>
        <v>42393.287041999996</v>
      </c>
      <c r="Q13" s="30">
        <f t="shared" si="5"/>
        <v>44239.788642</v>
      </c>
      <c r="R13" s="30">
        <f t="shared" si="5"/>
        <v>44534.386262</v>
      </c>
      <c r="S13" s="30">
        <f t="shared" si="5"/>
        <v>46510.754591999998</v>
      </c>
      <c r="T13" s="30">
        <f t="shared" si="5"/>
        <v>47376.587641999999</v>
      </c>
      <c r="U13" s="30">
        <f t="shared" si="5"/>
        <v>49181.428502000002</v>
      </c>
      <c r="V13" s="30">
        <f t="shared" si="5"/>
        <v>49902.616002000002</v>
      </c>
      <c r="W13" s="30">
        <f t="shared" si="5"/>
        <v>50829.377741999997</v>
      </c>
      <c r="X13" s="30">
        <f t="shared" si="5"/>
        <v>50150.783111999997</v>
      </c>
      <c r="Y13" s="30">
        <f t="shared" si="5"/>
        <v>50723.105691999997</v>
      </c>
      <c r="Z13" s="30">
        <f t="shared" si="5"/>
        <v>50115.764312000007</v>
      </c>
      <c r="AA13" s="30">
        <f t="shared" si="5"/>
        <v>50699.668959000002</v>
      </c>
    </row>
    <row r="14" spans="1:27" x14ac:dyDescent="0.35">
      <c r="A14" s="19" t="str">
        <f t="shared" ref="A14:A16" si="6">+A4</f>
        <v>NDC Incondicional de la 2da NDC</v>
      </c>
      <c r="B14" s="23">
        <f t="shared" ref="B14:Q15" si="7">+B4*1000</f>
        <v>34993.442784000006</v>
      </c>
      <c r="C14" s="24">
        <f t="shared" si="7"/>
        <v>34856.651251999996</v>
      </c>
      <c r="D14" s="24">
        <f t="shared" si="7"/>
        <v>37064.899580999998</v>
      </c>
      <c r="E14" s="24">
        <f t="shared" si="7"/>
        <v>37955.541802</v>
      </c>
      <c r="F14" s="25">
        <f t="shared" si="7"/>
        <v>39878.504448</v>
      </c>
      <c r="G14" s="29">
        <f t="shared" si="7"/>
        <v>40201.856270000004</v>
      </c>
      <c r="H14" s="30">
        <f t="shared" si="7"/>
        <v>38256.173709000002</v>
      </c>
      <c r="I14" s="30">
        <f t="shared" si="7"/>
        <v>37463.756738000004</v>
      </c>
      <c r="J14" s="30">
        <f t="shared" si="7"/>
        <v>38784.645195999998</v>
      </c>
      <c r="K14" s="30">
        <f t="shared" si="7"/>
        <v>38184.810251000003</v>
      </c>
      <c r="L14" s="30">
        <f t="shared" si="7"/>
        <v>32431.62442</v>
      </c>
      <c r="M14" s="30">
        <f t="shared" si="7"/>
        <v>36514.125669000001</v>
      </c>
      <c r="N14" s="30">
        <f t="shared" si="7"/>
        <v>40371.514089000004</v>
      </c>
      <c r="O14" s="30">
        <f t="shared" si="7"/>
        <v>41711.304751999996</v>
      </c>
      <c r="P14" s="30">
        <f t="shared" si="7"/>
        <v>42393.297041999998</v>
      </c>
      <c r="Q14" s="30">
        <f t="shared" si="7"/>
        <v>44313.948642000003</v>
      </c>
      <c r="R14" s="30">
        <f t="shared" ref="R14:AA14" si="8">+R4*1000</f>
        <v>44682.736261999999</v>
      </c>
      <c r="S14" s="30">
        <f t="shared" si="8"/>
        <v>46752.404591999999</v>
      </c>
      <c r="T14" s="30">
        <f t="shared" si="8"/>
        <v>47701.717641999996</v>
      </c>
      <c r="U14" s="30">
        <f t="shared" si="8"/>
        <v>49631.008501999997</v>
      </c>
      <c r="V14" s="30">
        <f t="shared" si="8"/>
        <v>50474.815602000002</v>
      </c>
      <c r="W14" s="30">
        <f t="shared" si="8"/>
        <v>52852.667741999998</v>
      </c>
      <c r="X14" s="30">
        <f t="shared" si="8"/>
        <v>53890.233111999994</v>
      </c>
      <c r="Y14" s="30">
        <f t="shared" si="8"/>
        <v>56154.025691999996</v>
      </c>
      <c r="Z14" s="30">
        <f t="shared" si="8"/>
        <v>57254.074311999997</v>
      </c>
      <c r="AA14" s="30">
        <f t="shared" si="8"/>
        <v>59243.018792000003</v>
      </c>
    </row>
    <row r="15" spans="1:27" ht="15" thickBot="1" x14ac:dyDescent="0.4">
      <c r="A15" s="8" t="str">
        <f t="shared" si="6"/>
        <v>Tendencial de la 1ra  NDC</v>
      </c>
      <c r="B15" s="26">
        <f t="shared" si="7"/>
        <v>34646.089783999996</v>
      </c>
      <c r="C15" s="27">
        <f t="shared" si="7"/>
        <v>37923.608251999998</v>
      </c>
      <c r="D15" s="27">
        <f t="shared" si="7"/>
        <v>40758.242580999999</v>
      </c>
      <c r="E15" s="27">
        <f t="shared" si="7"/>
        <v>40922.457801999997</v>
      </c>
      <c r="F15" s="28">
        <f t="shared" si="7"/>
        <v>43205.918347999999</v>
      </c>
      <c r="G15" s="29">
        <f t="shared" si="7"/>
        <v>44055.465470000003</v>
      </c>
      <c r="H15" s="30">
        <f t="shared" si="7"/>
        <v>43621.025709000001</v>
      </c>
      <c r="I15" s="30">
        <f t="shared" si="7"/>
        <v>44923.298782999998</v>
      </c>
      <c r="J15" s="30">
        <f t="shared" si="7"/>
        <v>45537.310696</v>
      </c>
      <c r="K15" s="30">
        <f t="shared" si="7"/>
        <v>45961.225750999998</v>
      </c>
      <c r="L15" s="30">
        <f t="shared" si="7"/>
        <v>40708.273419999998</v>
      </c>
      <c r="M15" s="30">
        <f t="shared" si="7"/>
        <v>45248.614068999996</v>
      </c>
      <c r="N15" s="30">
        <f t="shared" si="7"/>
        <v>48191.480988999996</v>
      </c>
      <c r="O15" s="30">
        <f t="shared" si="7"/>
        <v>49679.049251999997</v>
      </c>
      <c r="P15" s="30">
        <f t="shared" si="7"/>
        <v>49697.131542000003</v>
      </c>
      <c r="Q15" s="30">
        <f t="shared" si="7"/>
        <v>51368.593142000005</v>
      </c>
      <c r="R15" s="30">
        <f t="shared" ref="R15:AA15" si="9">+R5*1000</f>
        <v>52199.856762000003</v>
      </c>
      <c r="S15" s="30">
        <f t="shared" si="9"/>
        <v>54522.565091999997</v>
      </c>
      <c r="T15" s="30">
        <f t="shared" si="9"/>
        <v>55479.648142000005</v>
      </c>
      <c r="U15" s="30">
        <f t="shared" si="9"/>
        <v>57411.249001999997</v>
      </c>
      <c r="V15" s="30">
        <f t="shared" si="9"/>
        <v>58257.986101999995</v>
      </c>
      <c r="W15" s="30">
        <f t="shared" si="9"/>
        <v>60638.138241999994</v>
      </c>
      <c r="X15" s="30">
        <f t="shared" si="9"/>
        <v>61678.683612000001</v>
      </c>
      <c r="Y15" s="30">
        <f t="shared" si="9"/>
        <v>63944.936192000001</v>
      </c>
      <c r="Z15" s="30">
        <f t="shared" si="9"/>
        <v>65048.034811999998</v>
      </c>
      <c r="AA15" s="30">
        <f t="shared" si="9"/>
        <v>67039.679292000001</v>
      </c>
    </row>
    <row r="16" spans="1:27" ht="15" thickBot="1" x14ac:dyDescent="0.4">
      <c r="A16" s="3"/>
    </row>
    <row r="17" spans="1:27" x14ac:dyDescent="0.35">
      <c r="A17" s="5" t="s">
        <v>5</v>
      </c>
      <c r="B17" s="20">
        <v>34993.439784000002</v>
      </c>
      <c r="C17" s="21">
        <v>34856.648251999999</v>
      </c>
      <c r="D17" s="21">
        <v>37064.897580999997</v>
      </c>
      <c r="E17" s="21">
        <v>37955.529802000005</v>
      </c>
      <c r="F17" s="22">
        <v>39878.501448000003</v>
      </c>
      <c r="G17" s="29">
        <v>40201.839270000004</v>
      </c>
      <c r="H17" s="30">
        <v>38256.168708999998</v>
      </c>
      <c r="I17" s="30">
        <v>37463.765738000002</v>
      </c>
      <c r="J17" s="30">
        <v>38784.645195999998</v>
      </c>
      <c r="K17" s="30">
        <v>38184.808251000002</v>
      </c>
      <c r="L17" s="30">
        <v>32431.62342</v>
      </c>
      <c r="M17" s="30">
        <v>36514.125669000001</v>
      </c>
      <c r="N17" s="30">
        <v>40371.514089000004</v>
      </c>
      <c r="O17" s="30">
        <v>41711.294752000002</v>
      </c>
      <c r="P17" s="30">
        <v>42393.287041999996</v>
      </c>
      <c r="Q17" s="30">
        <v>44239.788642</v>
      </c>
      <c r="R17" s="30">
        <v>44534.386262</v>
      </c>
      <c r="S17" s="30">
        <v>46510.754591999998</v>
      </c>
      <c r="T17" s="30">
        <v>47376.587641999999</v>
      </c>
      <c r="U17" s="30">
        <v>49181.428502000002</v>
      </c>
      <c r="V17" s="30">
        <v>49902.616002000002</v>
      </c>
      <c r="W17" s="30">
        <v>50829.377741999997</v>
      </c>
      <c r="X17" s="30">
        <v>50150.783111999997</v>
      </c>
      <c r="Y17" s="30">
        <v>50723.105691999997</v>
      </c>
      <c r="Z17" s="30">
        <v>50115.764312000007</v>
      </c>
      <c r="AA17" s="30">
        <v>50699.668959000002</v>
      </c>
    </row>
    <row r="18" spans="1:27" x14ac:dyDescent="0.35">
      <c r="A18" s="19" t="s">
        <v>4</v>
      </c>
      <c r="B18" s="23">
        <v>34993.442784000006</v>
      </c>
      <c r="C18" s="24">
        <v>34856.651251999996</v>
      </c>
      <c r="D18" s="24">
        <v>37064.899580999998</v>
      </c>
      <c r="E18" s="24">
        <v>37955.541802</v>
      </c>
      <c r="F18" s="25">
        <v>39878.504448</v>
      </c>
      <c r="G18" s="29">
        <v>40201.856270000004</v>
      </c>
      <c r="H18" s="30">
        <v>38256.173709000002</v>
      </c>
      <c r="I18" s="30">
        <v>37463.756738000004</v>
      </c>
      <c r="J18" s="30">
        <v>38784.645195999998</v>
      </c>
      <c r="K18" s="30">
        <v>38184.810251000003</v>
      </c>
      <c r="L18" s="30">
        <v>32431.62442</v>
      </c>
      <c r="M18" s="30">
        <v>36514.125669000001</v>
      </c>
      <c r="N18" s="30">
        <v>40371.514089000004</v>
      </c>
      <c r="O18" s="30">
        <v>41711.304751999996</v>
      </c>
      <c r="P18" s="30">
        <v>42393.297041999998</v>
      </c>
      <c r="Q18" s="30">
        <v>44313.948642000003</v>
      </c>
      <c r="R18" s="30">
        <v>44682.736261999999</v>
      </c>
      <c r="S18" s="30">
        <v>46752.404591999999</v>
      </c>
      <c r="T18" s="30">
        <v>47701.717641999996</v>
      </c>
      <c r="U18" s="30">
        <v>49631.008501999997</v>
      </c>
      <c r="V18" s="30">
        <v>50474.815602000002</v>
      </c>
      <c r="W18" s="30">
        <v>52852.667741999998</v>
      </c>
      <c r="X18" s="30">
        <v>53890.233111999994</v>
      </c>
      <c r="Y18" s="30">
        <v>56154.025691999996</v>
      </c>
      <c r="Z18" s="30">
        <v>57254.074311999997</v>
      </c>
      <c r="AA18" s="30">
        <v>59243.018792000003</v>
      </c>
    </row>
    <row r="19" spans="1:27" ht="15" thickBot="1" x14ac:dyDescent="0.4">
      <c r="A19" s="8" t="s">
        <v>3</v>
      </c>
      <c r="B19" s="26">
        <v>34646.089783999996</v>
      </c>
      <c r="C19" s="27">
        <v>37923.608251999998</v>
      </c>
      <c r="D19" s="27">
        <v>40758.242580999999</v>
      </c>
      <c r="E19" s="27">
        <v>40922.457801999997</v>
      </c>
      <c r="F19" s="28">
        <v>43205.918347999999</v>
      </c>
      <c r="G19" s="29">
        <v>44055.465470000003</v>
      </c>
      <c r="H19" s="30">
        <v>43621.025709000001</v>
      </c>
      <c r="I19" s="30">
        <v>44923.298782999998</v>
      </c>
      <c r="J19" s="30">
        <v>45537.310696</v>
      </c>
      <c r="K19" s="30">
        <v>45961.225750999998</v>
      </c>
      <c r="L19" s="30">
        <v>40708.273419999998</v>
      </c>
      <c r="M19" s="30">
        <v>45248.614068999996</v>
      </c>
      <c r="N19" s="30">
        <v>48191.480988999996</v>
      </c>
      <c r="O19" s="30">
        <v>49679.049251999997</v>
      </c>
      <c r="P19" s="30">
        <v>49697.131542000003</v>
      </c>
      <c r="Q19" s="30">
        <v>51368.593142000005</v>
      </c>
      <c r="R19" s="30">
        <v>52199.856762000003</v>
      </c>
      <c r="S19" s="30">
        <v>54522.565091999997</v>
      </c>
      <c r="T19" s="30">
        <v>55479.648142000005</v>
      </c>
      <c r="U19" s="30">
        <v>57411.249001999997</v>
      </c>
      <c r="V19" s="30">
        <v>58257.986101999995</v>
      </c>
      <c r="W19" s="30">
        <v>60638.138241999994</v>
      </c>
      <c r="X19" s="30">
        <v>61678.683612000001</v>
      </c>
      <c r="Y19" s="30">
        <v>63944.936192000001</v>
      </c>
      <c r="Z19" s="30">
        <v>65048.034811999998</v>
      </c>
      <c r="AA19" s="30">
        <v>67039.679292000001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A0A57C-7D8C-4A29-B734-F214C75E5189}"/>
</file>

<file path=customXml/itemProps2.xml><?xml version="1.0" encoding="utf-8"?>
<ds:datastoreItem xmlns:ds="http://schemas.openxmlformats.org/officeDocument/2006/customXml" ds:itemID="{F1A31598-2894-44FA-AD96-2B2DC36298EE}"/>
</file>

<file path=customXml/itemProps3.xml><?xml version="1.0" encoding="utf-8"?>
<ds:datastoreItem xmlns:ds="http://schemas.openxmlformats.org/officeDocument/2006/customXml" ds:itemID="{82DE6826-D05C-4489-B45B-EF3E815369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EMISSIONS_Summary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Victor Gallardo</cp:lastModifiedBy>
  <dcterms:created xsi:type="dcterms:W3CDTF">2024-11-20T06:34:21Z</dcterms:created>
  <dcterms:modified xsi:type="dcterms:W3CDTF">2024-11-20T06:56:27Z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