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elynSeasJiménez\Jamaica\5_6_AFOLU_V5_GAN\A1_Outputs\"/>
    </mc:Choice>
  </mc:AlternateContent>
  <xr:revisionPtr revIDLastSave="0" documentId="13_ncr:1_{CCAC2129-4078-4631-925E-E9FABEA58A5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7" i="2"/>
  <c r="I152" i="3"/>
  <c r="I142" i="3"/>
  <c r="I132" i="3"/>
  <c r="I122" i="3"/>
  <c r="I112" i="3"/>
  <c r="I102" i="3"/>
  <c r="I272" i="3"/>
  <c r="I262" i="3"/>
  <c r="I252" i="3"/>
  <c r="I242" i="3"/>
  <c r="I232" i="3"/>
  <c r="I212" i="3"/>
  <c r="I202" i="3"/>
  <c r="I192" i="3"/>
  <c r="I182" i="3"/>
  <c r="I172" i="3"/>
  <c r="I162" i="3"/>
</calcChain>
</file>

<file path=xl/sharedStrings.xml><?xml version="1.0" encoding="utf-8"?>
<sst xmlns="http://schemas.openxmlformats.org/spreadsheetml/2006/main" count="3379" uniqueCount="222">
  <si>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</si>
  <si>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</si>
  <si>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</si>
  <si>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</si>
  <si>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</si>
  <si>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</si>
  <si>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</si>
  <si>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</si>
  <si>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</si>
  <si>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</si>
  <si>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</si>
  <si>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SOIALL</t>
  </si>
  <si>
    <t>IMPCOF</t>
  </si>
  <si>
    <t>IMPCOC</t>
  </si>
  <si>
    <t>IMPCNT</t>
  </si>
  <si>
    <t>IMPBAN</t>
  </si>
  <si>
    <t>IMPLEG</t>
  </si>
  <si>
    <t>IMPVEG</t>
  </si>
  <si>
    <t>IMPCON</t>
  </si>
  <si>
    <t>IMPFRT</t>
  </si>
  <si>
    <t>IMPCER</t>
  </si>
  <si>
    <t>IMPPLA</t>
  </si>
  <si>
    <t>IMPPOT</t>
  </si>
  <si>
    <t>IMPYAM</t>
  </si>
  <si>
    <t>IMPOTTU</t>
  </si>
  <si>
    <t>IMPCARBOV</t>
  </si>
  <si>
    <t>IMPCARPOR</t>
  </si>
  <si>
    <t>IMPCARPOL</t>
  </si>
  <si>
    <t>IMPMILK</t>
  </si>
  <si>
    <t>IMPOTRCAR</t>
  </si>
  <si>
    <t>LU_FOR</t>
  </si>
  <si>
    <t>LU_WET</t>
  </si>
  <si>
    <t>LU_CROP</t>
  </si>
  <si>
    <t>LU_PAS</t>
  </si>
  <si>
    <t>LU_SET</t>
  </si>
  <si>
    <t>LU_OTL</t>
  </si>
  <si>
    <t>LU_DEN</t>
  </si>
  <si>
    <t>LU_DRY</t>
  </si>
  <si>
    <t>LU_SEC</t>
  </si>
  <si>
    <t>LU_MAN</t>
  </si>
  <si>
    <t>AG_COF</t>
  </si>
  <si>
    <t>AG_COC</t>
  </si>
  <si>
    <t>AG_CNT</t>
  </si>
  <si>
    <t>AG_BAN</t>
  </si>
  <si>
    <t>AG_LEG</t>
  </si>
  <si>
    <t>AG_VEG</t>
  </si>
  <si>
    <t>AG_CON</t>
  </si>
  <si>
    <t>AG_FRT</t>
  </si>
  <si>
    <t>AG_CER</t>
  </si>
  <si>
    <t>AG_PLA</t>
  </si>
  <si>
    <t>AG_POT</t>
  </si>
  <si>
    <t>AG_YAM</t>
  </si>
  <si>
    <t>AG_OTTU</t>
  </si>
  <si>
    <t>GA_CARBOV</t>
  </si>
  <si>
    <t>GA_CARPOR</t>
  </si>
  <si>
    <t>GA_CARPOL</t>
  </si>
  <si>
    <t>GA_MILK</t>
  </si>
  <si>
    <t>GA_OTRCAR</t>
  </si>
  <si>
    <t>T5COFAGR</t>
  </si>
  <si>
    <t>T5COCAGR</t>
  </si>
  <si>
    <t>T5CNTAGR</t>
  </si>
  <si>
    <t>T5BANAGR</t>
  </si>
  <si>
    <t>T5LEGAGR</t>
  </si>
  <si>
    <t>T5VEGAGR</t>
  </si>
  <si>
    <t>T5CONAGR</t>
  </si>
  <si>
    <t>T5FRTAGR</t>
  </si>
  <si>
    <t>T5CERAGR</t>
  </si>
  <si>
    <t>T5PLAAGR</t>
  </si>
  <si>
    <t>T5POTAGR</t>
  </si>
  <si>
    <t>T5YAMAGR</t>
  </si>
  <si>
    <t>T5OTTUAGR</t>
  </si>
  <si>
    <t>T5CARBOVGAN</t>
  </si>
  <si>
    <t>T5CARPORGAN</t>
  </si>
  <si>
    <t>T5CARPOLGAN</t>
  </si>
  <si>
    <t>T5LECGAN</t>
  </si>
  <si>
    <t>T5OTRCARGAN</t>
  </si>
  <si>
    <t>T5SOIGAN</t>
  </si>
  <si>
    <t>T5COFAGREXP</t>
  </si>
  <si>
    <t>T5COCAGREXP</t>
  </si>
  <si>
    <t>T5CNTAGREXP</t>
  </si>
  <si>
    <t>T5BANAGREXP</t>
  </si>
  <si>
    <t>T5LEGAGREXP</t>
  </si>
  <si>
    <t>T5VEGAGREXP</t>
  </si>
  <si>
    <t>T5CONAGREXP</t>
  </si>
  <si>
    <t>T5FRTAGREXP</t>
  </si>
  <si>
    <t>T5CERAGREXP</t>
  </si>
  <si>
    <t>T5PLAAGREXP</t>
  </si>
  <si>
    <t>T5POTAGREXP</t>
  </si>
  <si>
    <t>T5YAMAGREXP</t>
  </si>
  <si>
    <t>T5OTTUAGREXP</t>
  </si>
  <si>
    <t>T5CARBOVGANEXP</t>
  </si>
  <si>
    <t>T5CARPORGANEXP</t>
  </si>
  <si>
    <t>T5CARPOLGANEXP</t>
  </si>
  <si>
    <t>T5LECGANEXP</t>
  </si>
  <si>
    <t>T5OTRCARGANEXP</t>
  </si>
  <si>
    <t>T5SETCOB</t>
  </si>
  <si>
    <t>T5OTLCOB</t>
  </si>
  <si>
    <t>Primary - Soil</t>
  </si>
  <si>
    <t>Import Coffee</t>
  </si>
  <si>
    <t>Import Cocoa</t>
  </si>
  <si>
    <t>Import Coconut</t>
  </si>
  <si>
    <t>Import Banana</t>
  </si>
  <si>
    <t>Import Legumes</t>
  </si>
  <si>
    <t>Import Vegetables</t>
  </si>
  <si>
    <t>Import Condiments</t>
  </si>
  <si>
    <t>Import Fruits</t>
  </si>
  <si>
    <t>Import Cereals</t>
  </si>
  <si>
    <t>Import Plantains</t>
  </si>
  <si>
    <t>Import Potatoes</t>
  </si>
  <si>
    <t>Import Yams</t>
  </si>
  <si>
    <t>Import Other tubers</t>
  </si>
  <si>
    <t>Import Cattle</t>
  </si>
  <si>
    <t>Import Pigs</t>
  </si>
  <si>
    <t>Import Poultry</t>
  </si>
  <si>
    <t>Import Milk</t>
  </si>
  <si>
    <t>Import Other meats</t>
  </si>
  <si>
    <t>Forest soil</t>
  </si>
  <si>
    <t>Wetland soil</t>
  </si>
  <si>
    <t>Cropland soil</t>
  </si>
  <si>
    <t>Pasture soil</t>
  </si>
  <si>
    <t>Settlements soil</t>
  </si>
  <si>
    <t>Other Land Uses soil</t>
  </si>
  <si>
    <t>Dense Forest</t>
  </si>
  <si>
    <t>Dry Forest</t>
  </si>
  <si>
    <t>Secondary Forest</t>
  </si>
  <si>
    <t>Mangroove Forest</t>
  </si>
  <si>
    <t xml:space="preserve">Coffee  </t>
  </si>
  <si>
    <t xml:space="preserve">Cocoa  </t>
  </si>
  <si>
    <t xml:space="preserve">Coconut  </t>
  </si>
  <si>
    <t xml:space="preserve">Banana  </t>
  </si>
  <si>
    <t xml:space="preserve">Legumes  </t>
  </si>
  <si>
    <t xml:space="preserve">Vegetables  </t>
  </si>
  <si>
    <t xml:space="preserve">Condiments  </t>
  </si>
  <si>
    <t xml:space="preserve">Fruits  </t>
  </si>
  <si>
    <t>Cereals</t>
  </si>
  <si>
    <t xml:space="preserve">Plantains  </t>
  </si>
  <si>
    <t xml:space="preserve">Potatoes  </t>
  </si>
  <si>
    <t xml:space="preserve">Yams  </t>
  </si>
  <si>
    <t xml:space="preserve">Other tubers  </t>
  </si>
  <si>
    <t>Cattle</t>
  </si>
  <si>
    <t>Pigs</t>
  </si>
  <si>
    <t>Poultry</t>
  </si>
  <si>
    <t>Milk</t>
  </si>
  <si>
    <t>Other meats</t>
  </si>
  <si>
    <t>Demand Coffee   for Agriculture</t>
  </si>
  <si>
    <t>Demand Cocoa   for Agriculture</t>
  </si>
  <si>
    <t>Demand Coconut   for Agriculture</t>
  </si>
  <si>
    <t>Demand Banana   for Agriculture</t>
  </si>
  <si>
    <t>Demand Legumes   for Agriculture</t>
  </si>
  <si>
    <t>Demand Vegetables   for Agriculture</t>
  </si>
  <si>
    <t>Demand Condiments   for Agriculture</t>
  </si>
  <si>
    <t>Demand Fruits   for Agriculture</t>
  </si>
  <si>
    <t>Demand Cereals for Agriculture</t>
  </si>
  <si>
    <t>Demand Plantains   for Agriculture</t>
  </si>
  <si>
    <t>Demand Potatoes   for Agriculture</t>
  </si>
  <si>
    <t>Demand Yams   for Agriculture</t>
  </si>
  <si>
    <t>Demand Other tubers   for Agriculture</t>
  </si>
  <si>
    <t>Demand Beef for Livestock</t>
  </si>
  <si>
    <t>Demand Pork  for Livestock</t>
  </si>
  <si>
    <t>Demand Poultry for Livestock</t>
  </si>
  <si>
    <t>Demand Milk for Livestock</t>
  </si>
  <si>
    <t>Demand Other meats for Livestock</t>
  </si>
  <si>
    <t>Demand Soil for Livestock</t>
  </si>
  <si>
    <t>Demand Coffee   for Agricultural Exports</t>
  </si>
  <si>
    <t>Demand Cocoa   for Agricultural Exports</t>
  </si>
  <si>
    <t>Demand Coconut   for Agricultural Exports</t>
  </si>
  <si>
    <t>Demand Banana   for Agricultural Exports</t>
  </si>
  <si>
    <t>Demand Legumes   for Agricultural Exports</t>
  </si>
  <si>
    <t>Demand Vegetables   for Agricultural Exports</t>
  </si>
  <si>
    <t>Demand Condiments   for Agricultural Exports</t>
  </si>
  <si>
    <t>Demand Fruits   for Agricultural Exports</t>
  </si>
  <si>
    <t>Demand Cereals for Agricultural Exports</t>
  </si>
  <si>
    <t>Demand Plantains   for Agricultural Exports</t>
  </si>
  <si>
    <t>Demand Potatoes   for Agricultural Exports</t>
  </si>
  <si>
    <t>Demand Yams   for Agricultural Exports</t>
  </si>
  <si>
    <t>Demand Other tubers   for Agricultural Exports</t>
  </si>
  <si>
    <t>Demand Beef for Livestock Exports</t>
  </si>
  <si>
    <t>Demand Pork  for Livestock Exports</t>
  </si>
  <si>
    <t>Demand Poultry for Livestock Exports</t>
  </si>
  <si>
    <t>Demand Milk for Livestock Exports</t>
  </si>
  <si>
    <t>Demand Other meats for Livestock Exports</t>
  </si>
  <si>
    <t>Demand Settlements for Cover</t>
  </si>
  <si>
    <t>Demand Other Land Uses for Cover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</si>
  <si>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</si>
  <si>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</si>
  <si>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</si>
  <si>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</si>
  <si>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</si>
  <si>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</si>
  <si>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</si>
  <si>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</si>
  <si>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</si>
  <si>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</si>
  <si>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</si>
  <si>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</si>
  <si>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</si>
  <si>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</si>
  <si>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T5FORCOB</t>
  </si>
  <si>
    <t>T5WETCOB</t>
  </si>
  <si>
    <t>T5CROPCOB</t>
  </si>
  <si>
    <t>T5PASCOB</t>
  </si>
  <si>
    <t>T5DENBOS</t>
  </si>
  <si>
    <t>T5DRYBOS</t>
  </si>
  <si>
    <t>T5SECBOS</t>
  </si>
  <si>
    <t>T5MANBOS</t>
  </si>
  <si>
    <t>Demand Forest for Cover</t>
  </si>
  <si>
    <t>Demand Wetland for Cover</t>
  </si>
  <si>
    <t>Demand Cropland for Cover</t>
  </si>
  <si>
    <t>Demand Pasture for Cover</t>
  </si>
  <si>
    <t>Demand Dense Forest for Forest Cover</t>
  </si>
  <si>
    <t>Demand Dry Forest for Forest Cover</t>
  </si>
  <si>
    <t>Demand Secondary Forest for Forest Cover</t>
  </si>
  <si>
    <t>Demand Mangroove Forest for Forest Cover</t>
  </si>
  <si>
    <t>EMPTY</t>
  </si>
  <si>
    <t>Application</t>
  </si>
  <si>
    <t>Fuel</t>
  </si>
  <si>
    <t>User defined</t>
  </si>
  <si>
    <t>Mton</t>
  </si>
  <si>
    <t>Mha</t>
  </si>
  <si>
    <t>Flat</t>
  </si>
  <si>
    <t>MUSD/Mton</t>
  </si>
  <si>
    <t>MUSD/Mha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</si>
</sst>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3" borderId="10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4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15" xfId="0" applyFill="1" applyBorder="1"/>
    <xf numFmtId="0" fontId="0" fillId="0" borderId="14" xfId="0" applyBorder="1"/>
    <xf numFmtId="0" fontId="0" fillId="0" borderId="15" xfId="0" applyBorder="1"/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3" borderId="1" xfId="0" applyNumberFormat="1" applyFill="1" applyBorder="1"/>
    <xf numFmtId="164" fontId="0" fillId="0" borderId="1" xfId="0" applyNumberFormat="1" applyBorder="1"/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/>
    <xf numFmtId="0" fontId="0" fillId="0" borderId="16" xfId="0" applyBorder="1"/>
    <xf numFmtId="0" fontId="0" fillId="3" borderId="12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16" xfId="0" applyFill="1" applyBorder="1"/>
    <xf numFmtId="0" fontId="0" fillId="3" borderId="3" xfId="0" applyFill="1" applyBorder="1"/>
    <xf numFmtId="0" fontId="0" fillId="3" borderId="17" xfId="0" applyFill="1" applyBorder="1"/>
    <xf numFmtId="164" fontId="0" fillId="3" borderId="3" xfId="0" applyNumberFormat="1" applyFill="1" applyBorder="1"/>
    <xf numFmtId="164" fontId="0" fillId="3" borderId="3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3" xfId="0" applyNumberFormat="1" applyFill="1" applyBorder="1"/>
    <xf numFmtId="164" fontId="0" fillId="0" borderId="0" xfId="0" applyNumberFormat="1"/>
    <xf numFmtId="164" fontId="0" fillId="3" borderId="0" xfId="0" applyNumberFormat="1" applyFill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7"/>
  <sheetViews>
    <sheetView topLeftCell="A75" workbookViewId="0">
      <selection activeCell="D101" sqref="D101"/>
    </sheetView>
  </sheetViews>
  <sheetFormatPr defaultRowHeight="14.4" x14ac:dyDescent="0.3"/>
  <cols>
    <col min="1" max="1" width="22.88671875" bestFit="1" customWidth="1"/>
    <col min="2" max="2" width="7.33203125" bestFit="1" customWidth="1"/>
    <col min="3" max="3" width="16.6640625" bestFit="1" customWidth="1"/>
    <col min="4" max="4" width="39.21875" bestFit="1" customWidth="1"/>
    <col min="5" max="5" width="12.109375" bestFit="1" customWidth="1"/>
    <col min="6" max="6" width="19.77734375" bestFit="1" customWidth="1"/>
    <col min="7" max="7" width="9.21875" customWidth="1"/>
    <col min="8" max="8" width="10.109375" customWidth="1"/>
  </cols>
  <sheetData>
    <row r="1" spans="1:8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11" t="s">
        <v>8</v>
      </c>
      <c r="B2" s="12">
        <v>2</v>
      </c>
      <c r="C2" s="12" t="s">
        <v>11</v>
      </c>
      <c r="D2" s="12" t="s">
        <v>97</v>
      </c>
      <c r="E2" s="12">
        <v>1</v>
      </c>
      <c r="F2" s="12" t="s">
        <v>183</v>
      </c>
      <c r="G2" s="12"/>
      <c r="H2" s="13">
        <v>1</v>
      </c>
    </row>
    <row r="3" spans="1:8" ht="15" thickBot="1" x14ac:dyDescent="0.35">
      <c r="A3" s="14" t="s">
        <v>8</v>
      </c>
      <c r="B3" s="15">
        <v>2</v>
      </c>
      <c r="C3" s="15" t="s">
        <v>11</v>
      </c>
      <c r="D3" s="15" t="s">
        <v>97</v>
      </c>
      <c r="E3" s="15">
        <v>2</v>
      </c>
      <c r="F3" s="15" t="s">
        <v>184</v>
      </c>
      <c r="G3" s="15"/>
      <c r="H3" s="16">
        <v>100</v>
      </c>
    </row>
    <row r="4" spans="1:8" x14ac:dyDescent="0.3">
      <c r="A4" s="5" t="s">
        <v>8</v>
      </c>
      <c r="B4" s="6">
        <v>3</v>
      </c>
      <c r="C4" s="6" t="s">
        <v>12</v>
      </c>
      <c r="D4" s="6" t="s">
        <v>98</v>
      </c>
      <c r="E4" s="6">
        <v>1</v>
      </c>
      <c r="F4" s="6" t="s">
        <v>183</v>
      </c>
      <c r="G4" s="6"/>
      <c r="H4" s="7">
        <v>1</v>
      </c>
    </row>
    <row r="5" spans="1:8" x14ac:dyDescent="0.3">
      <c r="A5" s="17" t="s">
        <v>8</v>
      </c>
      <c r="B5" s="2">
        <v>3</v>
      </c>
      <c r="C5" s="2" t="s">
        <v>12</v>
      </c>
      <c r="D5" s="2" t="s">
        <v>98</v>
      </c>
      <c r="E5" s="2">
        <v>2</v>
      </c>
      <c r="F5" s="2" t="s">
        <v>184</v>
      </c>
      <c r="G5" s="2"/>
      <c r="H5" s="18">
        <v>100</v>
      </c>
    </row>
    <row r="6" spans="1:8" x14ac:dyDescent="0.3">
      <c r="A6" s="17" t="s">
        <v>8</v>
      </c>
      <c r="B6" s="2">
        <v>4</v>
      </c>
      <c r="C6" s="2" t="s">
        <v>13</v>
      </c>
      <c r="D6" s="2" t="s">
        <v>99</v>
      </c>
      <c r="E6" s="2">
        <v>1</v>
      </c>
      <c r="F6" s="2" t="s">
        <v>183</v>
      </c>
      <c r="G6" s="2"/>
      <c r="H6" s="18">
        <v>1</v>
      </c>
    </row>
    <row r="7" spans="1:8" x14ac:dyDescent="0.3">
      <c r="A7" s="17" t="s">
        <v>8</v>
      </c>
      <c r="B7" s="2">
        <v>4</v>
      </c>
      <c r="C7" s="2" t="s">
        <v>13</v>
      </c>
      <c r="D7" s="2" t="s">
        <v>99</v>
      </c>
      <c r="E7" s="2">
        <v>2</v>
      </c>
      <c r="F7" s="2" t="s">
        <v>184</v>
      </c>
      <c r="G7" s="2"/>
      <c r="H7" s="18">
        <v>100</v>
      </c>
    </row>
    <row r="8" spans="1:8" x14ac:dyDescent="0.3">
      <c r="A8" s="17" t="s">
        <v>8</v>
      </c>
      <c r="B8" s="2">
        <v>5</v>
      </c>
      <c r="C8" s="2" t="s">
        <v>14</v>
      </c>
      <c r="D8" s="2" t="s">
        <v>100</v>
      </c>
      <c r="E8" s="2">
        <v>1</v>
      </c>
      <c r="F8" s="2" t="s">
        <v>183</v>
      </c>
      <c r="G8" s="2"/>
      <c r="H8" s="18">
        <v>1</v>
      </c>
    </row>
    <row r="9" spans="1:8" x14ac:dyDescent="0.3">
      <c r="A9" s="17" t="s">
        <v>8</v>
      </c>
      <c r="B9" s="2">
        <v>5</v>
      </c>
      <c r="C9" s="2" t="s">
        <v>14</v>
      </c>
      <c r="D9" s="2" t="s">
        <v>100</v>
      </c>
      <c r="E9" s="2">
        <v>2</v>
      </c>
      <c r="F9" s="2" t="s">
        <v>184</v>
      </c>
      <c r="G9" s="2"/>
      <c r="H9" s="18">
        <v>100</v>
      </c>
    </row>
    <row r="10" spans="1:8" x14ac:dyDescent="0.3">
      <c r="A10" s="17" t="s">
        <v>8</v>
      </c>
      <c r="B10" s="2">
        <v>6</v>
      </c>
      <c r="C10" s="2" t="s">
        <v>15</v>
      </c>
      <c r="D10" s="2" t="s">
        <v>101</v>
      </c>
      <c r="E10" s="2">
        <v>1</v>
      </c>
      <c r="F10" s="2" t="s">
        <v>183</v>
      </c>
      <c r="G10" s="2"/>
      <c r="H10" s="18">
        <v>1</v>
      </c>
    </row>
    <row r="11" spans="1:8" x14ac:dyDescent="0.3">
      <c r="A11" s="17" t="s">
        <v>8</v>
      </c>
      <c r="B11" s="2">
        <v>6</v>
      </c>
      <c r="C11" s="2" t="s">
        <v>15</v>
      </c>
      <c r="D11" s="2" t="s">
        <v>101</v>
      </c>
      <c r="E11" s="2">
        <v>2</v>
      </c>
      <c r="F11" s="2" t="s">
        <v>184</v>
      </c>
      <c r="G11" s="2"/>
      <c r="H11" s="18">
        <v>100</v>
      </c>
    </row>
    <row r="12" spans="1:8" x14ac:dyDescent="0.3">
      <c r="A12" s="17" t="s">
        <v>8</v>
      </c>
      <c r="B12" s="2">
        <v>7</v>
      </c>
      <c r="C12" s="2" t="s">
        <v>16</v>
      </c>
      <c r="D12" s="2" t="s">
        <v>102</v>
      </c>
      <c r="E12" s="2">
        <v>1</v>
      </c>
      <c r="F12" s="2" t="s">
        <v>183</v>
      </c>
      <c r="G12" s="2"/>
      <c r="H12" s="18">
        <v>1</v>
      </c>
    </row>
    <row r="13" spans="1:8" x14ac:dyDescent="0.3">
      <c r="A13" s="17" t="s">
        <v>8</v>
      </c>
      <c r="B13" s="2">
        <v>7</v>
      </c>
      <c r="C13" s="2" t="s">
        <v>16</v>
      </c>
      <c r="D13" s="2" t="s">
        <v>102</v>
      </c>
      <c r="E13" s="2">
        <v>2</v>
      </c>
      <c r="F13" s="2" t="s">
        <v>184</v>
      </c>
      <c r="G13" s="2"/>
      <c r="H13" s="18">
        <v>100</v>
      </c>
    </row>
    <row r="14" spans="1:8" x14ac:dyDescent="0.3">
      <c r="A14" s="17" t="s">
        <v>8</v>
      </c>
      <c r="B14" s="2">
        <v>8</v>
      </c>
      <c r="C14" s="2" t="s">
        <v>17</v>
      </c>
      <c r="D14" s="2" t="s">
        <v>103</v>
      </c>
      <c r="E14" s="2">
        <v>1</v>
      </c>
      <c r="F14" s="2" t="s">
        <v>183</v>
      </c>
      <c r="G14" s="2"/>
      <c r="H14" s="18">
        <v>1</v>
      </c>
    </row>
    <row r="15" spans="1:8" x14ac:dyDescent="0.3">
      <c r="A15" s="17" t="s">
        <v>8</v>
      </c>
      <c r="B15" s="2">
        <v>8</v>
      </c>
      <c r="C15" s="2" t="s">
        <v>17</v>
      </c>
      <c r="D15" s="2" t="s">
        <v>103</v>
      </c>
      <c r="E15" s="2">
        <v>2</v>
      </c>
      <c r="F15" s="2" t="s">
        <v>184</v>
      </c>
      <c r="G15" s="2"/>
      <c r="H15" s="18">
        <v>100</v>
      </c>
    </row>
    <row r="16" spans="1:8" x14ac:dyDescent="0.3">
      <c r="A16" s="17" t="s">
        <v>8</v>
      </c>
      <c r="B16" s="2">
        <v>9</v>
      </c>
      <c r="C16" s="2" t="s">
        <v>18</v>
      </c>
      <c r="D16" s="2" t="s">
        <v>104</v>
      </c>
      <c r="E16" s="2">
        <v>1</v>
      </c>
      <c r="F16" s="2" t="s">
        <v>183</v>
      </c>
      <c r="G16" s="2"/>
      <c r="H16" s="18">
        <v>1</v>
      </c>
    </row>
    <row r="17" spans="1:8" x14ac:dyDescent="0.3">
      <c r="A17" s="17" t="s">
        <v>8</v>
      </c>
      <c r="B17" s="2">
        <v>9</v>
      </c>
      <c r="C17" s="2" t="s">
        <v>18</v>
      </c>
      <c r="D17" s="2" t="s">
        <v>104</v>
      </c>
      <c r="E17" s="2">
        <v>2</v>
      </c>
      <c r="F17" s="2" t="s">
        <v>184</v>
      </c>
      <c r="G17" s="2"/>
      <c r="H17" s="18">
        <v>100</v>
      </c>
    </row>
    <row r="18" spans="1:8" x14ac:dyDescent="0.3">
      <c r="A18" s="17" t="s">
        <v>8</v>
      </c>
      <c r="B18" s="2">
        <v>10</v>
      </c>
      <c r="C18" s="2" t="s">
        <v>19</v>
      </c>
      <c r="D18" s="2" t="s">
        <v>105</v>
      </c>
      <c r="E18" s="2">
        <v>1</v>
      </c>
      <c r="F18" s="2" t="s">
        <v>183</v>
      </c>
      <c r="G18" s="2"/>
      <c r="H18" s="18">
        <v>1</v>
      </c>
    </row>
    <row r="19" spans="1:8" x14ac:dyDescent="0.3">
      <c r="A19" s="17" t="s">
        <v>8</v>
      </c>
      <c r="B19" s="2">
        <v>10</v>
      </c>
      <c r="C19" s="2" t="s">
        <v>19</v>
      </c>
      <c r="D19" s="2" t="s">
        <v>105</v>
      </c>
      <c r="E19" s="2">
        <v>2</v>
      </c>
      <c r="F19" s="2" t="s">
        <v>184</v>
      </c>
      <c r="G19" s="2"/>
      <c r="H19" s="18">
        <v>100</v>
      </c>
    </row>
    <row r="20" spans="1:8" x14ac:dyDescent="0.3">
      <c r="A20" s="17" t="s">
        <v>8</v>
      </c>
      <c r="B20" s="2">
        <v>11</v>
      </c>
      <c r="C20" s="2" t="s">
        <v>20</v>
      </c>
      <c r="D20" s="2" t="s">
        <v>106</v>
      </c>
      <c r="E20" s="2">
        <v>1</v>
      </c>
      <c r="F20" s="2" t="s">
        <v>183</v>
      </c>
      <c r="G20" s="2"/>
      <c r="H20" s="18">
        <v>1</v>
      </c>
    </row>
    <row r="21" spans="1:8" x14ac:dyDescent="0.3">
      <c r="A21" s="17" t="s">
        <v>8</v>
      </c>
      <c r="B21" s="2">
        <v>11</v>
      </c>
      <c r="C21" s="2" t="s">
        <v>20</v>
      </c>
      <c r="D21" s="2" t="s">
        <v>106</v>
      </c>
      <c r="E21" s="2">
        <v>2</v>
      </c>
      <c r="F21" s="2" t="s">
        <v>184</v>
      </c>
      <c r="G21" s="2"/>
      <c r="H21" s="18">
        <v>100</v>
      </c>
    </row>
    <row r="22" spans="1:8" x14ac:dyDescent="0.3">
      <c r="A22" s="17" t="s">
        <v>8</v>
      </c>
      <c r="B22" s="2">
        <v>12</v>
      </c>
      <c r="C22" s="2" t="s">
        <v>21</v>
      </c>
      <c r="D22" s="2" t="s">
        <v>107</v>
      </c>
      <c r="E22" s="2">
        <v>1</v>
      </c>
      <c r="F22" s="2" t="s">
        <v>183</v>
      </c>
      <c r="G22" s="2"/>
      <c r="H22" s="18">
        <v>1</v>
      </c>
    </row>
    <row r="23" spans="1:8" x14ac:dyDescent="0.3">
      <c r="A23" s="17" t="s">
        <v>8</v>
      </c>
      <c r="B23" s="2">
        <v>12</v>
      </c>
      <c r="C23" s="2" t="s">
        <v>21</v>
      </c>
      <c r="D23" s="2" t="s">
        <v>107</v>
      </c>
      <c r="E23" s="2">
        <v>2</v>
      </c>
      <c r="F23" s="2" t="s">
        <v>184</v>
      </c>
      <c r="G23" s="2"/>
      <c r="H23" s="18">
        <v>100</v>
      </c>
    </row>
    <row r="24" spans="1:8" x14ac:dyDescent="0.3">
      <c r="A24" s="17" t="s">
        <v>8</v>
      </c>
      <c r="B24" s="2">
        <v>13</v>
      </c>
      <c r="C24" s="2" t="s">
        <v>22</v>
      </c>
      <c r="D24" s="2" t="s">
        <v>108</v>
      </c>
      <c r="E24" s="2">
        <v>1</v>
      </c>
      <c r="F24" s="2" t="s">
        <v>183</v>
      </c>
      <c r="G24" s="2"/>
      <c r="H24" s="18">
        <v>1</v>
      </c>
    </row>
    <row r="25" spans="1:8" x14ac:dyDescent="0.3">
      <c r="A25" s="17" t="s">
        <v>8</v>
      </c>
      <c r="B25" s="2">
        <v>13</v>
      </c>
      <c r="C25" s="2" t="s">
        <v>22</v>
      </c>
      <c r="D25" s="2" t="s">
        <v>108</v>
      </c>
      <c r="E25" s="2">
        <v>2</v>
      </c>
      <c r="F25" s="2" t="s">
        <v>184</v>
      </c>
      <c r="G25" s="2"/>
      <c r="H25" s="18">
        <v>100</v>
      </c>
    </row>
    <row r="26" spans="1:8" x14ac:dyDescent="0.3">
      <c r="A26" s="17" t="s">
        <v>8</v>
      </c>
      <c r="B26" s="2">
        <v>14</v>
      </c>
      <c r="C26" s="2" t="s">
        <v>23</v>
      </c>
      <c r="D26" s="2" t="s">
        <v>109</v>
      </c>
      <c r="E26" s="2">
        <v>1</v>
      </c>
      <c r="F26" s="2" t="s">
        <v>183</v>
      </c>
      <c r="G26" s="2"/>
      <c r="H26" s="18">
        <v>1</v>
      </c>
    </row>
    <row r="27" spans="1:8" x14ac:dyDescent="0.3">
      <c r="A27" s="17" t="s">
        <v>8</v>
      </c>
      <c r="B27" s="2">
        <v>14</v>
      </c>
      <c r="C27" s="2" t="s">
        <v>23</v>
      </c>
      <c r="D27" s="2" t="s">
        <v>109</v>
      </c>
      <c r="E27" s="2">
        <v>2</v>
      </c>
      <c r="F27" s="2" t="s">
        <v>184</v>
      </c>
      <c r="G27" s="2"/>
      <c r="H27" s="18">
        <v>100</v>
      </c>
    </row>
    <row r="28" spans="1:8" x14ac:dyDescent="0.3">
      <c r="A28" s="17" t="s">
        <v>8</v>
      </c>
      <c r="B28" s="2">
        <v>15</v>
      </c>
      <c r="C28" s="2" t="s">
        <v>24</v>
      </c>
      <c r="D28" s="2" t="s">
        <v>110</v>
      </c>
      <c r="E28" s="2">
        <v>1</v>
      </c>
      <c r="F28" s="2" t="s">
        <v>183</v>
      </c>
      <c r="G28" s="2"/>
      <c r="H28" s="18">
        <v>1</v>
      </c>
    </row>
    <row r="29" spans="1:8" ht="15" thickBot="1" x14ac:dyDescent="0.35">
      <c r="A29" s="8" t="s">
        <v>8</v>
      </c>
      <c r="B29" s="9">
        <v>15</v>
      </c>
      <c r="C29" s="9" t="s">
        <v>24</v>
      </c>
      <c r="D29" s="9" t="s">
        <v>110</v>
      </c>
      <c r="E29" s="9">
        <v>2</v>
      </c>
      <c r="F29" s="9" t="s">
        <v>184</v>
      </c>
      <c r="G29" s="9"/>
      <c r="H29" s="10">
        <v>100</v>
      </c>
    </row>
    <row r="30" spans="1:8" x14ac:dyDescent="0.3">
      <c r="A30" s="11" t="s">
        <v>8</v>
      </c>
      <c r="B30" s="12">
        <v>16</v>
      </c>
      <c r="C30" s="12" t="s">
        <v>25</v>
      </c>
      <c r="D30" s="12" t="s">
        <v>111</v>
      </c>
      <c r="E30" s="12">
        <v>1</v>
      </c>
      <c r="F30" s="12" t="s">
        <v>183</v>
      </c>
      <c r="G30" s="12"/>
      <c r="H30" s="13">
        <v>1</v>
      </c>
    </row>
    <row r="31" spans="1:8" x14ac:dyDescent="0.3">
      <c r="A31" s="20" t="s">
        <v>8</v>
      </c>
      <c r="B31" s="19">
        <v>16</v>
      </c>
      <c r="C31" s="19" t="s">
        <v>25</v>
      </c>
      <c r="D31" s="19" t="s">
        <v>111</v>
      </c>
      <c r="E31" s="19">
        <v>2</v>
      </c>
      <c r="F31" s="19" t="s">
        <v>184</v>
      </c>
      <c r="G31" s="19"/>
      <c r="H31" s="21">
        <v>100</v>
      </c>
    </row>
    <row r="32" spans="1:8" x14ac:dyDescent="0.3">
      <c r="A32" s="20" t="s">
        <v>8</v>
      </c>
      <c r="B32" s="19">
        <v>17</v>
      </c>
      <c r="C32" s="19" t="s">
        <v>26</v>
      </c>
      <c r="D32" s="19" t="s">
        <v>112</v>
      </c>
      <c r="E32" s="19">
        <v>1</v>
      </c>
      <c r="F32" s="19" t="s">
        <v>183</v>
      </c>
      <c r="G32" s="19"/>
      <c r="H32" s="21">
        <v>1</v>
      </c>
    </row>
    <row r="33" spans="1:8" x14ac:dyDescent="0.3">
      <c r="A33" s="20" t="s">
        <v>8</v>
      </c>
      <c r="B33" s="19">
        <v>17</v>
      </c>
      <c r="C33" s="19" t="s">
        <v>26</v>
      </c>
      <c r="D33" s="19" t="s">
        <v>112</v>
      </c>
      <c r="E33" s="19">
        <v>2</v>
      </c>
      <c r="F33" s="19" t="s">
        <v>184</v>
      </c>
      <c r="G33" s="19"/>
      <c r="H33" s="21">
        <v>100</v>
      </c>
    </row>
    <row r="34" spans="1:8" x14ac:dyDescent="0.3">
      <c r="A34" s="20" t="s">
        <v>8</v>
      </c>
      <c r="B34" s="19">
        <v>18</v>
      </c>
      <c r="C34" s="19" t="s">
        <v>27</v>
      </c>
      <c r="D34" s="19" t="s">
        <v>113</v>
      </c>
      <c r="E34" s="19">
        <v>1</v>
      </c>
      <c r="F34" s="19" t="s">
        <v>183</v>
      </c>
      <c r="G34" s="19"/>
      <c r="H34" s="21">
        <v>1</v>
      </c>
    </row>
    <row r="35" spans="1:8" x14ac:dyDescent="0.3">
      <c r="A35" s="20" t="s">
        <v>8</v>
      </c>
      <c r="B35" s="19">
        <v>18</v>
      </c>
      <c r="C35" s="19" t="s">
        <v>27</v>
      </c>
      <c r="D35" s="19" t="s">
        <v>113</v>
      </c>
      <c r="E35" s="19">
        <v>2</v>
      </c>
      <c r="F35" s="19" t="s">
        <v>184</v>
      </c>
      <c r="G35" s="19"/>
      <c r="H35" s="21">
        <v>100</v>
      </c>
    </row>
    <row r="36" spans="1:8" x14ac:dyDescent="0.3">
      <c r="A36" s="20" t="s">
        <v>8</v>
      </c>
      <c r="B36" s="19">
        <v>19</v>
      </c>
      <c r="C36" s="19" t="s">
        <v>28</v>
      </c>
      <c r="D36" s="19" t="s">
        <v>114</v>
      </c>
      <c r="E36" s="19">
        <v>1</v>
      </c>
      <c r="F36" s="19" t="s">
        <v>183</v>
      </c>
      <c r="G36" s="19"/>
      <c r="H36" s="21">
        <v>1</v>
      </c>
    </row>
    <row r="37" spans="1:8" x14ac:dyDescent="0.3">
      <c r="A37" s="20" t="s">
        <v>8</v>
      </c>
      <c r="B37" s="19">
        <v>19</v>
      </c>
      <c r="C37" s="19" t="s">
        <v>28</v>
      </c>
      <c r="D37" s="19" t="s">
        <v>114</v>
      </c>
      <c r="E37" s="19">
        <v>2</v>
      </c>
      <c r="F37" s="19" t="s">
        <v>184</v>
      </c>
      <c r="G37" s="19"/>
      <c r="H37" s="21">
        <v>100</v>
      </c>
    </row>
    <row r="38" spans="1:8" x14ac:dyDescent="0.3">
      <c r="A38" s="20" t="s">
        <v>8</v>
      </c>
      <c r="B38" s="19">
        <v>20</v>
      </c>
      <c r="C38" s="19" t="s">
        <v>29</v>
      </c>
      <c r="D38" s="19" t="s">
        <v>115</v>
      </c>
      <c r="E38" s="19">
        <v>1</v>
      </c>
      <c r="F38" s="19" t="s">
        <v>183</v>
      </c>
      <c r="G38" s="19"/>
      <c r="H38" s="21">
        <v>1</v>
      </c>
    </row>
    <row r="39" spans="1:8" ht="15" thickBot="1" x14ac:dyDescent="0.35">
      <c r="A39" s="14" t="s">
        <v>8</v>
      </c>
      <c r="B39" s="15">
        <v>20</v>
      </c>
      <c r="C39" s="15" t="s">
        <v>29</v>
      </c>
      <c r="D39" s="15" t="s">
        <v>115</v>
      </c>
      <c r="E39" s="15">
        <v>2</v>
      </c>
      <c r="F39" s="15" t="s">
        <v>184</v>
      </c>
      <c r="G39" s="15"/>
      <c r="H39" s="16">
        <v>100</v>
      </c>
    </row>
    <row r="40" spans="1:8" x14ac:dyDescent="0.3">
      <c r="A40" s="5" t="s">
        <v>9</v>
      </c>
      <c r="B40" s="6">
        <v>1</v>
      </c>
      <c r="C40" s="6" t="s">
        <v>30</v>
      </c>
      <c r="D40" s="6" t="s">
        <v>116</v>
      </c>
      <c r="E40" s="6">
        <v>1</v>
      </c>
      <c r="F40" s="6" t="s">
        <v>183</v>
      </c>
      <c r="G40" s="6"/>
      <c r="H40" s="7">
        <v>1</v>
      </c>
    </row>
    <row r="41" spans="1:8" x14ac:dyDescent="0.3">
      <c r="A41" s="17" t="s">
        <v>9</v>
      </c>
      <c r="B41" s="2">
        <v>1</v>
      </c>
      <c r="C41" s="2" t="s">
        <v>30</v>
      </c>
      <c r="D41" s="2" t="s">
        <v>116</v>
      </c>
      <c r="E41" s="2">
        <v>2</v>
      </c>
      <c r="F41" s="2" t="s">
        <v>184</v>
      </c>
      <c r="G41" s="2"/>
      <c r="H41" s="18">
        <v>1</v>
      </c>
    </row>
    <row r="42" spans="1:8" x14ac:dyDescent="0.3">
      <c r="A42" s="17" t="s">
        <v>9</v>
      </c>
      <c r="B42" s="2">
        <v>2</v>
      </c>
      <c r="C42" s="2" t="s">
        <v>31</v>
      </c>
      <c r="D42" s="2" t="s">
        <v>117</v>
      </c>
      <c r="E42" s="2">
        <v>1</v>
      </c>
      <c r="F42" s="2" t="s">
        <v>183</v>
      </c>
      <c r="G42" s="2"/>
      <c r="H42" s="18">
        <v>1</v>
      </c>
    </row>
    <row r="43" spans="1:8" x14ac:dyDescent="0.3">
      <c r="A43" s="17" t="s">
        <v>9</v>
      </c>
      <c r="B43" s="2">
        <v>2</v>
      </c>
      <c r="C43" s="2" t="s">
        <v>31</v>
      </c>
      <c r="D43" s="2" t="s">
        <v>117</v>
      </c>
      <c r="E43" s="2">
        <v>2</v>
      </c>
      <c r="F43" s="2" t="s">
        <v>184</v>
      </c>
      <c r="G43" s="2"/>
      <c r="H43" s="18">
        <v>1</v>
      </c>
    </row>
    <row r="44" spans="1:8" x14ac:dyDescent="0.3">
      <c r="A44" s="17" t="s">
        <v>9</v>
      </c>
      <c r="B44" s="2">
        <v>3</v>
      </c>
      <c r="C44" s="2" t="s">
        <v>32</v>
      </c>
      <c r="D44" s="2" t="s">
        <v>118</v>
      </c>
      <c r="E44" s="2">
        <v>1</v>
      </c>
      <c r="F44" s="2" t="s">
        <v>183</v>
      </c>
      <c r="G44" s="2"/>
      <c r="H44" s="18">
        <v>1</v>
      </c>
    </row>
    <row r="45" spans="1:8" x14ac:dyDescent="0.3">
      <c r="A45" s="17" t="s">
        <v>9</v>
      </c>
      <c r="B45" s="2">
        <v>3</v>
      </c>
      <c r="C45" s="2" t="s">
        <v>32</v>
      </c>
      <c r="D45" s="2" t="s">
        <v>118</v>
      </c>
      <c r="E45" s="2">
        <v>2</v>
      </c>
      <c r="F45" s="2" t="s">
        <v>184</v>
      </c>
      <c r="G45" s="2"/>
      <c r="H45" s="18">
        <v>1</v>
      </c>
    </row>
    <row r="46" spans="1:8" x14ac:dyDescent="0.3">
      <c r="A46" s="17" t="s">
        <v>9</v>
      </c>
      <c r="B46" s="2">
        <v>4</v>
      </c>
      <c r="C46" s="2" t="s">
        <v>33</v>
      </c>
      <c r="D46" s="2" t="s">
        <v>119</v>
      </c>
      <c r="E46" s="2">
        <v>1</v>
      </c>
      <c r="F46" s="2" t="s">
        <v>183</v>
      </c>
      <c r="G46" s="2"/>
      <c r="H46" s="18">
        <v>1</v>
      </c>
    </row>
    <row r="47" spans="1:8" x14ac:dyDescent="0.3">
      <c r="A47" s="17" t="s">
        <v>9</v>
      </c>
      <c r="B47" s="2">
        <v>4</v>
      </c>
      <c r="C47" s="2" t="s">
        <v>33</v>
      </c>
      <c r="D47" s="2" t="s">
        <v>119</v>
      </c>
      <c r="E47" s="2">
        <v>2</v>
      </c>
      <c r="F47" s="2" t="s">
        <v>184</v>
      </c>
      <c r="G47" s="2"/>
      <c r="H47" s="18">
        <v>1</v>
      </c>
    </row>
    <row r="48" spans="1:8" x14ac:dyDescent="0.3">
      <c r="A48" s="17" t="s">
        <v>9</v>
      </c>
      <c r="B48" s="2">
        <v>5</v>
      </c>
      <c r="C48" s="2" t="s">
        <v>34</v>
      </c>
      <c r="D48" s="2" t="s">
        <v>120</v>
      </c>
      <c r="E48" s="2">
        <v>1</v>
      </c>
      <c r="F48" s="2" t="s">
        <v>183</v>
      </c>
      <c r="G48" s="2"/>
      <c r="H48" s="18">
        <v>1</v>
      </c>
    </row>
    <row r="49" spans="1:8" x14ac:dyDescent="0.3">
      <c r="A49" s="17" t="s">
        <v>9</v>
      </c>
      <c r="B49" s="2">
        <v>5</v>
      </c>
      <c r="C49" s="2" t="s">
        <v>34</v>
      </c>
      <c r="D49" s="2" t="s">
        <v>120</v>
      </c>
      <c r="E49" s="2">
        <v>2</v>
      </c>
      <c r="F49" s="2" t="s">
        <v>184</v>
      </c>
      <c r="G49" s="2"/>
      <c r="H49" s="18">
        <v>1</v>
      </c>
    </row>
    <row r="50" spans="1:8" x14ac:dyDescent="0.3">
      <c r="A50" s="17" t="s">
        <v>9</v>
      </c>
      <c r="B50" s="2">
        <v>6</v>
      </c>
      <c r="C50" s="2" t="s">
        <v>35</v>
      </c>
      <c r="D50" s="2" t="s">
        <v>121</v>
      </c>
      <c r="E50" s="2">
        <v>1</v>
      </c>
      <c r="F50" s="2" t="s">
        <v>183</v>
      </c>
      <c r="G50" s="2"/>
      <c r="H50" s="18">
        <v>1</v>
      </c>
    </row>
    <row r="51" spans="1:8" x14ac:dyDescent="0.3">
      <c r="A51" s="17" t="s">
        <v>9</v>
      </c>
      <c r="B51" s="2">
        <v>6</v>
      </c>
      <c r="C51" s="2" t="s">
        <v>35</v>
      </c>
      <c r="D51" s="2" t="s">
        <v>121</v>
      </c>
      <c r="E51" s="2">
        <v>2</v>
      </c>
      <c r="F51" s="2" t="s">
        <v>184</v>
      </c>
      <c r="G51" s="2"/>
      <c r="H51" s="18">
        <v>1</v>
      </c>
    </row>
    <row r="52" spans="1:8" x14ac:dyDescent="0.3">
      <c r="A52" s="17" t="s">
        <v>9</v>
      </c>
      <c r="B52" s="2">
        <v>7</v>
      </c>
      <c r="C52" s="2" t="s">
        <v>36</v>
      </c>
      <c r="D52" s="2" t="s">
        <v>122</v>
      </c>
      <c r="E52" s="2">
        <v>1</v>
      </c>
      <c r="F52" s="2" t="s">
        <v>183</v>
      </c>
      <c r="G52" s="2"/>
      <c r="H52" s="18">
        <v>1</v>
      </c>
    </row>
    <row r="53" spans="1:8" x14ac:dyDescent="0.3">
      <c r="A53" s="17" t="s">
        <v>9</v>
      </c>
      <c r="B53" s="2">
        <v>7</v>
      </c>
      <c r="C53" s="2" t="s">
        <v>36</v>
      </c>
      <c r="D53" s="2" t="s">
        <v>122</v>
      </c>
      <c r="E53" s="2">
        <v>2</v>
      </c>
      <c r="F53" s="2" t="s">
        <v>184</v>
      </c>
      <c r="G53" s="2"/>
      <c r="H53" s="18">
        <v>1</v>
      </c>
    </row>
    <row r="54" spans="1:8" x14ac:dyDescent="0.3">
      <c r="A54" s="17" t="s">
        <v>9</v>
      </c>
      <c r="B54" s="2">
        <v>8</v>
      </c>
      <c r="C54" s="2" t="s">
        <v>37</v>
      </c>
      <c r="D54" s="2" t="s">
        <v>123</v>
      </c>
      <c r="E54" s="2">
        <v>1</v>
      </c>
      <c r="F54" s="2" t="s">
        <v>183</v>
      </c>
      <c r="G54" s="2"/>
      <c r="H54" s="18">
        <v>1</v>
      </c>
    </row>
    <row r="55" spans="1:8" x14ac:dyDescent="0.3">
      <c r="A55" s="17" t="s">
        <v>9</v>
      </c>
      <c r="B55" s="2">
        <v>8</v>
      </c>
      <c r="C55" s="2" t="s">
        <v>37</v>
      </c>
      <c r="D55" s="2" t="s">
        <v>123</v>
      </c>
      <c r="E55" s="2">
        <v>2</v>
      </c>
      <c r="F55" s="2" t="s">
        <v>184</v>
      </c>
      <c r="G55" s="2"/>
      <c r="H55" s="18">
        <v>1</v>
      </c>
    </row>
    <row r="56" spans="1:8" x14ac:dyDescent="0.3">
      <c r="A56" s="17" t="s">
        <v>9</v>
      </c>
      <c r="B56" s="2">
        <v>9</v>
      </c>
      <c r="C56" s="2" t="s">
        <v>38</v>
      </c>
      <c r="D56" s="2" t="s">
        <v>124</v>
      </c>
      <c r="E56" s="2">
        <v>1</v>
      </c>
      <c r="F56" s="2" t="s">
        <v>183</v>
      </c>
      <c r="G56" s="2"/>
      <c r="H56" s="18">
        <v>1</v>
      </c>
    </row>
    <row r="57" spans="1:8" x14ac:dyDescent="0.3">
      <c r="A57" s="17" t="s">
        <v>9</v>
      </c>
      <c r="B57" s="2">
        <v>9</v>
      </c>
      <c r="C57" s="2" t="s">
        <v>38</v>
      </c>
      <c r="D57" s="2" t="s">
        <v>124</v>
      </c>
      <c r="E57" s="2">
        <v>2</v>
      </c>
      <c r="F57" s="2" t="s">
        <v>184</v>
      </c>
      <c r="G57" s="2"/>
      <c r="H57" s="18">
        <v>1</v>
      </c>
    </row>
    <row r="58" spans="1:8" x14ac:dyDescent="0.3">
      <c r="A58" s="17" t="s">
        <v>9</v>
      </c>
      <c r="B58" s="2">
        <v>10</v>
      </c>
      <c r="C58" s="2" t="s">
        <v>39</v>
      </c>
      <c r="D58" s="2" t="s">
        <v>125</v>
      </c>
      <c r="E58" s="2">
        <v>1</v>
      </c>
      <c r="F58" s="2" t="s">
        <v>183</v>
      </c>
      <c r="G58" s="2"/>
      <c r="H58" s="18">
        <v>1</v>
      </c>
    </row>
    <row r="59" spans="1:8" ht="15" thickBot="1" x14ac:dyDescent="0.35">
      <c r="A59" s="22" t="s">
        <v>9</v>
      </c>
      <c r="B59" s="23">
        <v>10</v>
      </c>
      <c r="C59" s="23" t="s">
        <v>39</v>
      </c>
      <c r="D59" s="23" t="s">
        <v>125</v>
      </c>
      <c r="E59" s="23">
        <v>2</v>
      </c>
      <c r="F59" s="23" t="s">
        <v>184</v>
      </c>
      <c r="G59" s="23"/>
      <c r="H59" s="24">
        <v>1</v>
      </c>
    </row>
    <row r="60" spans="1:8" x14ac:dyDescent="0.3">
      <c r="A60" s="11" t="s">
        <v>9</v>
      </c>
      <c r="B60" s="12">
        <v>11</v>
      </c>
      <c r="C60" s="12" t="s">
        <v>40</v>
      </c>
      <c r="D60" s="12" t="s">
        <v>126</v>
      </c>
      <c r="E60" s="12">
        <v>1</v>
      </c>
      <c r="F60" s="12" t="s">
        <v>183</v>
      </c>
      <c r="G60" s="12"/>
      <c r="H60" s="13">
        <v>1</v>
      </c>
    </row>
    <row r="61" spans="1:8" x14ac:dyDescent="0.3">
      <c r="A61" s="20" t="s">
        <v>9</v>
      </c>
      <c r="B61" s="19">
        <v>11</v>
      </c>
      <c r="C61" s="19" t="s">
        <v>40</v>
      </c>
      <c r="D61" s="19" t="s">
        <v>126</v>
      </c>
      <c r="E61" s="19">
        <v>2</v>
      </c>
      <c r="F61" s="19" t="s">
        <v>184</v>
      </c>
      <c r="G61" s="19"/>
      <c r="H61" s="21">
        <v>1</v>
      </c>
    </row>
    <row r="62" spans="1:8" x14ac:dyDescent="0.3">
      <c r="A62" s="20" t="s">
        <v>9</v>
      </c>
      <c r="B62" s="19">
        <v>12</v>
      </c>
      <c r="C62" s="19" t="s">
        <v>41</v>
      </c>
      <c r="D62" s="19" t="s">
        <v>127</v>
      </c>
      <c r="E62" s="19">
        <v>1</v>
      </c>
      <c r="F62" s="19" t="s">
        <v>183</v>
      </c>
      <c r="G62" s="19"/>
      <c r="H62" s="21">
        <v>1</v>
      </c>
    </row>
    <row r="63" spans="1:8" x14ac:dyDescent="0.3">
      <c r="A63" s="20" t="s">
        <v>9</v>
      </c>
      <c r="B63" s="19">
        <v>12</v>
      </c>
      <c r="C63" s="19" t="s">
        <v>41</v>
      </c>
      <c r="D63" s="19" t="s">
        <v>127</v>
      </c>
      <c r="E63" s="19">
        <v>2</v>
      </c>
      <c r="F63" s="19" t="s">
        <v>184</v>
      </c>
      <c r="G63" s="19"/>
      <c r="H63" s="21">
        <v>1</v>
      </c>
    </row>
    <row r="64" spans="1:8" x14ac:dyDescent="0.3">
      <c r="A64" s="20" t="s">
        <v>9</v>
      </c>
      <c r="B64" s="19">
        <v>13</v>
      </c>
      <c r="C64" s="19" t="s">
        <v>42</v>
      </c>
      <c r="D64" s="19" t="s">
        <v>128</v>
      </c>
      <c r="E64" s="19">
        <v>1</v>
      </c>
      <c r="F64" s="19" t="s">
        <v>183</v>
      </c>
      <c r="G64" s="19"/>
      <c r="H64" s="21">
        <v>1</v>
      </c>
    </row>
    <row r="65" spans="1:8" x14ac:dyDescent="0.3">
      <c r="A65" s="20" t="s">
        <v>9</v>
      </c>
      <c r="B65" s="19">
        <v>13</v>
      </c>
      <c r="C65" s="19" t="s">
        <v>42</v>
      </c>
      <c r="D65" s="19" t="s">
        <v>128</v>
      </c>
      <c r="E65" s="19">
        <v>2</v>
      </c>
      <c r="F65" s="19" t="s">
        <v>184</v>
      </c>
      <c r="G65" s="19"/>
      <c r="H65" s="21">
        <v>1</v>
      </c>
    </row>
    <row r="66" spans="1:8" x14ac:dyDescent="0.3">
      <c r="A66" s="20" t="s">
        <v>9</v>
      </c>
      <c r="B66" s="19">
        <v>14</v>
      </c>
      <c r="C66" s="19" t="s">
        <v>43</v>
      </c>
      <c r="D66" s="19" t="s">
        <v>129</v>
      </c>
      <c r="E66" s="19">
        <v>1</v>
      </c>
      <c r="F66" s="19" t="s">
        <v>183</v>
      </c>
      <c r="G66" s="19"/>
      <c r="H66" s="21">
        <v>1</v>
      </c>
    </row>
    <row r="67" spans="1:8" x14ac:dyDescent="0.3">
      <c r="A67" s="20" t="s">
        <v>9</v>
      </c>
      <c r="B67" s="19">
        <v>14</v>
      </c>
      <c r="C67" s="19" t="s">
        <v>43</v>
      </c>
      <c r="D67" s="19" t="s">
        <v>129</v>
      </c>
      <c r="E67" s="19">
        <v>2</v>
      </c>
      <c r="F67" s="19" t="s">
        <v>184</v>
      </c>
      <c r="G67" s="19"/>
      <c r="H67" s="21">
        <v>1</v>
      </c>
    </row>
    <row r="68" spans="1:8" x14ac:dyDescent="0.3">
      <c r="A68" s="20" t="s">
        <v>9</v>
      </c>
      <c r="B68" s="19">
        <v>15</v>
      </c>
      <c r="C68" s="19" t="s">
        <v>44</v>
      </c>
      <c r="D68" s="19" t="s">
        <v>130</v>
      </c>
      <c r="E68" s="19">
        <v>1</v>
      </c>
      <c r="F68" s="19" t="s">
        <v>183</v>
      </c>
      <c r="G68" s="19"/>
      <c r="H68" s="21">
        <v>1</v>
      </c>
    </row>
    <row r="69" spans="1:8" x14ac:dyDescent="0.3">
      <c r="A69" s="20" t="s">
        <v>9</v>
      </c>
      <c r="B69" s="19">
        <v>15</v>
      </c>
      <c r="C69" s="19" t="s">
        <v>44</v>
      </c>
      <c r="D69" s="19" t="s">
        <v>130</v>
      </c>
      <c r="E69" s="19">
        <v>2</v>
      </c>
      <c r="F69" s="19" t="s">
        <v>184</v>
      </c>
      <c r="G69" s="19"/>
      <c r="H69" s="21">
        <v>1</v>
      </c>
    </row>
    <row r="70" spans="1:8" x14ac:dyDescent="0.3">
      <c r="A70" s="20" t="s">
        <v>9</v>
      </c>
      <c r="B70" s="19">
        <v>16</v>
      </c>
      <c r="C70" s="19" t="s">
        <v>45</v>
      </c>
      <c r="D70" s="19" t="s">
        <v>131</v>
      </c>
      <c r="E70" s="19">
        <v>1</v>
      </c>
      <c r="F70" s="19" t="s">
        <v>183</v>
      </c>
      <c r="G70" s="19"/>
      <c r="H70" s="21">
        <v>1</v>
      </c>
    </row>
    <row r="71" spans="1:8" x14ac:dyDescent="0.3">
      <c r="A71" s="20" t="s">
        <v>9</v>
      </c>
      <c r="B71" s="19">
        <v>16</v>
      </c>
      <c r="C71" s="19" t="s">
        <v>45</v>
      </c>
      <c r="D71" s="19" t="s">
        <v>131</v>
      </c>
      <c r="E71" s="19">
        <v>2</v>
      </c>
      <c r="F71" s="19" t="s">
        <v>184</v>
      </c>
      <c r="G71" s="19"/>
      <c r="H71" s="21">
        <v>1</v>
      </c>
    </row>
    <row r="72" spans="1:8" x14ac:dyDescent="0.3">
      <c r="A72" s="20" t="s">
        <v>9</v>
      </c>
      <c r="B72" s="19">
        <v>17</v>
      </c>
      <c r="C72" s="19" t="s">
        <v>46</v>
      </c>
      <c r="D72" s="19" t="s">
        <v>132</v>
      </c>
      <c r="E72" s="19">
        <v>1</v>
      </c>
      <c r="F72" s="19" t="s">
        <v>183</v>
      </c>
      <c r="G72" s="19"/>
      <c r="H72" s="21">
        <v>1</v>
      </c>
    </row>
    <row r="73" spans="1:8" x14ac:dyDescent="0.3">
      <c r="A73" s="20" t="s">
        <v>9</v>
      </c>
      <c r="B73" s="19">
        <v>17</v>
      </c>
      <c r="C73" s="19" t="s">
        <v>46</v>
      </c>
      <c r="D73" s="19" t="s">
        <v>132</v>
      </c>
      <c r="E73" s="19">
        <v>2</v>
      </c>
      <c r="F73" s="19" t="s">
        <v>184</v>
      </c>
      <c r="G73" s="19"/>
      <c r="H73" s="21">
        <v>1</v>
      </c>
    </row>
    <row r="74" spans="1:8" x14ac:dyDescent="0.3">
      <c r="A74" s="20" t="s">
        <v>9</v>
      </c>
      <c r="B74" s="19">
        <v>18</v>
      </c>
      <c r="C74" s="19" t="s">
        <v>47</v>
      </c>
      <c r="D74" s="19" t="s">
        <v>133</v>
      </c>
      <c r="E74" s="19">
        <v>1</v>
      </c>
      <c r="F74" s="19" t="s">
        <v>183</v>
      </c>
      <c r="G74" s="19"/>
      <c r="H74" s="21">
        <v>1</v>
      </c>
    </row>
    <row r="75" spans="1:8" x14ac:dyDescent="0.3">
      <c r="A75" s="20" t="s">
        <v>9</v>
      </c>
      <c r="B75" s="19">
        <v>18</v>
      </c>
      <c r="C75" s="19" t="s">
        <v>47</v>
      </c>
      <c r="D75" s="19" t="s">
        <v>133</v>
      </c>
      <c r="E75" s="19">
        <v>2</v>
      </c>
      <c r="F75" s="19" t="s">
        <v>184</v>
      </c>
      <c r="G75" s="19"/>
      <c r="H75" s="21">
        <v>1</v>
      </c>
    </row>
    <row r="76" spans="1:8" x14ac:dyDescent="0.3">
      <c r="A76" s="20" t="s">
        <v>9</v>
      </c>
      <c r="B76" s="19">
        <v>19</v>
      </c>
      <c r="C76" s="19" t="s">
        <v>48</v>
      </c>
      <c r="D76" s="19" t="s">
        <v>134</v>
      </c>
      <c r="E76" s="19">
        <v>1</v>
      </c>
      <c r="F76" s="19" t="s">
        <v>183</v>
      </c>
      <c r="G76" s="19"/>
      <c r="H76" s="21">
        <v>1</v>
      </c>
    </row>
    <row r="77" spans="1:8" x14ac:dyDescent="0.3">
      <c r="A77" s="20" t="s">
        <v>9</v>
      </c>
      <c r="B77" s="19">
        <v>19</v>
      </c>
      <c r="C77" s="19" t="s">
        <v>48</v>
      </c>
      <c r="D77" s="19" t="s">
        <v>134</v>
      </c>
      <c r="E77" s="19">
        <v>2</v>
      </c>
      <c r="F77" s="19" t="s">
        <v>184</v>
      </c>
      <c r="G77" s="19"/>
      <c r="H77" s="21">
        <v>1</v>
      </c>
    </row>
    <row r="78" spans="1:8" x14ac:dyDescent="0.3">
      <c r="A78" s="20" t="s">
        <v>9</v>
      </c>
      <c r="B78" s="19">
        <v>20</v>
      </c>
      <c r="C78" s="19" t="s">
        <v>49</v>
      </c>
      <c r="D78" s="19" t="s">
        <v>135</v>
      </c>
      <c r="E78" s="19">
        <v>1</v>
      </c>
      <c r="F78" s="19" t="s">
        <v>183</v>
      </c>
      <c r="G78" s="19"/>
      <c r="H78" s="21">
        <v>1</v>
      </c>
    </row>
    <row r="79" spans="1:8" x14ac:dyDescent="0.3">
      <c r="A79" s="20" t="s">
        <v>9</v>
      </c>
      <c r="B79" s="19">
        <v>20</v>
      </c>
      <c r="C79" s="19" t="s">
        <v>49</v>
      </c>
      <c r="D79" s="19" t="s">
        <v>135</v>
      </c>
      <c r="E79" s="19">
        <v>2</v>
      </c>
      <c r="F79" s="19" t="s">
        <v>184</v>
      </c>
      <c r="G79" s="19"/>
      <c r="H79" s="21">
        <v>1</v>
      </c>
    </row>
    <row r="80" spans="1:8" x14ac:dyDescent="0.3">
      <c r="A80" s="20" t="s">
        <v>9</v>
      </c>
      <c r="B80" s="19">
        <v>21</v>
      </c>
      <c r="C80" s="19" t="s">
        <v>50</v>
      </c>
      <c r="D80" s="19" t="s">
        <v>136</v>
      </c>
      <c r="E80" s="19">
        <v>1</v>
      </c>
      <c r="F80" s="19" t="s">
        <v>183</v>
      </c>
      <c r="G80" s="19"/>
      <c r="H80" s="21">
        <v>1</v>
      </c>
    </row>
    <row r="81" spans="1:8" x14ac:dyDescent="0.3">
      <c r="A81" s="20" t="s">
        <v>9</v>
      </c>
      <c r="B81" s="19">
        <v>21</v>
      </c>
      <c r="C81" s="19" t="s">
        <v>50</v>
      </c>
      <c r="D81" s="19" t="s">
        <v>136</v>
      </c>
      <c r="E81" s="19">
        <v>2</v>
      </c>
      <c r="F81" s="19" t="s">
        <v>184</v>
      </c>
      <c r="G81" s="19"/>
      <c r="H81" s="21">
        <v>1</v>
      </c>
    </row>
    <row r="82" spans="1:8" x14ac:dyDescent="0.3">
      <c r="A82" s="20" t="s">
        <v>9</v>
      </c>
      <c r="B82" s="19">
        <v>22</v>
      </c>
      <c r="C82" s="19" t="s">
        <v>51</v>
      </c>
      <c r="D82" s="19" t="s">
        <v>137</v>
      </c>
      <c r="E82" s="19">
        <v>1</v>
      </c>
      <c r="F82" s="19" t="s">
        <v>183</v>
      </c>
      <c r="G82" s="19"/>
      <c r="H82" s="21">
        <v>1</v>
      </c>
    </row>
    <row r="83" spans="1:8" x14ac:dyDescent="0.3">
      <c r="A83" s="20" t="s">
        <v>9</v>
      </c>
      <c r="B83" s="19">
        <v>22</v>
      </c>
      <c r="C83" s="19" t="s">
        <v>51</v>
      </c>
      <c r="D83" s="19" t="s">
        <v>137</v>
      </c>
      <c r="E83" s="19">
        <v>2</v>
      </c>
      <c r="F83" s="19" t="s">
        <v>184</v>
      </c>
      <c r="G83" s="19"/>
      <c r="H83" s="21">
        <v>1</v>
      </c>
    </row>
    <row r="84" spans="1:8" x14ac:dyDescent="0.3">
      <c r="A84" s="20" t="s">
        <v>9</v>
      </c>
      <c r="B84" s="19">
        <v>23</v>
      </c>
      <c r="C84" s="19" t="s">
        <v>52</v>
      </c>
      <c r="D84" s="19" t="s">
        <v>138</v>
      </c>
      <c r="E84" s="19">
        <v>1</v>
      </c>
      <c r="F84" s="19" t="s">
        <v>183</v>
      </c>
      <c r="G84" s="19"/>
      <c r="H84" s="21">
        <v>1</v>
      </c>
    </row>
    <row r="85" spans="1:8" ht="15" thickBot="1" x14ac:dyDescent="0.35">
      <c r="A85" s="14" t="s">
        <v>9</v>
      </c>
      <c r="B85" s="15">
        <v>23</v>
      </c>
      <c r="C85" s="15" t="s">
        <v>52</v>
      </c>
      <c r="D85" s="15" t="s">
        <v>138</v>
      </c>
      <c r="E85" s="15">
        <v>2</v>
      </c>
      <c r="F85" s="15" t="s">
        <v>184</v>
      </c>
      <c r="G85" s="15"/>
      <c r="H85" s="16">
        <v>1</v>
      </c>
    </row>
    <row r="86" spans="1:8" x14ac:dyDescent="0.3">
      <c r="A86" s="5" t="s">
        <v>9</v>
      </c>
      <c r="B86" s="6">
        <v>24</v>
      </c>
      <c r="C86" s="6" t="s">
        <v>53</v>
      </c>
      <c r="D86" s="6" t="s">
        <v>139</v>
      </c>
      <c r="E86" s="6">
        <v>1</v>
      </c>
      <c r="F86" s="6" t="s">
        <v>183</v>
      </c>
      <c r="G86" s="6"/>
      <c r="H86" s="7">
        <v>1</v>
      </c>
    </row>
    <row r="87" spans="1:8" x14ac:dyDescent="0.3">
      <c r="A87" s="17" t="s">
        <v>9</v>
      </c>
      <c r="B87" s="2">
        <v>24</v>
      </c>
      <c r="C87" s="2" t="s">
        <v>53</v>
      </c>
      <c r="D87" s="2" t="s">
        <v>139</v>
      </c>
      <c r="E87" s="2">
        <v>2</v>
      </c>
      <c r="F87" s="2" t="s">
        <v>184</v>
      </c>
      <c r="G87" s="2"/>
      <c r="H87" s="18">
        <v>1</v>
      </c>
    </row>
    <row r="88" spans="1:8" x14ac:dyDescent="0.3">
      <c r="A88" s="17" t="s">
        <v>9</v>
      </c>
      <c r="B88" s="2">
        <v>25</v>
      </c>
      <c r="C88" s="2" t="s">
        <v>54</v>
      </c>
      <c r="D88" s="2" t="s">
        <v>140</v>
      </c>
      <c r="E88" s="2">
        <v>1</v>
      </c>
      <c r="F88" s="2" t="s">
        <v>183</v>
      </c>
      <c r="G88" s="2"/>
      <c r="H88" s="18">
        <v>1</v>
      </c>
    </row>
    <row r="89" spans="1:8" x14ac:dyDescent="0.3">
      <c r="A89" s="17" t="s">
        <v>9</v>
      </c>
      <c r="B89" s="2">
        <v>25</v>
      </c>
      <c r="C89" s="2" t="s">
        <v>54</v>
      </c>
      <c r="D89" s="2" t="s">
        <v>140</v>
      </c>
      <c r="E89" s="2">
        <v>2</v>
      </c>
      <c r="F89" s="2" t="s">
        <v>184</v>
      </c>
      <c r="G89" s="2"/>
      <c r="H89" s="18">
        <v>1</v>
      </c>
    </row>
    <row r="90" spans="1:8" x14ac:dyDescent="0.3">
      <c r="A90" s="17" t="s">
        <v>9</v>
      </c>
      <c r="B90" s="2">
        <v>26</v>
      </c>
      <c r="C90" s="2" t="s">
        <v>55</v>
      </c>
      <c r="D90" s="2" t="s">
        <v>141</v>
      </c>
      <c r="E90" s="2">
        <v>1</v>
      </c>
      <c r="F90" s="2" t="s">
        <v>183</v>
      </c>
      <c r="G90" s="2"/>
      <c r="H90" s="18">
        <v>1</v>
      </c>
    </row>
    <row r="91" spans="1:8" x14ac:dyDescent="0.3">
      <c r="A91" s="17" t="s">
        <v>9</v>
      </c>
      <c r="B91" s="2">
        <v>26</v>
      </c>
      <c r="C91" s="2" t="s">
        <v>55</v>
      </c>
      <c r="D91" s="2" t="s">
        <v>141</v>
      </c>
      <c r="E91" s="2">
        <v>2</v>
      </c>
      <c r="F91" s="2" t="s">
        <v>184</v>
      </c>
      <c r="G91" s="2"/>
      <c r="H91" s="18">
        <v>1</v>
      </c>
    </row>
    <row r="92" spans="1:8" x14ac:dyDescent="0.3">
      <c r="A92" s="17" t="s">
        <v>9</v>
      </c>
      <c r="B92" s="2">
        <v>27</v>
      </c>
      <c r="C92" s="2" t="s">
        <v>56</v>
      </c>
      <c r="D92" s="2" t="s">
        <v>142</v>
      </c>
      <c r="E92" s="2">
        <v>1</v>
      </c>
      <c r="F92" s="2" t="s">
        <v>183</v>
      </c>
      <c r="G92" s="2"/>
      <c r="H92" s="18">
        <v>1</v>
      </c>
    </row>
    <row r="93" spans="1:8" x14ac:dyDescent="0.3">
      <c r="A93" s="17" t="s">
        <v>9</v>
      </c>
      <c r="B93" s="2">
        <v>27</v>
      </c>
      <c r="C93" s="2" t="s">
        <v>56</v>
      </c>
      <c r="D93" s="2" t="s">
        <v>142</v>
      </c>
      <c r="E93" s="2">
        <v>2</v>
      </c>
      <c r="F93" s="2" t="s">
        <v>184</v>
      </c>
      <c r="G93" s="2"/>
      <c r="H93" s="18">
        <v>1</v>
      </c>
    </row>
    <row r="94" spans="1:8" x14ac:dyDescent="0.3">
      <c r="A94" s="17" t="s">
        <v>9</v>
      </c>
      <c r="B94" s="2">
        <v>28</v>
      </c>
      <c r="C94" s="2" t="s">
        <v>57</v>
      </c>
      <c r="D94" s="2" t="s">
        <v>143</v>
      </c>
      <c r="E94" s="2">
        <v>1</v>
      </c>
      <c r="F94" s="2" t="s">
        <v>183</v>
      </c>
      <c r="G94" s="2"/>
      <c r="H94" s="18">
        <v>1</v>
      </c>
    </row>
    <row r="95" spans="1:8" ht="15" thickBot="1" x14ac:dyDescent="0.35">
      <c r="A95" s="8" t="s">
        <v>9</v>
      </c>
      <c r="B95" s="9">
        <v>28</v>
      </c>
      <c r="C95" s="9" t="s">
        <v>57</v>
      </c>
      <c r="D95" s="9" t="s">
        <v>143</v>
      </c>
      <c r="E95" s="9">
        <v>2</v>
      </c>
      <c r="F95" s="9" t="s">
        <v>184</v>
      </c>
      <c r="G95" s="9"/>
      <c r="H95" s="10">
        <v>1</v>
      </c>
    </row>
    <row r="96" spans="1:8" x14ac:dyDescent="0.3">
      <c r="A96" s="5" t="s">
        <v>10</v>
      </c>
      <c r="B96" s="6">
        <v>2</v>
      </c>
      <c r="C96" s="6" t="s">
        <v>58</v>
      </c>
      <c r="D96" s="6" t="s">
        <v>144</v>
      </c>
      <c r="E96" s="6">
        <v>1</v>
      </c>
      <c r="F96" s="6" t="s">
        <v>183</v>
      </c>
      <c r="G96" s="6"/>
      <c r="H96" s="7"/>
    </row>
    <row r="97" spans="1:8" x14ac:dyDescent="0.3">
      <c r="A97" s="17" t="s">
        <v>10</v>
      </c>
      <c r="B97" s="2">
        <v>2</v>
      </c>
      <c r="C97" s="2" t="s">
        <v>58</v>
      </c>
      <c r="D97" s="2" t="s">
        <v>144</v>
      </c>
      <c r="E97" s="2">
        <v>2</v>
      </c>
      <c r="F97" s="2" t="s">
        <v>184</v>
      </c>
      <c r="G97" s="2"/>
      <c r="H97" s="18"/>
    </row>
    <row r="98" spans="1:8" x14ac:dyDescent="0.3">
      <c r="A98" s="17" t="s">
        <v>10</v>
      </c>
      <c r="B98" s="2">
        <v>3</v>
      </c>
      <c r="C98" s="2" t="s">
        <v>59</v>
      </c>
      <c r="D98" s="2" t="s">
        <v>145</v>
      </c>
      <c r="E98" s="2">
        <v>1</v>
      </c>
      <c r="F98" s="2" t="s">
        <v>183</v>
      </c>
      <c r="G98" s="2"/>
      <c r="H98" s="18"/>
    </row>
    <row r="99" spans="1:8" x14ac:dyDescent="0.3">
      <c r="A99" s="17" t="s">
        <v>10</v>
      </c>
      <c r="B99" s="2">
        <v>3</v>
      </c>
      <c r="C99" s="2" t="s">
        <v>59</v>
      </c>
      <c r="D99" s="2" t="s">
        <v>145</v>
      </c>
      <c r="E99" s="2">
        <v>2</v>
      </c>
      <c r="F99" s="2" t="s">
        <v>184</v>
      </c>
      <c r="G99" s="2"/>
      <c r="H99" s="18"/>
    </row>
    <row r="100" spans="1:8" x14ac:dyDescent="0.3">
      <c r="A100" s="17" t="s">
        <v>10</v>
      </c>
      <c r="B100" s="2">
        <v>4</v>
      </c>
      <c r="C100" s="2" t="s">
        <v>60</v>
      </c>
      <c r="D100" s="2" t="s">
        <v>146</v>
      </c>
      <c r="E100" s="2">
        <v>1</v>
      </c>
      <c r="F100" s="2" t="s">
        <v>183</v>
      </c>
      <c r="G100" s="2"/>
      <c r="H100" s="18"/>
    </row>
    <row r="101" spans="1:8" x14ac:dyDescent="0.3">
      <c r="A101" s="17" t="s">
        <v>10</v>
      </c>
      <c r="B101" s="2">
        <v>4</v>
      </c>
      <c r="C101" s="2" t="s">
        <v>60</v>
      </c>
      <c r="D101" s="2" t="s">
        <v>146</v>
      </c>
      <c r="E101" s="2">
        <v>2</v>
      </c>
      <c r="F101" s="2" t="s">
        <v>184</v>
      </c>
      <c r="G101" s="2"/>
      <c r="H101" s="18"/>
    </row>
    <row r="102" spans="1:8" x14ac:dyDescent="0.3">
      <c r="A102" s="17" t="s">
        <v>10</v>
      </c>
      <c r="B102" s="2">
        <v>5</v>
      </c>
      <c r="C102" s="2" t="s">
        <v>61</v>
      </c>
      <c r="D102" s="2" t="s">
        <v>147</v>
      </c>
      <c r="E102" s="2">
        <v>1</v>
      </c>
      <c r="F102" s="2" t="s">
        <v>183</v>
      </c>
      <c r="G102" s="2"/>
      <c r="H102" s="18"/>
    </row>
    <row r="103" spans="1:8" x14ac:dyDescent="0.3">
      <c r="A103" s="17" t="s">
        <v>10</v>
      </c>
      <c r="B103" s="2">
        <v>5</v>
      </c>
      <c r="C103" s="2" t="s">
        <v>61</v>
      </c>
      <c r="D103" s="2" t="s">
        <v>147</v>
      </c>
      <c r="E103" s="2">
        <v>2</v>
      </c>
      <c r="F103" s="2" t="s">
        <v>184</v>
      </c>
      <c r="G103" s="2"/>
      <c r="H103" s="18"/>
    </row>
    <row r="104" spans="1:8" x14ac:dyDescent="0.3">
      <c r="A104" s="17" t="s">
        <v>10</v>
      </c>
      <c r="B104" s="2">
        <v>6</v>
      </c>
      <c r="C104" s="2" t="s">
        <v>62</v>
      </c>
      <c r="D104" s="2" t="s">
        <v>148</v>
      </c>
      <c r="E104" s="2">
        <v>1</v>
      </c>
      <c r="F104" s="2" t="s">
        <v>183</v>
      </c>
      <c r="G104" s="2"/>
      <c r="H104" s="18"/>
    </row>
    <row r="105" spans="1:8" x14ac:dyDescent="0.3">
      <c r="A105" s="17" t="s">
        <v>10</v>
      </c>
      <c r="B105" s="2">
        <v>6</v>
      </c>
      <c r="C105" s="2" t="s">
        <v>62</v>
      </c>
      <c r="D105" s="2" t="s">
        <v>148</v>
      </c>
      <c r="E105" s="2">
        <v>2</v>
      </c>
      <c r="F105" s="2" t="s">
        <v>184</v>
      </c>
      <c r="G105" s="2"/>
      <c r="H105" s="18"/>
    </row>
    <row r="106" spans="1:8" x14ac:dyDescent="0.3">
      <c r="A106" s="17" t="s">
        <v>10</v>
      </c>
      <c r="B106" s="2">
        <v>7</v>
      </c>
      <c r="C106" s="2" t="s">
        <v>63</v>
      </c>
      <c r="D106" s="2" t="s">
        <v>149</v>
      </c>
      <c r="E106" s="2">
        <v>1</v>
      </c>
      <c r="F106" s="2" t="s">
        <v>183</v>
      </c>
      <c r="G106" s="2"/>
      <c r="H106" s="18"/>
    </row>
    <row r="107" spans="1:8" x14ac:dyDescent="0.3">
      <c r="A107" s="17" t="s">
        <v>10</v>
      </c>
      <c r="B107" s="2">
        <v>7</v>
      </c>
      <c r="C107" s="2" t="s">
        <v>63</v>
      </c>
      <c r="D107" s="2" t="s">
        <v>149</v>
      </c>
      <c r="E107" s="2">
        <v>2</v>
      </c>
      <c r="F107" s="2" t="s">
        <v>184</v>
      </c>
      <c r="G107" s="2"/>
      <c r="H107" s="18"/>
    </row>
    <row r="108" spans="1:8" x14ac:dyDescent="0.3">
      <c r="A108" s="17" t="s">
        <v>10</v>
      </c>
      <c r="B108" s="2">
        <v>8</v>
      </c>
      <c r="C108" s="2" t="s">
        <v>64</v>
      </c>
      <c r="D108" s="2" t="s">
        <v>150</v>
      </c>
      <c r="E108" s="2">
        <v>1</v>
      </c>
      <c r="F108" s="2" t="s">
        <v>183</v>
      </c>
      <c r="G108" s="2"/>
      <c r="H108" s="18"/>
    </row>
    <row r="109" spans="1:8" x14ac:dyDescent="0.3">
      <c r="A109" s="17" t="s">
        <v>10</v>
      </c>
      <c r="B109" s="2">
        <v>8</v>
      </c>
      <c r="C109" s="2" t="s">
        <v>64</v>
      </c>
      <c r="D109" s="2" t="s">
        <v>150</v>
      </c>
      <c r="E109" s="2">
        <v>2</v>
      </c>
      <c r="F109" s="2" t="s">
        <v>184</v>
      </c>
      <c r="G109" s="2"/>
      <c r="H109" s="18"/>
    </row>
    <row r="110" spans="1:8" x14ac:dyDescent="0.3">
      <c r="A110" s="17" t="s">
        <v>10</v>
      </c>
      <c r="B110" s="2">
        <v>9</v>
      </c>
      <c r="C110" s="2" t="s">
        <v>65</v>
      </c>
      <c r="D110" s="2" t="s">
        <v>151</v>
      </c>
      <c r="E110" s="2">
        <v>1</v>
      </c>
      <c r="F110" s="2" t="s">
        <v>183</v>
      </c>
      <c r="G110" s="2"/>
      <c r="H110" s="18"/>
    </row>
    <row r="111" spans="1:8" x14ac:dyDescent="0.3">
      <c r="A111" s="17" t="s">
        <v>10</v>
      </c>
      <c r="B111" s="2">
        <v>9</v>
      </c>
      <c r="C111" s="2" t="s">
        <v>65</v>
      </c>
      <c r="D111" s="2" t="s">
        <v>151</v>
      </c>
      <c r="E111" s="2">
        <v>2</v>
      </c>
      <c r="F111" s="2" t="s">
        <v>184</v>
      </c>
      <c r="G111" s="2"/>
      <c r="H111" s="18"/>
    </row>
    <row r="112" spans="1:8" x14ac:dyDescent="0.3">
      <c r="A112" s="17" t="s">
        <v>10</v>
      </c>
      <c r="B112" s="2">
        <v>10</v>
      </c>
      <c r="C112" s="2" t="s">
        <v>66</v>
      </c>
      <c r="D112" s="2" t="s">
        <v>152</v>
      </c>
      <c r="E112" s="2">
        <v>1</v>
      </c>
      <c r="F112" s="2" t="s">
        <v>183</v>
      </c>
      <c r="G112" s="2"/>
      <c r="H112" s="18"/>
    </row>
    <row r="113" spans="1:8" x14ac:dyDescent="0.3">
      <c r="A113" s="17" t="s">
        <v>10</v>
      </c>
      <c r="B113" s="2">
        <v>10</v>
      </c>
      <c r="C113" s="2" t="s">
        <v>66</v>
      </c>
      <c r="D113" s="2" t="s">
        <v>152</v>
      </c>
      <c r="E113" s="2">
        <v>2</v>
      </c>
      <c r="F113" s="2" t="s">
        <v>184</v>
      </c>
      <c r="G113" s="2"/>
      <c r="H113" s="18"/>
    </row>
    <row r="114" spans="1:8" x14ac:dyDescent="0.3">
      <c r="A114" s="17" t="s">
        <v>10</v>
      </c>
      <c r="B114" s="2">
        <v>11</v>
      </c>
      <c r="C114" s="2" t="s">
        <v>67</v>
      </c>
      <c r="D114" s="2" t="s">
        <v>153</v>
      </c>
      <c r="E114" s="2">
        <v>1</v>
      </c>
      <c r="F114" s="2" t="s">
        <v>183</v>
      </c>
      <c r="G114" s="2"/>
      <c r="H114" s="18"/>
    </row>
    <row r="115" spans="1:8" x14ac:dyDescent="0.3">
      <c r="A115" s="17" t="s">
        <v>10</v>
      </c>
      <c r="B115" s="2">
        <v>11</v>
      </c>
      <c r="C115" s="2" t="s">
        <v>67</v>
      </c>
      <c r="D115" s="2" t="s">
        <v>153</v>
      </c>
      <c r="E115" s="2">
        <v>2</v>
      </c>
      <c r="F115" s="2" t="s">
        <v>184</v>
      </c>
      <c r="G115" s="2"/>
      <c r="H115" s="18"/>
    </row>
    <row r="116" spans="1:8" x14ac:dyDescent="0.3">
      <c r="A116" s="17" t="s">
        <v>10</v>
      </c>
      <c r="B116" s="2">
        <v>12</v>
      </c>
      <c r="C116" s="2" t="s">
        <v>68</v>
      </c>
      <c r="D116" s="2" t="s">
        <v>154</v>
      </c>
      <c r="E116" s="2">
        <v>1</v>
      </c>
      <c r="F116" s="2" t="s">
        <v>183</v>
      </c>
      <c r="G116" s="2"/>
      <c r="H116" s="18"/>
    </row>
    <row r="117" spans="1:8" x14ac:dyDescent="0.3">
      <c r="A117" s="17" t="s">
        <v>10</v>
      </c>
      <c r="B117" s="2">
        <v>12</v>
      </c>
      <c r="C117" s="2" t="s">
        <v>68</v>
      </c>
      <c r="D117" s="2" t="s">
        <v>154</v>
      </c>
      <c r="E117" s="2">
        <v>2</v>
      </c>
      <c r="F117" s="2" t="s">
        <v>184</v>
      </c>
      <c r="G117" s="2"/>
      <c r="H117" s="18"/>
    </row>
    <row r="118" spans="1:8" x14ac:dyDescent="0.3">
      <c r="A118" s="17" t="s">
        <v>10</v>
      </c>
      <c r="B118" s="2">
        <v>13</v>
      </c>
      <c r="C118" s="2" t="s">
        <v>69</v>
      </c>
      <c r="D118" s="2" t="s">
        <v>155</v>
      </c>
      <c r="E118" s="2">
        <v>1</v>
      </c>
      <c r="F118" s="2" t="s">
        <v>183</v>
      </c>
      <c r="G118" s="2"/>
      <c r="H118" s="18"/>
    </row>
    <row r="119" spans="1:8" x14ac:dyDescent="0.3">
      <c r="A119" s="17" t="s">
        <v>10</v>
      </c>
      <c r="B119" s="2">
        <v>13</v>
      </c>
      <c r="C119" s="2" t="s">
        <v>69</v>
      </c>
      <c r="D119" s="2" t="s">
        <v>155</v>
      </c>
      <c r="E119" s="2">
        <v>2</v>
      </c>
      <c r="F119" s="2" t="s">
        <v>184</v>
      </c>
      <c r="G119" s="2"/>
      <c r="H119" s="18"/>
    </row>
    <row r="120" spans="1:8" x14ac:dyDescent="0.3">
      <c r="A120" s="17" t="s">
        <v>10</v>
      </c>
      <c r="B120" s="2">
        <v>14</v>
      </c>
      <c r="C120" s="2" t="s">
        <v>70</v>
      </c>
      <c r="D120" s="2" t="s">
        <v>156</v>
      </c>
      <c r="E120" s="2">
        <v>1</v>
      </c>
      <c r="F120" s="2" t="s">
        <v>183</v>
      </c>
      <c r="G120" s="2"/>
      <c r="H120" s="18"/>
    </row>
    <row r="121" spans="1:8" ht="15" thickBot="1" x14ac:dyDescent="0.35">
      <c r="A121" s="8" t="s">
        <v>10</v>
      </c>
      <c r="B121" s="9">
        <v>14</v>
      </c>
      <c r="C121" s="9" t="s">
        <v>70</v>
      </c>
      <c r="D121" s="9" t="s">
        <v>156</v>
      </c>
      <c r="E121" s="9">
        <v>2</v>
      </c>
      <c r="F121" s="9" t="s">
        <v>184</v>
      </c>
      <c r="G121" s="9"/>
      <c r="H121" s="10"/>
    </row>
    <row r="122" spans="1:8" x14ac:dyDescent="0.3">
      <c r="A122" s="11" t="s">
        <v>10</v>
      </c>
      <c r="B122" s="12">
        <v>15</v>
      </c>
      <c r="C122" s="12" t="s">
        <v>71</v>
      </c>
      <c r="D122" s="12" t="s">
        <v>157</v>
      </c>
      <c r="E122" s="12">
        <v>1</v>
      </c>
      <c r="F122" s="12" t="s">
        <v>183</v>
      </c>
      <c r="G122" s="12"/>
      <c r="H122" s="13"/>
    </row>
    <row r="123" spans="1:8" x14ac:dyDescent="0.3">
      <c r="A123" s="20" t="s">
        <v>10</v>
      </c>
      <c r="B123" s="19">
        <v>15</v>
      </c>
      <c r="C123" s="19" t="s">
        <v>71</v>
      </c>
      <c r="D123" s="19" t="s">
        <v>157</v>
      </c>
      <c r="E123" s="19">
        <v>2</v>
      </c>
      <c r="F123" s="19" t="s">
        <v>184</v>
      </c>
      <c r="G123" s="19"/>
      <c r="H123" s="21"/>
    </row>
    <row r="124" spans="1:8" x14ac:dyDescent="0.3">
      <c r="A124" s="20" t="s">
        <v>10</v>
      </c>
      <c r="B124" s="19">
        <v>16</v>
      </c>
      <c r="C124" s="19" t="s">
        <v>72</v>
      </c>
      <c r="D124" s="19" t="s">
        <v>158</v>
      </c>
      <c r="E124" s="19">
        <v>1</v>
      </c>
      <c r="F124" s="19" t="s">
        <v>183</v>
      </c>
      <c r="G124" s="19"/>
      <c r="H124" s="21"/>
    </row>
    <row r="125" spans="1:8" x14ac:dyDescent="0.3">
      <c r="A125" s="20" t="s">
        <v>10</v>
      </c>
      <c r="B125" s="19">
        <v>16</v>
      </c>
      <c r="C125" s="19" t="s">
        <v>72</v>
      </c>
      <c r="D125" s="19" t="s">
        <v>158</v>
      </c>
      <c r="E125" s="19">
        <v>2</v>
      </c>
      <c r="F125" s="19" t="s">
        <v>184</v>
      </c>
      <c r="G125" s="19"/>
      <c r="H125" s="21"/>
    </row>
    <row r="126" spans="1:8" x14ac:dyDescent="0.3">
      <c r="A126" s="20" t="s">
        <v>10</v>
      </c>
      <c r="B126" s="19">
        <v>17</v>
      </c>
      <c r="C126" s="19" t="s">
        <v>73</v>
      </c>
      <c r="D126" s="19" t="s">
        <v>159</v>
      </c>
      <c r="E126" s="19">
        <v>1</v>
      </c>
      <c r="F126" s="19" t="s">
        <v>183</v>
      </c>
      <c r="G126" s="19"/>
      <c r="H126" s="21"/>
    </row>
    <row r="127" spans="1:8" x14ac:dyDescent="0.3">
      <c r="A127" s="20" t="s">
        <v>10</v>
      </c>
      <c r="B127" s="19">
        <v>17</v>
      </c>
      <c r="C127" s="19" t="s">
        <v>73</v>
      </c>
      <c r="D127" s="19" t="s">
        <v>159</v>
      </c>
      <c r="E127" s="19">
        <v>2</v>
      </c>
      <c r="F127" s="19" t="s">
        <v>184</v>
      </c>
      <c r="G127" s="19"/>
      <c r="H127" s="21"/>
    </row>
    <row r="128" spans="1:8" x14ac:dyDescent="0.3">
      <c r="A128" s="20" t="s">
        <v>10</v>
      </c>
      <c r="B128" s="19">
        <v>18</v>
      </c>
      <c r="C128" s="19" t="s">
        <v>74</v>
      </c>
      <c r="D128" s="19" t="s">
        <v>160</v>
      </c>
      <c r="E128" s="19">
        <v>1</v>
      </c>
      <c r="F128" s="19" t="s">
        <v>183</v>
      </c>
      <c r="G128" s="19"/>
      <c r="H128" s="21"/>
    </row>
    <row r="129" spans="1:8" x14ac:dyDescent="0.3">
      <c r="A129" s="20" t="s">
        <v>10</v>
      </c>
      <c r="B129" s="19">
        <v>18</v>
      </c>
      <c r="C129" s="19" t="s">
        <v>74</v>
      </c>
      <c r="D129" s="19" t="s">
        <v>160</v>
      </c>
      <c r="E129" s="19">
        <v>2</v>
      </c>
      <c r="F129" s="19" t="s">
        <v>184</v>
      </c>
      <c r="G129" s="19"/>
      <c r="H129" s="21"/>
    </row>
    <row r="130" spans="1:8" x14ac:dyDescent="0.3">
      <c r="A130" s="20" t="s">
        <v>10</v>
      </c>
      <c r="B130" s="19">
        <v>19</v>
      </c>
      <c r="C130" s="19" t="s">
        <v>75</v>
      </c>
      <c r="D130" s="19" t="s">
        <v>161</v>
      </c>
      <c r="E130" s="19">
        <v>1</v>
      </c>
      <c r="F130" s="19" t="s">
        <v>183</v>
      </c>
      <c r="G130" s="19"/>
      <c r="H130" s="21"/>
    </row>
    <row r="131" spans="1:8" ht="15" thickBot="1" x14ac:dyDescent="0.35">
      <c r="A131" s="20" t="s">
        <v>10</v>
      </c>
      <c r="B131" s="19">
        <v>19</v>
      </c>
      <c r="C131" s="19" t="s">
        <v>75</v>
      </c>
      <c r="D131" s="19" t="s">
        <v>161</v>
      </c>
      <c r="E131" s="19">
        <v>2</v>
      </c>
      <c r="F131" s="19" t="s">
        <v>184</v>
      </c>
      <c r="G131" s="19"/>
      <c r="H131" s="21"/>
    </row>
    <row r="132" spans="1:8" x14ac:dyDescent="0.3">
      <c r="A132" s="5" t="s">
        <v>10</v>
      </c>
      <c r="B132" s="6">
        <v>21</v>
      </c>
      <c r="C132" s="6" t="s">
        <v>77</v>
      </c>
      <c r="D132" s="6" t="s">
        <v>163</v>
      </c>
      <c r="E132" s="6">
        <v>1</v>
      </c>
      <c r="F132" s="6" t="s">
        <v>183</v>
      </c>
      <c r="G132" s="6"/>
      <c r="H132" s="7"/>
    </row>
    <row r="133" spans="1:8" x14ac:dyDescent="0.3">
      <c r="A133" s="17" t="s">
        <v>10</v>
      </c>
      <c r="B133" s="2">
        <v>21</v>
      </c>
      <c r="C133" s="2" t="s">
        <v>77</v>
      </c>
      <c r="D133" s="2" t="s">
        <v>163</v>
      </c>
      <c r="E133" s="2">
        <v>2</v>
      </c>
      <c r="F133" s="2" t="s">
        <v>184</v>
      </c>
      <c r="G133" s="2"/>
      <c r="H133" s="18"/>
    </row>
    <row r="134" spans="1:8" x14ac:dyDescent="0.3">
      <c r="A134" s="17" t="s">
        <v>10</v>
      </c>
      <c r="B134" s="2">
        <v>22</v>
      </c>
      <c r="C134" s="2" t="s">
        <v>78</v>
      </c>
      <c r="D134" s="2" t="s">
        <v>164</v>
      </c>
      <c r="E134" s="2">
        <v>1</v>
      </c>
      <c r="F134" s="2" t="s">
        <v>183</v>
      </c>
      <c r="G134" s="2"/>
      <c r="H134" s="18"/>
    </row>
    <row r="135" spans="1:8" x14ac:dyDescent="0.3">
      <c r="A135" s="17" t="s">
        <v>10</v>
      </c>
      <c r="B135" s="2">
        <v>22</v>
      </c>
      <c r="C135" s="2" t="s">
        <v>78</v>
      </c>
      <c r="D135" s="2" t="s">
        <v>164</v>
      </c>
      <c r="E135" s="2">
        <v>2</v>
      </c>
      <c r="F135" s="2" t="s">
        <v>184</v>
      </c>
      <c r="G135" s="2"/>
      <c r="H135" s="18"/>
    </row>
    <row r="136" spans="1:8" x14ac:dyDescent="0.3">
      <c r="A136" s="17" t="s">
        <v>10</v>
      </c>
      <c r="B136" s="2">
        <v>23</v>
      </c>
      <c r="C136" s="2" t="s">
        <v>79</v>
      </c>
      <c r="D136" s="2" t="s">
        <v>165</v>
      </c>
      <c r="E136" s="2">
        <v>1</v>
      </c>
      <c r="F136" s="2" t="s">
        <v>183</v>
      </c>
      <c r="G136" s="2"/>
      <c r="H136" s="18"/>
    </row>
    <row r="137" spans="1:8" x14ac:dyDescent="0.3">
      <c r="A137" s="17" t="s">
        <v>10</v>
      </c>
      <c r="B137" s="2">
        <v>23</v>
      </c>
      <c r="C137" s="2" t="s">
        <v>79</v>
      </c>
      <c r="D137" s="2" t="s">
        <v>165</v>
      </c>
      <c r="E137" s="2">
        <v>2</v>
      </c>
      <c r="F137" s="2" t="s">
        <v>184</v>
      </c>
      <c r="G137" s="2"/>
      <c r="H137" s="18"/>
    </row>
    <row r="138" spans="1:8" x14ac:dyDescent="0.3">
      <c r="A138" s="17" t="s">
        <v>10</v>
      </c>
      <c r="B138" s="2">
        <v>24</v>
      </c>
      <c r="C138" s="2" t="s">
        <v>80</v>
      </c>
      <c r="D138" s="2" t="s">
        <v>166</v>
      </c>
      <c r="E138" s="2">
        <v>1</v>
      </c>
      <c r="F138" s="2" t="s">
        <v>183</v>
      </c>
      <c r="G138" s="2"/>
      <c r="H138" s="18"/>
    </row>
    <row r="139" spans="1:8" x14ac:dyDescent="0.3">
      <c r="A139" s="17" t="s">
        <v>10</v>
      </c>
      <c r="B139" s="2">
        <v>24</v>
      </c>
      <c r="C139" s="2" t="s">
        <v>80</v>
      </c>
      <c r="D139" s="2" t="s">
        <v>166</v>
      </c>
      <c r="E139" s="2">
        <v>2</v>
      </c>
      <c r="F139" s="2" t="s">
        <v>184</v>
      </c>
      <c r="G139" s="2"/>
      <c r="H139" s="18"/>
    </row>
    <row r="140" spans="1:8" x14ac:dyDescent="0.3">
      <c r="A140" s="17" t="s">
        <v>10</v>
      </c>
      <c r="B140" s="2">
        <v>25</v>
      </c>
      <c r="C140" s="2" t="s">
        <v>81</v>
      </c>
      <c r="D140" s="2" t="s">
        <v>167</v>
      </c>
      <c r="E140" s="2">
        <v>1</v>
      </c>
      <c r="F140" s="2" t="s">
        <v>183</v>
      </c>
      <c r="G140" s="2"/>
      <c r="H140" s="18"/>
    </row>
    <row r="141" spans="1:8" x14ac:dyDescent="0.3">
      <c r="A141" s="17" t="s">
        <v>10</v>
      </c>
      <c r="B141" s="2">
        <v>25</v>
      </c>
      <c r="C141" s="2" t="s">
        <v>81</v>
      </c>
      <c r="D141" s="2" t="s">
        <v>167</v>
      </c>
      <c r="E141" s="2">
        <v>2</v>
      </c>
      <c r="F141" s="2" t="s">
        <v>184</v>
      </c>
      <c r="G141" s="2"/>
      <c r="H141" s="18"/>
    </row>
    <row r="142" spans="1:8" x14ac:dyDescent="0.3">
      <c r="A142" s="17" t="s">
        <v>10</v>
      </c>
      <c r="B142" s="2">
        <v>26</v>
      </c>
      <c r="C142" s="2" t="s">
        <v>82</v>
      </c>
      <c r="D142" s="2" t="s">
        <v>168</v>
      </c>
      <c r="E142" s="2">
        <v>1</v>
      </c>
      <c r="F142" s="2" t="s">
        <v>183</v>
      </c>
      <c r="G142" s="2"/>
      <c r="H142" s="18"/>
    </row>
    <row r="143" spans="1:8" x14ac:dyDescent="0.3">
      <c r="A143" s="17" t="s">
        <v>10</v>
      </c>
      <c r="B143" s="2">
        <v>26</v>
      </c>
      <c r="C143" s="2" t="s">
        <v>82</v>
      </c>
      <c r="D143" s="2" t="s">
        <v>168</v>
      </c>
      <c r="E143" s="2">
        <v>2</v>
      </c>
      <c r="F143" s="2" t="s">
        <v>184</v>
      </c>
      <c r="G143" s="2"/>
      <c r="H143" s="18"/>
    </row>
    <row r="144" spans="1:8" x14ac:dyDescent="0.3">
      <c r="A144" s="17" t="s">
        <v>10</v>
      </c>
      <c r="B144" s="2">
        <v>27</v>
      </c>
      <c r="C144" s="2" t="s">
        <v>83</v>
      </c>
      <c r="D144" s="2" t="s">
        <v>169</v>
      </c>
      <c r="E144" s="2">
        <v>1</v>
      </c>
      <c r="F144" s="2" t="s">
        <v>183</v>
      </c>
      <c r="G144" s="2"/>
      <c r="H144" s="18"/>
    </row>
    <row r="145" spans="1:8" x14ac:dyDescent="0.3">
      <c r="A145" s="17" t="s">
        <v>10</v>
      </c>
      <c r="B145" s="2">
        <v>27</v>
      </c>
      <c r="C145" s="2" t="s">
        <v>83</v>
      </c>
      <c r="D145" s="2" t="s">
        <v>169</v>
      </c>
      <c r="E145" s="2">
        <v>2</v>
      </c>
      <c r="F145" s="2" t="s">
        <v>184</v>
      </c>
      <c r="G145" s="2"/>
      <c r="H145" s="18"/>
    </row>
    <row r="146" spans="1:8" x14ac:dyDescent="0.3">
      <c r="A146" s="17" t="s">
        <v>10</v>
      </c>
      <c r="B146" s="2">
        <v>28</v>
      </c>
      <c r="C146" s="2" t="s">
        <v>84</v>
      </c>
      <c r="D146" s="2" t="s">
        <v>170</v>
      </c>
      <c r="E146" s="2">
        <v>1</v>
      </c>
      <c r="F146" s="2" t="s">
        <v>183</v>
      </c>
      <c r="G146" s="2"/>
      <c r="H146" s="18"/>
    </row>
    <row r="147" spans="1:8" x14ac:dyDescent="0.3">
      <c r="A147" s="17" t="s">
        <v>10</v>
      </c>
      <c r="B147" s="2">
        <v>28</v>
      </c>
      <c r="C147" s="2" t="s">
        <v>84</v>
      </c>
      <c r="D147" s="2" t="s">
        <v>170</v>
      </c>
      <c r="E147" s="2">
        <v>2</v>
      </c>
      <c r="F147" s="2" t="s">
        <v>184</v>
      </c>
      <c r="G147" s="2"/>
      <c r="H147" s="18"/>
    </row>
    <row r="148" spans="1:8" x14ac:dyDescent="0.3">
      <c r="A148" s="17" t="s">
        <v>10</v>
      </c>
      <c r="B148" s="2">
        <v>29</v>
      </c>
      <c r="C148" s="2" t="s">
        <v>85</v>
      </c>
      <c r="D148" s="2" t="s">
        <v>171</v>
      </c>
      <c r="E148" s="2">
        <v>1</v>
      </c>
      <c r="F148" s="2" t="s">
        <v>183</v>
      </c>
      <c r="G148" s="2"/>
      <c r="H148" s="18"/>
    </row>
    <row r="149" spans="1:8" x14ac:dyDescent="0.3">
      <c r="A149" s="17" t="s">
        <v>10</v>
      </c>
      <c r="B149" s="2">
        <v>29</v>
      </c>
      <c r="C149" s="2" t="s">
        <v>85</v>
      </c>
      <c r="D149" s="2" t="s">
        <v>171</v>
      </c>
      <c r="E149" s="2">
        <v>2</v>
      </c>
      <c r="F149" s="2" t="s">
        <v>184</v>
      </c>
      <c r="G149" s="2"/>
      <c r="H149" s="18"/>
    </row>
    <row r="150" spans="1:8" x14ac:dyDescent="0.3">
      <c r="A150" s="17" t="s">
        <v>10</v>
      </c>
      <c r="B150" s="2">
        <v>30</v>
      </c>
      <c r="C150" s="2" t="s">
        <v>86</v>
      </c>
      <c r="D150" s="2" t="s">
        <v>172</v>
      </c>
      <c r="E150" s="2">
        <v>1</v>
      </c>
      <c r="F150" s="2" t="s">
        <v>183</v>
      </c>
      <c r="G150" s="2"/>
      <c r="H150" s="18"/>
    </row>
    <row r="151" spans="1:8" x14ac:dyDescent="0.3">
      <c r="A151" s="17" t="s">
        <v>10</v>
      </c>
      <c r="B151" s="2">
        <v>30</v>
      </c>
      <c r="C151" s="2" t="s">
        <v>86</v>
      </c>
      <c r="D151" s="2" t="s">
        <v>172</v>
      </c>
      <c r="E151" s="2">
        <v>2</v>
      </c>
      <c r="F151" s="2" t="s">
        <v>184</v>
      </c>
      <c r="G151" s="2"/>
      <c r="H151" s="18"/>
    </row>
    <row r="152" spans="1:8" x14ac:dyDescent="0.3">
      <c r="A152" s="17" t="s">
        <v>10</v>
      </c>
      <c r="B152" s="2">
        <v>31</v>
      </c>
      <c r="C152" s="2" t="s">
        <v>87</v>
      </c>
      <c r="D152" s="2" t="s">
        <v>173</v>
      </c>
      <c r="E152" s="2">
        <v>1</v>
      </c>
      <c r="F152" s="2" t="s">
        <v>183</v>
      </c>
      <c r="G152" s="2"/>
      <c r="H152" s="18"/>
    </row>
    <row r="153" spans="1:8" x14ac:dyDescent="0.3">
      <c r="A153" s="17" t="s">
        <v>10</v>
      </c>
      <c r="B153" s="2">
        <v>31</v>
      </c>
      <c r="C153" s="2" t="s">
        <v>87</v>
      </c>
      <c r="D153" s="2" t="s">
        <v>173</v>
      </c>
      <c r="E153" s="2">
        <v>2</v>
      </c>
      <c r="F153" s="2" t="s">
        <v>184</v>
      </c>
      <c r="G153" s="2"/>
      <c r="H153" s="18"/>
    </row>
    <row r="154" spans="1:8" x14ac:dyDescent="0.3">
      <c r="A154" s="17" t="s">
        <v>10</v>
      </c>
      <c r="B154" s="2">
        <v>32</v>
      </c>
      <c r="C154" s="2" t="s">
        <v>88</v>
      </c>
      <c r="D154" s="2" t="s">
        <v>174</v>
      </c>
      <c r="E154" s="2">
        <v>1</v>
      </c>
      <c r="F154" s="2" t="s">
        <v>183</v>
      </c>
      <c r="G154" s="2"/>
      <c r="H154" s="18"/>
    </row>
    <row r="155" spans="1:8" x14ac:dyDescent="0.3">
      <c r="A155" s="17" t="s">
        <v>10</v>
      </c>
      <c r="B155" s="2">
        <v>32</v>
      </c>
      <c r="C155" s="2" t="s">
        <v>88</v>
      </c>
      <c r="D155" s="2" t="s">
        <v>174</v>
      </c>
      <c r="E155" s="2">
        <v>2</v>
      </c>
      <c r="F155" s="2" t="s">
        <v>184</v>
      </c>
      <c r="G155" s="2"/>
      <c r="H155" s="18"/>
    </row>
    <row r="156" spans="1:8" x14ac:dyDescent="0.3">
      <c r="A156" s="17" t="s">
        <v>10</v>
      </c>
      <c r="B156" s="2">
        <v>33</v>
      </c>
      <c r="C156" s="2" t="s">
        <v>89</v>
      </c>
      <c r="D156" s="2" t="s">
        <v>175</v>
      </c>
      <c r="E156" s="2">
        <v>1</v>
      </c>
      <c r="F156" s="2" t="s">
        <v>183</v>
      </c>
      <c r="G156" s="2"/>
      <c r="H156" s="18"/>
    </row>
    <row r="157" spans="1:8" ht="15" thickBot="1" x14ac:dyDescent="0.35">
      <c r="A157" s="8" t="s">
        <v>10</v>
      </c>
      <c r="B157" s="9">
        <v>33</v>
      </c>
      <c r="C157" s="9" t="s">
        <v>89</v>
      </c>
      <c r="D157" s="9" t="s">
        <v>175</v>
      </c>
      <c r="E157" s="9">
        <v>2</v>
      </c>
      <c r="F157" s="9" t="s">
        <v>184</v>
      </c>
      <c r="G157" s="9"/>
      <c r="H157" s="10"/>
    </row>
    <row r="158" spans="1:8" x14ac:dyDescent="0.3">
      <c r="A158" s="11" t="s">
        <v>10</v>
      </c>
      <c r="B158" s="12">
        <v>34</v>
      </c>
      <c r="C158" s="12" t="s">
        <v>90</v>
      </c>
      <c r="D158" s="12" t="s">
        <v>176</v>
      </c>
      <c r="E158" s="12">
        <v>1</v>
      </c>
      <c r="F158" s="12" t="s">
        <v>183</v>
      </c>
      <c r="G158" s="12"/>
      <c r="H158" s="13"/>
    </row>
    <row r="159" spans="1:8" x14ac:dyDescent="0.3">
      <c r="A159" s="20" t="s">
        <v>10</v>
      </c>
      <c r="B159" s="19">
        <v>34</v>
      </c>
      <c r="C159" s="19" t="s">
        <v>90</v>
      </c>
      <c r="D159" s="19" t="s">
        <v>176</v>
      </c>
      <c r="E159" s="19">
        <v>2</v>
      </c>
      <c r="F159" s="19" t="s">
        <v>184</v>
      </c>
      <c r="G159" s="19"/>
      <c r="H159" s="21"/>
    </row>
    <row r="160" spans="1:8" x14ac:dyDescent="0.3">
      <c r="A160" s="20" t="s">
        <v>10</v>
      </c>
      <c r="B160" s="19">
        <v>35</v>
      </c>
      <c r="C160" s="19" t="s">
        <v>91</v>
      </c>
      <c r="D160" s="19" t="s">
        <v>177</v>
      </c>
      <c r="E160" s="19">
        <v>1</v>
      </c>
      <c r="F160" s="19" t="s">
        <v>183</v>
      </c>
      <c r="G160" s="19"/>
      <c r="H160" s="21"/>
    </row>
    <row r="161" spans="1:8" x14ac:dyDescent="0.3">
      <c r="A161" s="20" t="s">
        <v>10</v>
      </c>
      <c r="B161" s="19">
        <v>35</v>
      </c>
      <c r="C161" s="19" t="s">
        <v>91</v>
      </c>
      <c r="D161" s="19" t="s">
        <v>177</v>
      </c>
      <c r="E161" s="19">
        <v>2</v>
      </c>
      <c r="F161" s="19" t="s">
        <v>184</v>
      </c>
      <c r="G161" s="19"/>
      <c r="H161" s="21"/>
    </row>
    <row r="162" spans="1:8" x14ac:dyDescent="0.3">
      <c r="A162" s="20" t="s">
        <v>10</v>
      </c>
      <c r="B162" s="19">
        <v>36</v>
      </c>
      <c r="C162" s="19" t="s">
        <v>92</v>
      </c>
      <c r="D162" s="19" t="s">
        <v>178</v>
      </c>
      <c r="E162" s="19">
        <v>1</v>
      </c>
      <c r="F162" s="19" t="s">
        <v>183</v>
      </c>
      <c r="G162" s="19"/>
      <c r="H162" s="21"/>
    </row>
    <row r="163" spans="1:8" x14ac:dyDescent="0.3">
      <c r="A163" s="20" t="s">
        <v>10</v>
      </c>
      <c r="B163" s="19">
        <v>36</v>
      </c>
      <c r="C163" s="19" t="s">
        <v>92</v>
      </c>
      <c r="D163" s="19" t="s">
        <v>178</v>
      </c>
      <c r="E163" s="19">
        <v>2</v>
      </c>
      <c r="F163" s="19" t="s">
        <v>184</v>
      </c>
      <c r="G163" s="19"/>
      <c r="H163" s="21"/>
    </row>
    <row r="164" spans="1:8" x14ac:dyDescent="0.3">
      <c r="A164" s="20" t="s">
        <v>10</v>
      </c>
      <c r="B164" s="19">
        <v>37</v>
      </c>
      <c r="C164" s="19" t="s">
        <v>93</v>
      </c>
      <c r="D164" s="19" t="s">
        <v>179</v>
      </c>
      <c r="E164" s="19">
        <v>1</v>
      </c>
      <c r="F164" s="19" t="s">
        <v>183</v>
      </c>
      <c r="G164" s="19"/>
      <c r="H164" s="21"/>
    </row>
    <row r="165" spans="1:8" x14ac:dyDescent="0.3">
      <c r="A165" s="20" t="s">
        <v>10</v>
      </c>
      <c r="B165" s="19">
        <v>37</v>
      </c>
      <c r="C165" s="19" t="s">
        <v>93</v>
      </c>
      <c r="D165" s="19" t="s">
        <v>179</v>
      </c>
      <c r="E165" s="19">
        <v>2</v>
      </c>
      <c r="F165" s="19" t="s">
        <v>184</v>
      </c>
      <c r="G165" s="19"/>
      <c r="H165" s="21"/>
    </row>
    <row r="166" spans="1:8" x14ac:dyDescent="0.3">
      <c r="A166" s="20" t="s">
        <v>10</v>
      </c>
      <c r="B166" s="19">
        <v>38</v>
      </c>
      <c r="C166" s="19" t="s">
        <v>94</v>
      </c>
      <c r="D166" s="19" t="s">
        <v>180</v>
      </c>
      <c r="E166" s="19">
        <v>1</v>
      </c>
      <c r="F166" s="19" t="s">
        <v>183</v>
      </c>
      <c r="G166" s="19"/>
      <c r="H166" s="21"/>
    </row>
    <row r="167" spans="1:8" ht="15" thickBot="1" x14ac:dyDescent="0.35">
      <c r="A167" s="14" t="s">
        <v>10</v>
      </c>
      <c r="B167" s="15">
        <v>38</v>
      </c>
      <c r="C167" s="15" t="s">
        <v>94</v>
      </c>
      <c r="D167" s="15" t="s">
        <v>180</v>
      </c>
      <c r="E167" s="15">
        <v>2</v>
      </c>
      <c r="F167" s="15" t="s">
        <v>184</v>
      </c>
      <c r="G167" s="15"/>
      <c r="H167" s="16"/>
    </row>
    <row r="168" spans="1:8" x14ac:dyDescent="0.3">
      <c r="A168" s="5" t="s">
        <v>10</v>
      </c>
      <c r="B168" s="6">
        <v>40</v>
      </c>
      <c r="C168" s="6" t="s">
        <v>95</v>
      </c>
      <c r="D168" s="6" t="s">
        <v>181</v>
      </c>
      <c r="E168" s="6">
        <v>1</v>
      </c>
      <c r="F168" s="6" t="s">
        <v>183</v>
      </c>
      <c r="G168" s="6"/>
      <c r="H168" s="7"/>
    </row>
    <row r="169" spans="1:8" x14ac:dyDescent="0.3">
      <c r="A169" s="17" t="s">
        <v>10</v>
      </c>
      <c r="B169" s="2">
        <v>40</v>
      </c>
      <c r="C169" s="2" t="s">
        <v>95</v>
      </c>
      <c r="D169" s="2" t="s">
        <v>181</v>
      </c>
      <c r="E169" s="2">
        <v>2</v>
      </c>
      <c r="F169" s="2" t="s">
        <v>184</v>
      </c>
      <c r="G169" s="2"/>
      <c r="H169" s="18"/>
    </row>
    <row r="170" spans="1:8" x14ac:dyDescent="0.3">
      <c r="A170" s="17" t="s">
        <v>10</v>
      </c>
      <c r="B170" s="2">
        <v>41</v>
      </c>
      <c r="C170" s="2" t="s">
        <v>96</v>
      </c>
      <c r="D170" s="2" t="s">
        <v>182</v>
      </c>
      <c r="E170" s="2">
        <v>1</v>
      </c>
      <c r="F170" s="2" t="s">
        <v>183</v>
      </c>
      <c r="G170" s="2"/>
      <c r="H170" s="18"/>
    </row>
    <row r="171" spans="1:8" x14ac:dyDescent="0.3">
      <c r="A171" s="17" t="s">
        <v>10</v>
      </c>
      <c r="B171" s="2">
        <v>41</v>
      </c>
      <c r="C171" s="2" t="s">
        <v>96</v>
      </c>
      <c r="D171" s="2" t="s">
        <v>182</v>
      </c>
      <c r="E171" s="2">
        <v>2</v>
      </c>
      <c r="F171" s="2" t="s">
        <v>184</v>
      </c>
      <c r="G171" s="2"/>
      <c r="H171" s="18"/>
    </row>
    <row r="172" spans="1:8" x14ac:dyDescent="0.3">
      <c r="A172" s="17" t="s">
        <v>10</v>
      </c>
      <c r="B172" s="2">
        <v>42</v>
      </c>
      <c r="C172" s="2" t="s">
        <v>197</v>
      </c>
      <c r="D172" s="2" t="s">
        <v>205</v>
      </c>
      <c r="E172" s="2">
        <v>1</v>
      </c>
      <c r="F172" s="2" t="s">
        <v>183</v>
      </c>
      <c r="G172" s="2"/>
      <c r="H172" s="18"/>
    </row>
    <row r="173" spans="1:8" x14ac:dyDescent="0.3">
      <c r="A173" s="17" t="s">
        <v>10</v>
      </c>
      <c r="B173" s="2">
        <v>42</v>
      </c>
      <c r="C173" s="2" t="s">
        <v>197</v>
      </c>
      <c r="D173" s="2" t="s">
        <v>205</v>
      </c>
      <c r="E173" s="2">
        <v>2</v>
      </c>
      <c r="F173" s="2" t="s">
        <v>184</v>
      </c>
      <c r="G173" s="2"/>
      <c r="H173" s="18"/>
    </row>
    <row r="174" spans="1:8" x14ac:dyDescent="0.3">
      <c r="A174" s="17" t="s">
        <v>10</v>
      </c>
      <c r="B174" s="2">
        <v>43</v>
      </c>
      <c r="C174" s="2" t="s">
        <v>198</v>
      </c>
      <c r="D174" s="2" t="s">
        <v>206</v>
      </c>
      <c r="E174" s="2">
        <v>1</v>
      </c>
      <c r="F174" s="2" t="s">
        <v>183</v>
      </c>
      <c r="G174" s="2"/>
      <c r="H174" s="18"/>
    </row>
    <row r="175" spans="1:8" x14ac:dyDescent="0.3">
      <c r="A175" s="17" t="s">
        <v>10</v>
      </c>
      <c r="B175" s="2">
        <v>43</v>
      </c>
      <c r="C175" s="2" t="s">
        <v>198</v>
      </c>
      <c r="D175" s="2" t="s">
        <v>206</v>
      </c>
      <c r="E175" s="2">
        <v>2</v>
      </c>
      <c r="F175" s="2" t="s">
        <v>184</v>
      </c>
      <c r="G175" s="2"/>
      <c r="H175" s="18"/>
    </row>
    <row r="176" spans="1:8" x14ac:dyDescent="0.3">
      <c r="A176" s="17" t="s">
        <v>10</v>
      </c>
      <c r="B176" s="2">
        <v>44</v>
      </c>
      <c r="C176" s="2" t="s">
        <v>199</v>
      </c>
      <c r="D176" s="2" t="s">
        <v>207</v>
      </c>
      <c r="E176" s="2">
        <v>1</v>
      </c>
      <c r="F176" s="2" t="s">
        <v>183</v>
      </c>
      <c r="G176" s="2"/>
      <c r="H176" s="18"/>
    </row>
    <row r="177" spans="1:8" x14ac:dyDescent="0.3">
      <c r="A177" s="17" t="s">
        <v>10</v>
      </c>
      <c r="B177" s="2">
        <v>44</v>
      </c>
      <c r="C177" s="2" t="s">
        <v>199</v>
      </c>
      <c r="D177" s="2" t="s">
        <v>207</v>
      </c>
      <c r="E177" s="2">
        <v>2</v>
      </c>
      <c r="F177" s="2" t="s">
        <v>184</v>
      </c>
      <c r="G177" s="2"/>
      <c r="H177" s="18"/>
    </row>
    <row r="178" spans="1:8" x14ac:dyDescent="0.3">
      <c r="A178" s="17" t="s">
        <v>10</v>
      </c>
      <c r="B178" s="2">
        <v>45</v>
      </c>
      <c r="C178" s="2" t="s">
        <v>200</v>
      </c>
      <c r="D178" s="2" t="s">
        <v>208</v>
      </c>
      <c r="E178" s="2">
        <v>1</v>
      </c>
      <c r="F178" s="2" t="s">
        <v>183</v>
      </c>
      <c r="G178" s="2"/>
      <c r="H178" s="18"/>
    </row>
    <row r="179" spans="1:8" x14ac:dyDescent="0.3">
      <c r="A179" s="17" t="s">
        <v>10</v>
      </c>
      <c r="B179" s="2">
        <v>45</v>
      </c>
      <c r="C179" s="2" t="s">
        <v>200</v>
      </c>
      <c r="D179" s="2" t="s">
        <v>208</v>
      </c>
      <c r="E179" s="2">
        <v>2</v>
      </c>
      <c r="F179" s="2" t="s">
        <v>184</v>
      </c>
      <c r="G179" s="2"/>
      <c r="H179" s="18"/>
    </row>
    <row r="180" spans="1:8" x14ac:dyDescent="0.3">
      <c r="A180" s="17" t="s">
        <v>10</v>
      </c>
      <c r="B180" s="2">
        <v>46</v>
      </c>
      <c r="C180" s="2" t="s">
        <v>201</v>
      </c>
      <c r="D180" s="2" t="s">
        <v>209</v>
      </c>
      <c r="E180" s="2">
        <v>1</v>
      </c>
      <c r="F180" s="2" t="s">
        <v>183</v>
      </c>
      <c r="G180" s="2"/>
      <c r="H180" s="18"/>
    </row>
    <row r="181" spans="1:8" x14ac:dyDescent="0.3">
      <c r="A181" s="17" t="s">
        <v>10</v>
      </c>
      <c r="B181" s="2">
        <v>46</v>
      </c>
      <c r="C181" s="2" t="s">
        <v>201</v>
      </c>
      <c r="D181" s="2" t="s">
        <v>209</v>
      </c>
      <c r="E181" s="2">
        <v>2</v>
      </c>
      <c r="F181" s="2" t="s">
        <v>184</v>
      </c>
      <c r="G181" s="2"/>
      <c r="H181" s="18"/>
    </row>
    <row r="182" spans="1:8" x14ac:dyDescent="0.3">
      <c r="A182" s="17" t="s">
        <v>10</v>
      </c>
      <c r="B182" s="2">
        <v>47</v>
      </c>
      <c r="C182" s="2" t="s">
        <v>202</v>
      </c>
      <c r="D182" s="2" t="s">
        <v>210</v>
      </c>
      <c r="E182" s="2">
        <v>1</v>
      </c>
      <c r="F182" s="2" t="s">
        <v>183</v>
      </c>
      <c r="G182" s="2"/>
      <c r="H182" s="18"/>
    </row>
    <row r="183" spans="1:8" x14ac:dyDescent="0.3">
      <c r="A183" s="17" t="s">
        <v>10</v>
      </c>
      <c r="B183" s="2">
        <v>47</v>
      </c>
      <c r="C183" s="2" t="s">
        <v>202</v>
      </c>
      <c r="D183" s="2" t="s">
        <v>210</v>
      </c>
      <c r="E183" s="2">
        <v>2</v>
      </c>
      <c r="F183" s="2" t="s">
        <v>184</v>
      </c>
      <c r="G183" s="2"/>
      <c r="H183" s="18"/>
    </row>
    <row r="184" spans="1:8" x14ac:dyDescent="0.3">
      <c r="A184" s="17" t="s">
        <v>10</v>
      </c>
      <c r="B184" s="2">
        <v>48</v>
      </c>
      <c r="C184" s="2" t="s">
        <v>203</v>
      </c>
      <c r="D184" s="2" t="s">
        <v>211</v>
      </c>
      <c r="E184" s="2">
        <v>1</v>
      </c>
      <c r="F184" s="2" t="s">
        <v>183</v>
      </c>
      <c r="G184" s="2"/>
      <c r="H184" s="18"/>
    </row>
    <row r="185" spans="1:8" x14ac:dyDescent="0.3">
      <c r="A185" s="17" t="s">
        <v>10</v>
      </c>
      <c r="B185" s="2">
        <v>48</v>
      </c>
      <c r="C185" s="2" t="s">
        <v>203</v>
      </c>
      <c r="D185" s="2" t="s">
        <v>211</v>
      </c>
      <c r="E185" s="2">
        <v>2</v>
      </c>
      <c r="F185" s="2" t="s">
        <v>184</v>
      </c>
      <c r="G185" s="2"/>
      <c r="H185" s="18"/>
    </row>
    <row r="186" spans="1:8" x14ac:dyDescent="0.3">
      <c r="A186" s="17" t="s">
        <v>10</v>
      </c>
      <c r="B186" s="2">
        <v>49</v>
      </c>
      <c r="C186" s="2" t="s">
        <v>204</v>
      </c>
      <c r="D186" s="2" t="s">
        <v>212</v>
      </c>
      <c r="E186" s="2">
        <v>1</v>
      </c>
      <c r="F186" s="2" t="s">
        <v>183</v>
      </c>
      <c r="G186" s="2"/>
      <c r="H186" s="18"/>
    </row>
    <row r="187" spans="1:8" x14ac:dyDescent="0.3">
      <c r="A187" s="22" t="s">
        <v>10</v>
      </c>
      <c r="B187" s="23">
        <v>49</v>
      </c>
      <c r="C187" s="23" t="s">
        <v>204</v>
      </c>
      <c r="D187" s="23" t="s">
        <v>212</v>
      </c>
      <c r="E187" s="23">
        <v>2</v>
      </c>
      <c r="F187" s="23" t="s">
        <v>184</v>
      </c>
      <c r="G187" s="23"/>
      <c r="H18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07"/>
  <sheetViews>
    <sheetView tabSelected="1" workbookViewId="0">
      <pane ySplit="1" topLeftCell="A134" activePane="bottomLeft" state="frozen"/>
      <selection pane="bottomLeft" activeCell="F153" sqref="F153"/>
    </sheetView>
  </sheetViews>
  <sheetFormatPr defaultRowHeight="14.4" x14ac:dyDescent="0.3"/>
  <cols>
    <col min="1" max="1" width="7.33203125" bestFit="1" customWidth="1"/>
    <col min="2" max="2" width="11.109375" bestFit="1" customWidth="1"/>
    <col min="3" max="3" width="24.21875" bestFit="1" customWidth="1"/>
    <col min="4" max="4" width="12.109375" bestFit="1" customWidth="1"/>
    <col min="5" max="5" width="44" customWidth="1"/>
    <col min="6" max="6" width="10.44140625" customWidth="1"/>
    <col min="7" max="7" width="15.33203125" bestFit="1" customWidth="1"/>
    <col min="8" max="8" width="19.21875" bestFit="1" customWidth="1"/>
    <col min="9" max="9" width="10.109375" bestFit="1" customWidth="1"/>
    <col min="10" max="13" width="10.44140625" bestFit="1" customWidth="1"/>
    <col min="14" max="19" width="10.5546875" bestFit="1" customWidth="1"/>
    <col min="20" max="20" width="12.21875" bestFit="1" customWidth="1"/>
    <col min="21" max="23" width="10.44140625" bestFit="1" customWidth="1"/>
    <col min="24" max="29" width="10.5546875" bestFit="1" customWidth="1"/>
    <col min="30" max="30" width="12.21875" bestFit="1" customWidth="1"/>
    <col min="31" max="36" width="10.44140625" bestFit="1" customWidth="1"/>
    <col min="37" max="43" width="10.5546875" bestFit="1" customWidth="1"/>
    <col min="44" max="44" width="10.44140625" bestFit="1" customWidth="1"/>
  </cols>
  <sheetData>
    <row r="1" spans="1:43" ht="15" thickBot="1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185</v>
      </c>
      <c r="H1" s="3" t="s">
        <v>186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</row>
    <row r="2" spans="1:43" s="34" customFormat="1" x14ac:dyDescent="0.3">
      <c r="A2" s="5">
        <v>2</v>
      </c>
      <c r="B2" s="6" t="s">
        <v>11</v>
      </c>
      <c r="C2" s="6" t="s">
        <v>97</v>
      </c>
      <c r="D2" s="6">
        <v>1</v>
      </c>
      <c r="E2" s="6" t="s">
        <v>187</v>
      </c>
      <c r="F2" s="6"/>
      <c r="G2" s="39" t="s">
        <v>213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17">
        <v>2</v>
      </c>
      <c r="B3" s="2" t="s">
        <v>11</v>
      </c>
      <c r="C3" s="2" t="s">
        <v>97</v>
      </c>
      <c r="D3" s="2">
        <v>2</v>
      </c>
      <c r="E3" s="2" t="s">
        <v>188</v>
      </c>
      <c r="F3" s="2"/>
      <c r="G3" s="40" t="s">
        <v>213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3">
      <c r="A4" s="17">
        <v>2</v>
      </c>
      <c r="B4" s="2" t="s">
        <v>11</v>
      </c>
      <c r="C4" s="2" t="s">
        <v>97</v>
      </c>
      <c r="D4" s="2">
        <v>3</v>
      </c>
      <c r="E4" s="2" t="s">
        <v>189</v>
      </c>
      <c r="F4" s="2"/>
      <c r="G4" s="40" t="s">
        <v>213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3">
      <c r="A5" s="17">
        <v>2</v>
      </c>
      <c r="B5" s="2" t="s">
        <v>11</v>
      </c>
      <c r="C5" s="2" t="s">
        <v>97</v>
      </c>
      <c r="D5" s="2">
        <v>4</v>
      </c>
      <c r="E5" s="2" t="s">
        <v>190</v>
      </c>
      <c r="F5" s="2"/>
      <c r="G5" s="40" t="s">
        <v>213</v>
      </c>
      <c r="H5" s="2"/>
      <c r="I5" s="2">
        <v>1.0900000000000001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3">
      <c r="A6" s="17">
        <v>2</v>
      </c>
      <c r="B6" s="2" t="s">
        <v>11</v>
      </c>
      <c r="C6" s="2" t="s">
        <v>97</v>
      </c>
      <c r="D6" s="2">
        <v>5</v>
      </c>
      <c r="E6" s="2" t="s">
        <v>191</v>
      </c>
      <c r="F6" s="2"/>
      <c r="G6" s="40" t="s">
        <v>213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3">
      <c r="A7" s="17">
        <v>2</v>
      </c>
      <c r="B7" s="2" t="s">
        <v>11</v>
      </c>
      <c r="C7" s="2" t="s">
        <v>97</v>
      </c>
      <c r="D7" s="2">
        <v>6</v>
      </c>
      <c r="E7" s="2" t="s">
        <v>192</v>
      </c>
      <c r="F7" s="2"/>
      <c r="G7" s="40" t="s">
        <v>213</v>
      </c>
      <c r="H7" s="2"/>
      <c r="I7" s="49">
        <f>1.09*1.1</f>
        <v>1.1990000000000003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</row>
    <row r="8" spans="1:43" x14ac:dyDescent="0.3">
      <c r="A8" s="17">
        <v>2</v>
      </c>
      <c r="B8" s="2" t="s">
        <v>11</v>
      </c>
      <c r="C8" s="2" t="s">
        <v>97</v>
      </c>
      <c r="D8" s="2">
        <v>7</v>
      </c>
      <c r="E8" s="2" t="s">
        <v>193</v>
      </c>
      <c r="F8" s="2"/>
      <c r="G8" s="40" t="s">
        <v>213</v>
      </c>
      <c r="H8" s="2"/>
      <c r="I8" s="49">
        <f>1.09*0.99</f>
        <v>1.0791000000000002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</row>
    <row r="9" spans="1:43" x14ac:dyDescent="0.3">
      <c r="A9" s="17">
        <v>2</v>
      </c>
      <c r="B9" s="2" t="s">
        <v>11</v>
      </c>
      <c r="C9" s="2" t="s">
        <v>97</v>
      </c>
      <c r="D9" s="2">
        <v>8</v>
      </c>
      <c r="E9" s="2" t="s">
        <v>194</v>
      </c>
      <c r="F9" s="2"/>
      <c r="G9" s="40" t="s">
        <v>213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3">
      <c r="A10" s="17">
        <v>2</v>
      </c>
      <c r="B10" s="2" t="s">
        <v>11</v>
      </c>
      <c r="C10" s="2" t="s">
        <v>97</v>
      </c>
      <c r="D10" s="2">
        <v>9</v>
      </c>
      <c r="E10" s="2" t="s">
        <v>195</v>
      </c>
      <c r="F10" s="2"/>
      <c r="G10" s="40" t="s">
        <v>213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s="35" customFormat="1" ht="15" thickBot="1" x14ac:dyDescent="0.35">
      <c r="A11" s="8">
        <v>2</v>
      </c>
      <c r="B11" s="9" t="s">
        <v>11</v>
      </c>
      <c r="C11" s="9" t="s">
        <v>97</v>
      </c>
      <c r="D11" s="9">
        <v>10</v>
      </c>
      <c r="E11" s="9" t="s">
        <v>196</v>
      </c>
      <c r="F11" s="9"/>
      <c r="G11" s="41" t="s">
        <v>213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spans="1:43" s="29" customFormat="1" x14ac:dyDescent="0.3">
      <c r="A12" s="27">
        <v>3</v>
      </c>
      <c r="B12" s="28" t="s">
        <v>12</v>
      </c>
      <c r="C12" s="28" t="s">
        <v>98</v>
      </c>
      <c r="D12" s="28">
        <v>1</v>
      </c>
      <c r="E12" s="28" t="s">
        <v>187</v>
      </c>
      <c r="F12" s="28"/>
      <c r="G12" s="36" t="s">
        <v>213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</row>
    <row r="13" spans="1:43" s="30" customFormat="1" x14ac:dyDescent="0.3">
      <c r="A13" s="25">
        <v>3</v>
      </c>
      <c r="B13" s="26" t="s">
        <v>12</v>
      </c>
      <c r="C13" s="26" t="s">
        <v>98</v>
      </c>
      <c r="D13" s="26">
        <v>2</v>
      </c>
      <c r="E13" s="26" t="s">
        <v>188</v>
      </c>
      <c r="F13" s="26"/>
      <c r="G13" s="37" t="s">
        <v>213</v>
      </c>
      <c r="H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</row>
    <row r="14" spans="1:43" s="30" customFormat="1" x14ac:dyDescent="0.3">
      <c r="A14" s="25">
        <v>3</v>
      </c>
      <c r="B14" s="26" t="s">
        <v>12</v>
      </c>
      <c r="C14" s="26" t="s">
        <v>98</v>
      </c>
      <c r="D14" s="26">
        <v>3</v>
      </c>
      <c r="E14" s="26" t="s">
        <v>189</v>
      </c>
      <c r="F14" s="26" t="s">
        <v>220</v>
      </c>
      <c r="G14" s="37" t="s">
        <v>219</v>
      </c>
      <c r="H14" s="26"/>
      <c r="I14" s="26">
        <v>4275.1899999999996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</row>
    <row r="15" spans="1:43" s="30" customFormat="1" x14ac:dyDescent="0.3">
      <c r="A15" s="25">
        <v>3</v>
      </c>
      <c r="B15" s="26" t="s">
        <v>12</v>
      </c>
      <c r="C15" s="26" t="s">
        <v>98</v>
      </c>
      <c r="D15" s="26">
        <v>4</v>
      </c>
      <c r="E15" s="26" t="s">
        <v>190</v>
      </c>
      <c r="F15" s="26"/>
      <c r="G15" s="37" t="s">
        <v>213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</row>
    <row r="16" spans="1:43" s="30" customFormat="1" x14ac:dyDescent="0.3">
      <c r="A16" s="25">
        <v>3</v>
      </c>
      <c r="B16" s="26" t="s">
        <v>12</v>
      </c>
      <c r="C16" s="26" t="s">
        <v>98</v>
      </c>
      <c r="D16" s="26">
        <v>5</v>
      </c>
      <c r="E16" s="26" t="s">
        <v>191</v>
      </c>
      <c r="F16" s="26"/>
      <c r="G16" s="37" t="s">
        <v>213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</row>
    <row r="17" spans="1:43" s="30" customFormat="1" x14ac:dyDescent="0.3">
      <c r="A17" s="25">
        <v>3</v>
      </c>
      <c r="B17" s="26" t="s">
        <v>12</v>
      </c>
      <c r="C17" s="26" t="s">
        <v>98</v>
      </c>
      <c r="D17" s="26">
        <v>6</v>
      </c>
      <c r="E17" s="26" t="s">
        <v>192</v>
      </c>
      <c r="F17" s="26" t="s">
        <v>217</v>
      </c>
      <c r="G17" s="37" t="s">
        <v>216</v>
      </c>
      <c r="H17" s="26"/>
      <c r="I17" s="48">
        <v>2.6057999999999957E-4</v>
      </c>
      <c r="J17" s="48">
        <v>5.6358000000000037E-4</v>
      </c>
      <c r="K17" s="48">
        <v>4.9893999999999969E-4</v>
      </c>
      <c r="L17" s="48">
        <v>6.9943858518956383E-4</v>
      </c>
      <c r="M17" s="48">
        <v>8.7410463652240304E-4</v>
      </c>
      <c r="N17" s="48">
        <v>0</v>
      </c>
      <c r="O17" s="48">
        <v>0</v>
      </c>
      <c r="P17" s="48">
        <v>7.6711102329547645E-5</v>
      </c>
      <c r="Q17" s="48">
        <v>2.7905643817671628E-4</v>
      </c>
      <c r="R17" s="48">
        <v>4.2933261080740735E-4</v>
      </c>
      <c r="S17" s="48">
        <v>5.8255836126158928E-4</v>
      </c>
      <c r="T17" s="48">
        <v>7.3882697790194425E-4</v>
      </c>
      <c r="U17" s="48">
        <v>8.9823534153058338E-4</v>
      </c>
      <c r="V17" s="48">
        <v>1.0608840719211852E-3</v>
      </c>
      <c r="W17" s="48">
        <v>8.5043871709138412E-4</v>
      </c>
      <c r="X17" s="48">
        <v>6.4654328795669047E-4</v>
      </c>
      <c r="Y17" s="48">
        <v>4.4890298301065312E-4</v>
      </c>
      <c r="Z17" s="48">
        <v>2.572388030031436E-4</v>
      </c>
      <c r="AA17" s="48">
        <v>7.1286660659850999E-5</v>
      </c>
      <c r="AB17" s="48">
        <v>2.9506672313258666E-4</v>
      </c>
      <c r="AC17" s="48">
        <v>5.2573691291327412E-4</v>
      </c>
      <c r="AD17" s="48">
        <v>7.6363680208199256E-4</v>
      </c>
      <c r="AE17" s="48">
        <v>1.0091265399820414E-3</v>
      </c>
      <c r="AF17" s="48">
        <v>1.262588179186829E-3</v>
      </c>
      <c r="AG17" s="48">
        <v>1.1427532191582899E-3</v>
      </c>
      <c r="AH17" s="48">
        <v>1.0251391969330356E-3</v>
      </c>
      <c r="AI17" s="48">
        <v>9.0968840668856918E-4</v>
      </c>
      <c r="AJ17" s="48">
        <v>7.963449269365343E-4</v>
      </c>
      <c r="AK17" s="48">
        <v>6.850545625739908E-4</v>
      </c>
      <c r="AL17" s="48">
        <v>5.0169724715079392E-4</v>
      </c>
      <c r="AM17" s="48">
        <v>3.235327418264647E-4</v>
      </c>
      <c r="AN17" s="48">
        <v>1.5034615619213964E-4</v>
      </c>
      <c r="AO17" s="48">
        <v>0</v>
      </c>
      <c r="AP17" s="48">
        <v>0</v>
      </c>
      <c r="AQ17" s="48">
        <v>0</v>
      </c>
    </row>
    <row r="18" spans="1:43" s="30" customFormat="1" x14ac:dyDescent="0.3">
      <c r="A18" s="25">
        <v>3</v>
      </c>
      <c r="B18" s="26" t="s">
        <v>12</v>
      </c>
      <c r="C18" s="26" t="s">
        <v>98</v>
      </c>
      <c r="D18" s="26">
        <v>7</v>
      </c>
      <c r="E18" s="26" t="s">
        <v>193</v>
      </c>
      <c r="F18" s="26" t="s">
        <v>217</v>
      </c>
      <c r="G18" s="37" t="s">
        <v>216</v>
      </c>
      <c r="H18" s="26"/>
      <c r="I18" s="48">
        <v>2.5541999999999953E-4</v>
      </c>
      <c r="J18" s="48">
        <v>5.524200000000003E-4</v>
      </c>
      <c r="K18" s="48">
        <v>4.890599999999996E-4</v>
      </c>
      <c r="L18" s="48">
        <v>6.8558831617590902E-4</v>
      </c>
      <c r="M18" s="48">
        <v>8.5679563381898909E-4</v>
      </c>
      <c r="N18" s="48">
        <v>0</v>
      </c>
      <c r="O18" s="48">
        <v>0</v>
      </c>
      <c r="P18" s="48">
        <v>7.519207060024968E-5</v>
      </c>
      <c r="Q18" s="48">
        <v>2.7353056811381106E-4</v>
      </c>
      <c r="R18" s="48">
        <v>4.2083097494983497E-4</v>
      </c>
      <c r="S18" s="48">
        <v>5.7102255212769634E-4</v>
      </c>
      <c r="T18" s="48">
        <v>7.2419674071576702E-4</v>
      </c>
      <c r="U18" s="48">
        <v>8.8044850308443309E-4</v>
      </c>
      <c r="V18" s="48">
        <v>1.0398764665366072E-3</v>
      </c>
      <c r="W18" s="48">
        <v>8.3359834645591112E-4</v>
      </c>
      <c r="X18" s="48">
        <v>6.3374045057140943E-4</v>
      </c>
      <c r="Y18" s="48">
        <v>4.4001381503024414E-4</v>
      </c>
      <c r="Z18" s="48">
        <v>2.5214496531991302E-4</v>
      </c>
      <c r="AA18" s="48">
        <v>6.9875043617081671E-5</v>
      </c>
      <c r="AB18" s="48">
        <v>2.8922381772402057E-4</v>
      </c>
      <c r="AC18" s="48">
        <v>5.1532628097439748E-4</v>
      </c>
      <c r="AD18" s="48">
        <v>7.4851528124868585E-4</v>
      </c>
      <c r="AE18" s="48">
        <v>9.8914383622002102E-4</v>
      </c>
      <c r="AF18" s="48">
        <v>1.2375864330643174E-3</v>
      </c>
      <c r="AG18" s="48">
        <v>1.1201244425412941E-3</v>
      </c>
      <c r="AH18" s="48">
        <v>1.0048394108551539E-3</v>
      </c>
      <c r="AI18" s="48">
        <v>8.9167477487295385E-4</v>
      </c>
      <c r="AJ18" s="48">
        <v>7.8057572046254351E-4</v>
      </c>
      <c r="AK18" s="48">
        <v>6.7148912569133759E-4</v>
      </c>
      <c r="AL18" s="48">
        <v>4.9176264819731285E-4</v>
      </c>
      <c r="AM18" s="48">
        <v>3.1712615287940601E-4</v>
      </c>
      <c r="AN18" s="48">
        <v>1.4736900458437447E-4</v>
      </c>
      <c r="AO18" s="48">
        <v>0</v>
      </c>
      <c r="AP18" s="48">
        <v>0</v>
      </c>
      <c r="AQ18" s="48">
        <v>0</v>
      </c>
    </row>
    <row r="19" spans="1:43" s="30" customFormat="1" x14ac:dyDescent="0.3">
      <c r="A19" s="25">
        <v>3</v>
      </c>
      <c r="B19" s="26" t="s">
        <v>12</v>
      </c>
      <c r="C19" s="26" t="s">
        <v>98</v>
      </c>
      <c r="D19" s="26">
        <v>8</v>
      </c>
      <c r="E19" s="26" t="s">
        <v>194</v>
      </c>
      <c r="F19" s="26"/>
      <c r="G19" s="37" t="s">
        <v>213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</row>
    <row r="20" spans="1:43" s="30" customFormat="1" x14ac:dyDescent="0.3">
      <c r="A20" s="25">
        <v>3</v>
      </c>
      <c r="B20" s="26" t="s">
        <v>12</v>
      </c>
      <c r="C20" s="26" t="s">
        <v>98</v>
      </c>
      <c r="D20" s="26">
        <v>9</v>
      </c>
      <c r="E20" s="26" t="s">
        <v>195</v>
      </c>
      <c r="F20" s="26"/>
      <c r="G20" s="37" t="s">
        <v>213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</row>
    <row r="21" spans="1:43" s="33" customFormat="1" ht="15" thickBot="1" x14ac:dyDescent="0.35">
      <c r="A21" s="31">
        <v>3</v>
      </c>
      <c r="B21" s="32" t="s">
        <v>12</v>
      </c>
      <c r="C21" s="32" t="s">
        <v>98</v>
      </c>
      <c r="D21" s="32">
        <v>10</v>
      </c>
      <c r="E21" s="32" t="s">
        <v>196</v>
      </c>
      <c r="F21" s="32"/>
      <c r="G21" s="38" t="s">
        <v>213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</row>
    <row r="22" spans="1:43" s="34" customFormat="1" x14ac:dyDescent="0.3">
      <c r="A22" s="5">
        <v>4</v>
      </c>
      <c r="B22" s="6" t="s">
        <v>13</v>
      </c>
      <c r="C22" s="6" t="s">
        <v>99</v>
      </c>
      <c r="D22" s="6">
        <v>1</v>
      </c>
      <c r="E22" s="6" t="s">
        <v>187</v>
      </c>
      <c r="F22" s="6"/>
      <c r="G22" s="39" t="s">
        <v>213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 s="17">
        <v>4</v>
      </c>
      <c r="B23" s="2" t="s">
        <v>13</v>
      </c>
      <c r="C23" s="2" t="s">
        <v>99</v>
      </c>
      <c r="D23" s="2">
        <v>2</v>
      </c>
      <c r="E23" s="2" t="s">
        <v>188</v>
      </c>
      <c r="F23" s="2"/>
      <c r="G23" s="40" t="s">
        <v>213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3">
      <c r="A24" s="17">
        <v>4</v>
      </c>
      <c r="B24" s="2" t="s">
        <v>13</v>
      </c>
      <c r="C24" s="2" t="s">
        <v>99</v>
      </c>
      <c r="D24" s="2">
        <v>3</v>
      </c>
      <c r="E24" s="2" t="s">
        <v>189</v>
      </c>
      <c r="F24" s="2" t="s">
        <v>220</v>
      </c>
      <c r="G24" s="40" t="s">
        <v>213</v>
      </c>
      <c r="I24" s="2">
        <v>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3">
      <c r="A25" s="17">
        <v>4</v>
      </c>
      <c r="B25" s="2" t="s">
        <v>13</v>
      </c>
      <c r="C25" s="2" t="s">
        <v>99</v>
      </c>
      <c r="D25" s="2">
        <v>4</v>
      </c>
      <c r="E25" s="2" t="s">
        <v>190</v>
      </c>
      <c r="F25" s="2"/>
      <c r="G25" s="40" t="s">
        <v>213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3">
      <c r="A26" s="17">
        <v>4</v>
      </c>
      <c r="B26" s="2" t="s">
        <v>13</v>
      </c>
      <c r="C26" s="2" t="s">
        <v>99</v>
      </c>
      <c r="D26" s="2">
        <v>5</v>
      </c>
      <c r="E26" s="2" t="s">
        <v>191</v>
      </c>
      <c r="F26" s="2"/>
      <c r="G26" s="40" t="s">
        <v>213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3">
      <c r="A27" s="17">
        <v>4</v>
      </c>
      <c r="B27" s="2" t="s">
        <v>13</v>
      </c>
      <c r="C27" s="2" t="s">
        <v>99</v>
      </c>
      <c r="D27" s="2">
        <v>6</v>
      </c>
      <c r="E27" s="2" t="s">
        <v>192</v>
      </c>
      <c r="F27" s="2" t="s">
        <v>217</v>
      </c>
      <c r="G27" s="40" t="s">
        <v>216</v>
      </c>
      <c r="H27" s="2"/>
      <c r="I27" s="49">
        <v>3.029999999998431E-8</v>
      </c>
      <c r="J27" s="49">
        <v>2.9290000000001258E-7</v>
      </c>
      <c r="K27" s="49">
        <v>2.9290000000001258E-7</v>
      </c>
      <c r="L27" s="49">
        <v>5.0612399115138487E-6</v>
      </c>
      <c r="M27" s="49">
        <v>9.2199610256186824E-6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1.4440126567985177E-6</v>
      </c>
      <c r="T27" s="49">
        <v>5.1934826308828728E-6</v>
      </c>
      <c r="U27" s="49">
        <v>9.0210238504915404E-6</v>
      </c>
      <c r="V27" s="49">
        <v>1.2929192549088676E-5</v>
      </c>
      <c r="W27" s="49">
        <v>7.8771474867071438E-6</v>
      </c>
      <c r="X27" s="49">
        <v>2.9882956533044724E-6</v>
      </c>
      <c r="Y27" s="49">
        <v>0</v>
      </c>
      <c r="Z27" s="49">
        <v>0</v>
      </c>
      <c r="AA27" s="49">
        <v>0</v>
      </c>
      <c r="AB27" s="49">
        <v>0</v>
      </c>
      <c r="AC27" s="49">
        <v>1.0007853403657015E-7</v>
      </c>
      <c r="AD27" s="49">
        <v>5.8009792515116276E-6</v>
      </c>
      <c r="AE27" s="49">
        <v>1.1690451665220288E-5</v>
      </c>
      <c r="AF27" s="49">
        <v>1.7778198669440143E-5</v>
      </c>
      <c r="AG27" s="49">
        <v>1.4901833426891951E-5</v>
      </c>
      <c r="AH27" s="49">
        <v>1.2080819366889521E-5</v>
      </c>
      <c r="AI27" s="49">
        <v>9.3136892006818226E-6</v>
      </c>
      <c r="AJ27" s="49">
        <v>6.5990212958417167E-6</v>
      </c>
      <c r="AK27" s="49">
        <v>3.9354381911448865E-6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</row>
    <row r="28" spans="1:43" x14ac:dyDescent="0.3">
      <c r="A28" s="17">
        <v>4</v>
      </c>
      <c r="B28" s="2" t="s">
        <v>13</v>
      </c>
      <c r="C28" s="2" t="s">
        <v>99</v>
      </c>
      <c r="D28" s="2">
        <v>7</v>
      </c>
      <c r="E28" s="2" t="s">
        <v>193</v>
      </c>
      <c r="F28" s="2" t="s">
        <v>217</v>
      </c>
      <c r="G28" s="40" t="s">
        <v>216</v>
      </c>
      <c r="H28" s="2"/>
      <c r="I28" s="49">
        <v>2.9699999999984622E-8</v>
      </c>
      <c r="J28" s="49">
        <v>2.8710000000001236E-7</v>
      </c>
      <c r="K28" s="49">
        <v>2.8710000000001236E-7</v>
      </c>
      <c r="L28" s="49">
        <v>4.9610173390086236E-6</v>
      </c>
      <c r="M28" s="49">
        <v>9.0373875399628654E-6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1.4154183467629034E-6</v>
      </c>
      <c r="T28" s="49">
        <v>5.0906413906673709E-6</v>
      </c>
      <c r="U28" s="49">
        <v>8.8423897148382433E-6</v>
      </c>
      <c r="V28" s="49">
        <v>1.2673168934255237E-5</v>
      </c>
      <c r="W28" s="49">
        <v>7.721164368158486E-6</v>
      </c>
      <c r="X28" s="49">
        <v>2.9291214819519087E-6</v>
      </c>
      <c r="Y28" s="49">
        <v>0</v>
      </c>
      <c r="Z28" s="49">
        <v>0</v>
      </c>
      <c r="AA28" s="49">
        <v>0</v>
      </c>
      <c r="AB28" s="49">
        <v>0</v>
      </c>
      <c r="AC28" s="49">
        <v>9.8096780887331126E-8</v>
      </c>
      <c r="AD28" s="49">
        <v>5.6861083752440709E-6</v>
      </c>
      <c r="AE28" s="49">
        <v>1.1458957572839687E-5</v>
      </c>
      <c r="AF28" s="49">
        <v>1.7426155131431429E-5</v>
      </c>
      <c r="AG28" s="49">
        <v>1.4606747616458448E-5</v>
      </c>
      <c r="AH28" s="49">
        <v>1.184159522101052E-5</v>
      </c>
      <c r="AI28" s="49">
        <v>9.1292597115594111E-6</v>
      </c>
      <c r="AJ28" s="49">
        <v>6.4683476068151477E-6</v>
      </c>
      <c r="AK28" s="49">
        <v>3.8575087220133043E-6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</row>
    <row r="29" spans="1:43" x14ac:dyDescent="0.3">
      <c r="A29" s="17">
        <v>4</v>
      </c>
      <c r="B29" s="2" t="s">
        <v>13</v>
      </c>
      <c r="C29" s="2" t="s">
        <v>99</v>
      </c>
      <c r="D29" s="2">
        <v>8</v>
      </c>
      <c r="E29" s="2" t="s">
        <v>194</v>
      </c>
      <c r="F29" s="2"/>
      <c r="G29" s="40" t="s">
        <v>213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3">
      <c r="A30" s="17">
        <v>4</v>
      </c>
      <c r="B30" s="2" t="s">
        <v>13</v>
      </c>
      <c r="C30" s="2" t="s">
        <v>99</v>
      </c>
      <c r="D30" s="2">
        <v>9</v>
      </c>
      <c r="E30" s="2" t="s">
        <v>195</v>
      </c>
      <c r="F30" s="2"/>
      <c r="G30" s="40" t="s">
        <v>213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s="35" customFormat="1" ht="15" thickBot="1" x14ac:dyDescent="0.35">
      <c r="A31" s="8">
        <v>4</v>
      </c>
      <c r="B31" s="9" t="s">
        <v>13</v>
      </c>
      <c r="C31" s="9" t="s">
        <v>99</v>
      </c>
      <c r="D31" s="9">
        <v>10</v>
      </c>
      <c r="E31" s="9" t="s">
        <v>196</v>
      </c>
      <c r="F31" s="9"/>
      <c r="G31" s="41" t="s">
        <v>213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 spans="1:43" s="29" customFormat="1" x14ac:dyDescent="0.3">
      <c r="A32" s="27">
        <v>5</v>
      </c>
      <c r="B32" s="28" t="s">
        <v>14</v>
      </c>
      <c r="C32" s="28" t="s">
        <v>100</v>
      </c>
      <c r="D32" s="28">
        <v>1</v>
      </c>
      <c r="E32" s="28" t="s">
        <v>187</v>
      </c>
      <c r="F32" s="28"/>
      <c r="G32" s="36" t="s">
        <v>213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</row>
    <row r="33" spans="1:43" s="30" customFormat="1" x14ac:dyDescent="0.3">
      <c r="A33" s="25">
        <v>5</v>
      </c>
      <c r="B33" s="26" t="s">
        <v>14</v>
      </c>
      <c r="C33" s="26" t="s">
        <v>100</v>
      </c>
      <c r="D33" s="26">
        <v>2</v>
      </c>
      <c r="E33" s="26" t="s">
        <v>188</v>
      </c>
      <c r="F33" s="26"/>
      <c r="G33" s="37" t="s">
        <v>213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</row>
    <row r="34" spans="1:43" s="30" customFormat="1" x14ac:dyDescent="0.3">
      <c r="A34" s="25">
        <v>5</v>
      </c>
      <c r="B34" s="26" t="s">
        <v>14</v>
      </c>
      <c r="C34" s="26" t="s">
        <v>100</v>
      </c>
      <c r="D34" s="26">
        <v>3</v>
      </c>
      <c r="E34" s="26" t="s">
        <v>189</v>
      </c>
      <c r="F34" s="26" t="s">
        <v>220</v>
      </c>
      <c r="G34" s="37" t="s">
        <v>219</v>
      </c>
      <c r="H34" s="26"/>
      <c r="I34" s="26">
        <v>4222.22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</row>
    <row r="35" spans="1:43" s="30" customFormat="1" x14ac:dyDescent="0.3">
      <c r="A35" s="25">
        <v>5</v>
      </c>
      <c r="B35" s="26" t="s">
        <v>14</v>
      </c>
      <c r="C35" s="26" t="s">
        <v>100</v>
      </c>
      <c r="D35" s="26">
        <v>4</v>
      </c>
      <c r="E35" s="26" t="s">
        <v>190</v>
      </c>
      <c r="F35" s="26"/>
      <c r="G35" s="37" t="s">
        <v>213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</row>
    <row r="36" spans="1:43" s="30" customFormat="1" x14ac:dyDescent="0.3">
      <c r="A36" s="25">
        <v>5</v>
      </c>
      <c r="B36" s="26" t="s">
        <v>14</v>
      </c>
      <c r="C36" s="26" t="s">
        <v>100</v>
      </c>
      <c r="D36" s="26">
        <v>5</v>
      </c>
      <c r="E36" s="26" t="s">
        <v>191</v>
      </c>
      <c r="F36" s="26"/>
      <c r="G36" s="37" t="s">
        <v>213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</row>
    <row r="37" spans="1:43" s="30" customFormat="1" x14ac:dyDescent="0.3">
      <c r="A37" s="25">
        <v>5</v>
      </c>
      <c r="B37" s="26" t="s">
        <v>14</v>
      </c>
      <c r="C37" s="26" t="s">
        <v>100</v>
      </c>
      <c r="D37" s="26">
        <v>6</v>
      </c>
      <c r="E37" s="26" t="s">
        <v>192</v>
      </c>
      <c r="F37" s="26" t="s">
        <v>217</v>
      </c>
      <c r="G37" s="37" t="s">
        <v>216</v>
      </c>
      <c r="H37" s="26"/>
      <c r="I37" s="48">
        <v>9.0900000000000014E-5</v>
      </c>
      <c r="J37" s="48">
        <v>7.5750000000000012E-5</v>
      </c>
      <c r="K37" s="48">
        <v>1.2019E-4</v>
      </c>
      <c r="L37" s="48">
        <v>1.3028978038869983E-4</v>
      </c>
      <c r="M37" s="48">
        <v>1.3927437354116292E-4</v>
      </c>
      <c r="N37" s="48">
        <v>1.2334545985752578E-4</v>
      </c>
      <c r="O37" s="48">
        <v>1.3330851427128279E-4</v>
      </c>
      <c r="P37" s="48">
        <v>1.4372464262529469E-4</v>
      </c>
      <c r="Q37" s="48">
        <v>1.5461863281760829E-4</v>
      </c>
      <c r="R37" s="48">
        <v>1.6277721810388913E-4</v>
      </c>
      <c r="S37" s="48">
        <v>1.7120558508714809E-4</v>
      </c>
      <c r="T37" s="48">
        <v>1.7991432346350011E-4</v>
      </c>
      <c r="U37" s="48">
        <v>1.8891445701400058E-4</v>
      </c>
      <c r="V37" s="48">
        <v>1.9821746158778247E-4</v>
      </c>
      <c r="W37" s="48">
        <v>1.8530626748197552E-4</v>
      </c>
      <c r="X37" s="48">
        <v>1.7301601776682901E-4</v>
      </c>
      <c r="Y37" s="48">
        <v>1.6131286672641697E-4</v>
      </c>
      <c r="Z37" s="48">
        <v>1.5016488360470386E-4</v>
      </c>
      <c r="AA37" s="48">
        <v>1.395419432701329E-4</v>
      </c>
      <c r="AB37" s="48">
        <v>1.5147709852465611E-4</v>
      </c>
      <c r="AC37" s="48">
        <v>1.6403182847486895E-4</v>
      </c>
      <c r="AD37" s="48">
        <v>1.7724445721985989E-4</v>
      </c>
      <c r="AE37" s="48">
        <v>1.9115579154540917E-4</v>
      </c>
      <c r="AF37" s="48">
        <v>2.0580928359444054E-4</v>
      </c>
      <c r="AG37" s="48">
        <v>1.9827439615564756E-4</v>
      </c>
      <c r="AH37" s="48">
        <v>1.9095052898024126E-4</v>
      </c>
      <c r="AI37" s="48">
        <v>1.838310502286895E-4</v>
      </c>
      <c r="AJ37" s="48">
        <v>1.7690954434616485E-4</v>
      </c>
      <c r="AK37" s="48">
        <v>1.7017980494542996E-4</v>
      </c>
      <c r="AL37" s="48">
        <v>1.5940286518151866E-4</v>
      </c>
      <c r="AM37" s="48">
        <v>1.4910568951183683E-4</v>
      </c>
      <c r="AN37" s="48">
        <v>1.3926380738669129E-4</v>
      </c>
      <c r="AO37" s="48">
        <v>1.2985404940689147E-4</v>
      </c>
      <c r="AP37" s="48">
        <v>1.2085447743179973E-4</v>
      </c>
      <c r="AQ37" s="48">
        <v>1.1224431845074375E-4</v>
      </c>
    </row>
    <row r="38" spans="1:43" s="30" customFormat="1" x14ac:dyDescent="0.3">
      <c r="A38" s="25">
        <v>5</v>
      </c>
      <c r="B38" s="26" t="s">
        <v>14</v>
      </c>
      <c r="C38" s="26" t="s">
        <v>100</v>
      </c>
      <c r="D38" s="26">
        <v>7</v>
      </c>
      <c r="E38" s="26" t="s">
        <v>193</v>
      </c>
      <c r="F38" s="26" t="s">
        <v>217</v>
      </c>
      <c r="G38" s="37" t="s">
        <v>216</v>
      </c>
      <c r="H38" s="26"/>
      <c r="I38" s="48">
        <v>8.9100000000000024E-5</v>
      </c>
      <c r="J38" s="48">
        <v>7.4250000000000002E-5</v>
      </c>
      <c r="K38" s="48">
        <v>1.1780999999999999E-4</v>
      </c>
      <c r="L38" s="48">
        <v>1.2770978473743846E-4</v>
      </c>
      <c r="M38" s="48">
        <v>1.3651646515420922E-4</v>
      </c>
      <c r="N38" s="48">
        <v>1.209029755039114E-4</v>
      </c>
      <c r="O38" s="48">
        <v>1.306687417114554E-4</v>
      </c>
      <c r="P38" s="48">
        <v>1.4087861009806114E-4</v>
      </c>
      <c r="Q38" s="48">
        <v>1.5155687771230909E-4</v>
      </c>
      <c r="R38" s="48">
        <v>1.5955390685430719E-4</v>
      </c>
      <c r="S38" s="48">
        <v>1.6781537548146201E-4</v>
      </c>
      <c r="T38" s="48">
        <v>1.7635166359293575E-4</v>
      </c>
      <c r="U38" s="48">
        <v>1.8517357667708966E-4</v>
      </c>
      <c r="V38" s="48">
        <v>1.9429236333851947E-4</v>
      </c>
      <c r="W38" s="48">
        <v>1.816368364427285E-4</v>
      </c>
      <c r="X38" s="48">
        <v>1.6958995800907004E-4</v>
      </c>
      <c r="Y38" s="48">
        <v>1.5811855253381466E-4</v>
      </c>
      <c r="Z38" s="48">
        <v>1.4719132155312554E-4</v>
      </c>
      <c r="AA38" s="48">
        <v>1.3677873647270451E-4</v>
      </c>
      <c r="AB38" s="48">
        <v>1.4847755201921739E-4</v>
      </c>
      <c r="AC38" s="48">
        <v>1.6078367345556463E-4</v>
      </c>
      <c r="AD38" s="48">
        <v>1.7373466598778344E-4</v>
      </c>
      <c r="AE38" s="48">
        <v>1.8737052834649016E-4</v>
      </c>
      <c r="AF38" s="48">
        <v>2.0173385223613477E-4</v>
      </c>
      <c r="AG38" s="48">
        <v>1.9434817048919907E-4</v>
      </c>
      <c r="AH38" s="48">
        <v>1.871693303865731E-4</v>
      </c>
      <c r="AI38" s="48">
        <v>1.8019083141227978E-4</v>
      </c>
      <c r="AJ38" s="48">
        <v>1.7340638505218138E-4</v>
      </c>
      <c r="AK38" s="48">
        <v>1.6680990781779766E-4</v>
      </c>
      <c r="AL38" s="48">
        <v>1.5624637280168662E-4</v>
      </c>
      <c r="AM38" s="48">
        <v>1.4615310160071137E-4</v>
      </c>
      <c r="AN38" s="48">
        <v>1.3650610823051916E-4</v>
      </c>
      <c r="AO38" s="48">
        <v>1.2728268209190354E-4</v>
      </c>
      <c r="AP38" s="48">
        <v>1.1846131946285321E-4</v>
      </c>
      <c r="AQ38" s="48">
        <v>1.100216586794419E-4</v>
      </c>
    </row>
    <row r="39" spans="1:43" s="30" customFormat="1" x14ac:dyDescent="0.3">
      <c r="A39" s="25">
        <v>5</v>
      </c>
      <c r="B39" s="26" t="s">
        <v>14</v>
      </c>
      <c r="C39" s="26" t="s">
        <v>100</v>
      </c>
      <c r="D39" s="26">
        <v>8</v>
      </c>
      <c r="E39" s="26" t="s">
        <v>194</v>
      </c>
      <c r="F39" s="26"/>
      <c r="G39" s="37" t="s">
        <v>213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</row>
    <row r="40" spans="1:43" s="30" customFormat="1" x14ac:dyDescent="0.3">
      <c r="A40" s="25">
        <v>5</v>
      </c>
      <c r="B40" s="26" t="s">
        <v>14</v>
      </c>
      <c r="C40" s="26" t="s">
        <v>100</v>
      </c>
      <c r="D40" s="26">
        <v>9</v>
      </c>
      <c r="E40" s="26" t="s">
        <v>195</v>
      </c>
      <c r="F40" s="26"/>
      <c r="G40" s="37" t="s">
        <v>213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</row>
    <row r="41" spans="1:43" s="33" customFormat="1" ht="15" thickBot="1" x14ac:dyDescent="0.35">
      <c r="A41" s="31">
        <v>5</v>
      </c>
      <c r="B41" s="32" t="s">
        <v>14</v>
      </c>
      <c r="C41" s="32" t="s">
        <v>100</v>
      </c>
      <c r="D41" s="32">
        <v>10</v>
      </c>
      <c r="E41" s="32" t="s">
        <v>196</v>
      </c>
      <c r="F41" s="32"/>
      <c r="G41" s="38" t="s">
        <v>213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</row>
    <row r="42" spans="1:43" s="34" customFormat="1" x14ac:dyDescent="0.3">
      <c r="A42" s="5">
        <v>6</v>
      </c>
      <c r="B42" s="6" t="s">
        <v>15</v>
      </c>
      <c r="C42" s="6" t="s">
        <v>101</v>
      </c>
      <c r="D42" s="6">
        <v>1</v>
      </c>
      <c r="E42" s="6" t="s">
        <v>187</v>
      </c>
      <c r="F42" s="6"/>
      <c r="G42" s="39" t="s">
        <v>213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3">
      <c r="A43" s="17">
        <v>6</v>
      </c>
      <c r="B43" s="2" t="s">
        <v>15</v>
      </c>
      <c r="C43" s="2" t="s">
        <v>101</v>
      </c>
      <c r="D43" s="2">
        <v>2</v>
      </c>
      <c r="E43" s="2" t="s">
        <v>188</v>
      </c>
      <c r="F43" s="2"/>
      <c r="G43" s="40" t="s">
        <v>213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3">
      <c r="A44" s="17">
        <v>6</v>
      </c>
      <c r="B44" s="2" t="s">
        <v>15</v>
      </c>
      <c r="C44" s="2" t="s">
        <v>101</v>
      </c>
      <c r="D44" s="2">
        <v>3</v>
      </c>
      <c r="E44" s="2" t="s">
        <v>189</v>
      </c>
      <c r="F44" s="2" t="s">
        <v>220</v>
      </c>
      <c r="G44" s="40" t="s">
        <v>213</v>
      </c>
      <c r="H44" s="2"/>
      <c r="I44" s="2"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3">
      <c r="A45" s="17">
        <v>6</v>
      </c>
      <c r="B45" s="2" t="s">
        <v>15</v>
      </c>
      <c r="C45" s="2" t="s">
        <v>101</v>
      </c>
      <c r="D45" s="2">
        <v>4</v>
      </c>
      <c r="E45" s="2" t="s">
        <v>190</v>
      </c>
      <c r="F45" s="2"/>
      <c r="G45" s="40" t="s">
        <v>213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x14ac:dyDescent="0.3">
      <c r="A46" s="17">
        <v>6</v>
      </c>
      <c r="B46" s="2" t="s">
        <v>15</v>
      </c>
      <c r="C46" s="2" t="s">
        <v>101</v>
      </c>
      <c r="D46" s="2">
        <v>5</v>
      </c>
      <c r="E46" s="2" t="s">
        <v>191</v>
      </c>
      <c r="F46" s="2"/>
      <c r="G46" s="40" t="s">
        <v>213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3">
      <c r="A47" s="17">
        <v>6</v>
      </c>
      <c r="B47" s="2" t="s">
        <v>15</v>
      </c>
      <c r="C47" s="2" t="s">
        <v>101</v>
      </c>
      <c r="D47" s="2">
        <v>6</v>
      </c>
      <c r="E47" s="2" t="s">
        <v>192</v>
      </c>
      <c r="F47" s="2" t="s">
        <v>217</v>
      </c>
      <c r="G47" s="40" t="s">
        <v>216</v>
      </c>
      <c r="H47" s="2"/>
      <c r="I47" s="49">
        <v>1.212000000062885E-7</v>
      </c>
      <c r="J47" s="49">
        <v>1.212000000062885E-7</v>
      </c>
      <c r="K47" s="49">
        <v>1.2119999999928021E-7</v>
      </c>
      <c r="L47" s="49">
        <v>3.2038968788105699E-4</v>
      </c>
      <c r="M47" s="49">
        <v>5.9805426261590525E-4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2.4032669362406868E-5</v>
      </c>
      <c r="U47" s="49">
        <v>2.7177246557923341E-4</v>
      </c>
      <c r="V47" s="49">
        <v>5.2368272654854434E-4</v>
      </c>
      <c r="W47" s="49">
        <v>2.042573988946679E-4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9.2831092017471475E-5</v>
      </c>
      <c r="AE47" s="49">
        <v>4.7393359508115162E-4</v>
      </c>
      <c r="AF47" s="49">
        <v>8.6531746751459398E-4</v>
      </c>
      <c r="AG47" s="49">
        <v>6.847828681954218E-4</v>
      </c>
      <c r="AH47" s="49">
        <v>5.0708198334123292E-4</v>
      </c>
      <c r="AI47" s="49">
        <v>3.3214946098289217E-4</v>
      </c>
      <c r="AJ47" s="49">
        <v>1.5992188911415355E-4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</row>
    <row r="48" spans="1:43" x14ac:dyDescent="0.3">
      <c r="A48" s="17">
        <v>6</v>
      </c>
      <c r="B48" s="2" t="s">
        <v>15</v>
      </c>
      <c r="C48" s="2" t="s">
        <v>101</v>
      </c>
      <c r="D48" s="2">
        <v>7</v>
      </c>
      <c r="E48" s="2" t="s">
        <v>193</v>
      </c>
      <c r="F48" s="2" t="s">
        <v>217</v>
      </c>
      <c r="G48" s="40" t="s">
        <v>216</v>
      </c>
      <c r="H48" s="2"/>
      <c r="I48" s="49">
        <v>1.1880000000616397E-7</v>
      </c>
      <c r="J48" s="49">
        <v>1.1880000000616397E-7</v>
      </c>
      <c r="K48" s="49">
        <v>1.1879999999929447E-7</v>
      </c>
      <c r="L48" s="49">
        <v>3.1404533762598657E-4</v>
      </c>
      <c r="M48" s="49">
        <v>5.8621160395024377E-4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2.355677491958693E-5</v>
      </c>
      <c r="U48" s="49">
        <v>2.6639083259746642E-4</v>
      </c>
      <c r="V48" s="49">
        <v>5.13312771567385E-4</v>
      </c>
      <c r="W48" s="49">
        <v>2.0021269792645666E-4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9.099285257158096E-5</v>
      </c>
      <c r="AE48" s="49">
        <v>4.6454877141617829E-4</v>
      </c>
      <c r="AF48" s="49">
        <v>8.4818246815786941E-4</v>
      </c>
      <c r="AG48" s="49">
        <v>6.7122281139947286E-4</v>
      </c>
      <c r="AH48" s="49">
        <v>4.9704075594833726E-4</v>
      </c>
      <c r="AI48" s="49">
        <v>3.2557224393372597E-4</v>
      </c>
      <c r="AJ48" s="49">
        <v>1.5675511903268514E-4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</row>
    <row r="49" spans="1:43" x14ac:dyDescent="0.3">
      <c r="A49" s="17">
        <v>6</v>
      </c>
      <c r="B49" s="2" t="s">
        <v>15</v>
      </c>
      <c r="C49" s="2" t="s">
        <v>101</v>
      </c>
      <c r="D49" s="2">
        <v>8</v>
      </c>
      <c r="E49" s="2" t="s">
        <v>194</v>
      </c>
      <c r="F49" s="2"/>
      <c r="G49" s="40" t="s">
        <v>213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3">
      <c r="A50" s="17">
        <v>6</v>
      </c>
      <c r="B50" s="2" t="s">
        <v>15</v>
      </c>
      <c r="C50" s="2" t="s">
        <v>101</v>
      </c>
      <c r="D50" s="2">
        <v>9</v>
      </c>
      <c r="E50" s="2" t="s">
        <v>195</v>
      </c>
      <c r="F50" s="2"/>
      <c r="G50" s="40" t="s">
        <v>213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s="35" customFormat="1" ht="15" thickBot="1" x14ac:dyDescent="0.35">
      <c r="A51" s="8">
        <v>6</v>
      </c>
      <c r="B51" s="9" t="s">
        <v>15</v>
      </c>
      <c r="C51" s="9" t="s">
        <v>101</v>
      </c>
      <c r="D51" s="9">
        <v>10</v>
      </c>
      <c r="E51" s="9" t="s">
        <v>196</v>
      </c>
      <c r="F51" s="9"/>
      <c r="G51" s="41" t="s">
        <v>213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spans="1:43" s="29" customFormat="1" x14ac:dyDescent="0.3">
      <c r="A52" s="27">
        <v>7</v>
      </c>
      <c r="B52" s="28" t="s">
        <v>16</v>
      </c>
      <c r="C52" s="28" t="s">
        <v>102</v>
      </c>
      <c r="D52" s="28">
        <v>1</v>
      </c>
      <c r="E52" s="28" t="s">
        <v>187</v>
      </c>
      <c r="F52" s="28"/>
      <c r="G52" s="36" t="s">
        <v>213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s="30" customFormat="1" x14ac:dyDescent="0.3">
      <c r="A53" s="25">
        <v>7</v>
      </c>
      <c r="B53" s="26" t="s">
        <v>16</v>
      </c>
      <c r="C53" s="26" t="s">
        <v>102</v>
      </c>
      <c r="D53" s="26">
        <v>2</v>
      </c>
      <c r="E53" s="26" t="s">
        <v>188</v>
      </c>
      <c r="F53" s="26"/>
      <c r="G53" s="37" t="s">
        <v>213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</row>
    <row r="54" spans="1:43" s="30" customFormat="1" x14ac:dyDescent="0.3">
      <c r="A54" s="25">
        <v>7</v>
      </c>
      <c r="B54" s="26" t="s">
        <v>16</v>
      </c>
      <c r="C54" s="26" t="s">
        <v>102</v>
      </c>
      <c r="D54" s="26">
        <v>3</v>
      </c>
      <c r="E54" s="26" t="s">
        <v>189</v>
      </c>
      <c r="F54" s="26" t="s">
        <v>220</v>
      </c>
      <c r="G54" s="37" t="s">
        <v>219</v>
      </c>
      <c r="H54" s="26"/>
      <c r="I54" s="26">
        <v>1266.56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</row>
    <row r="55" spans="1:43" s="30" customFormat="1" x14ac:dyDescent="0.3">
      <c r="A55" s="25">
        <v>7</v>
      </c>
      <c r="B55" s="26" t="s">
        <v>16</v>
      </c>
      <c r="C55" s="26" t="s">
        <v>102</v>
      </c>
      <c r="D55" s="26">
        <v>4</v>
      </c>
      <c r="E55" s="26" t="s">
        <v>190</v>
      </c>
      <c r="F55" s="26"/>
      <c r="G55" s="37" t="s">
        <v>213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</row>
    <row r="56" spans="1:43" s="30" customFormat="1" x14ac:dyDescent="0.3">
      <c r="A56" s="25">
        <v>7</v>
      </c>
      <c r="B56" s="26" t="s">
        <v>16</v>
      </c>
      <c r="C56" s="26" t="s">
        <v>102</v>
      </c>
      <c r="D56" s="26">
        <v>5</v>
      </c>
      <c r="E56" s="26" t="s">
        <v>191</v>
      </c>
      <c r="F56" s="26"/>
      <c r="G56" s="37" t="s">
        <v>213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</row>
    <row r="57" spans="1:43" s="30" customFormat="1" x14ac:dyDescent="0.3">
      <c r="A57" s="25">
        <v>7</v>
      </c>
      <c r="B57" s="26" t="s">
        <v>16</v>
      </c>
      <c r="C57" s="26" t="s">
        <v>102</v>
      </c>
      <c r="D57" s="26">
        <v>6</v>
      </c>
      <c r="E57" s="26" t="s">
        <v>192</v>
      </c>
      <c r="F57" s="26" t="s">
        <v>217</v>
      </c>
      <c r="G57" s="37" t="s">
        <v>216</v>
      </c>
      <c r="H57" s="26"/>
      <c r="I57" s="50">
        <v>9.2566499999999999E-3</v>
      </c>
      <c r="J57" s="50">
        <v>8.304220000000001E-3</v>
      </c>
      <c r="K57" s="50">
        <v>1.0073740000000001E-2</v>
      </c>
      <c r="L57" s="50">
        <v>1.0304533405872986E-2</v>
      </c>
      <c r="M57" s="50">
        <v>1.0502667159301432E-2</v>
      </c>
      <c r="N57" s="50">
        <v>8.9338330572846045E-3</v>
      </c>
      <c r="O57" s="50">
        <v>9.1417388524093739E-3</v>
      </c>
      <c r="P57" s="50">
        <v>9.3524539648139476E-3</v>
      </c>
      <c r="Q57" s="50">
        <v>9.5660176561230426E-3</v>
      </c>
      <c r="R57" s="50">
        <v>9.7214083354416753E-3</v>
      </c>
      <c r="S57" s="50">
        <v>9.8782857008118223E-3</v>
      </c>
      <c r="T57" s="50">
        <v>1.0036664578603062E-2</v>
      </c>
      <c r="U57" s="50">
        <v>1.0196559953181594E-2</v>
      </c>
      <c r="V57" s="50">
        <v>1.0357986968998709E-2</v>
      </c>
      <c r="W57" s="50">
        <v>1.0143683210975507E-2</v>
      </c>
      <c r="X57" s="50">
        <v>9.9323424285729742E-3</v>
      </c>
      <c r="Y57" s="50">
        <v>9.7239237479409459E-3</v>
      </c>
      <c r="Z57" s="50">
        <v>9.5183869033746756E-3</v>
      </c>
      <c r="AA57" s="50">
        <v>9.3156922258176705E-3</v>
      </c>
      <c r="AB57" s="50">
        <v>9.5544897322567841E-3</v>
      </c>
      <c r="AC57" s="50">
        <v>9.7969326016192435E-3</v>
      </c>
      <c r="AD57" s="50">
        <v>1.004307830688056E-2</v>
      </c>
      <c r="AE57" s="50">
        <v>1.029298528453201E-2</v>
      </c>
      <c r="AF57" s="50">
        <v>1.0546712954401046E-2</v>
      </c>
      <c r="AG57" s="50">
        <v>1.0423910732439336E-2</v>
      </c>
      <c r="AH57" s="50">
        <v>1.0302103011175349E-2</v>
      </c>
      <c r="AI57" s="50">
        <v>1.0181281893589177E-2</v>
      </c>
      <c r="AJ57" s="50">
        <v>1.0061439550476243E-2</v>
      </c>
      <c r="AK57" s="50">
        <v>9.9425682197056935E-3</v>
      </c>
      <c r="AL57" s="50">
        <v>9.7472880383636194E-3</v>
      </c>
      <c r="AM57" s="50">
        <v>9.5545527989928832E-3</v>
      </c>
      <c r="AN57" s="50">
        <v>9.3643295532382341E-3</v>
      </c>
      <c r="AO57" s="50">
        <v>9.1765858095165607E-3</v>
      </c>
      <c r="AP57" s="50">
        <v>8.991289525113846E-3</v>
      </c>
      <c r="AQ57" s="50">
        <v>8.808409098496256E-3</v>
      </c>
    </row>
    <row r="58" spans="1:43" s="30" customFormat="1" x14ac:dyDescent="0.3">
      <c r="A58" s="25">
        <v>7</v>
      </c>
      <c r="B58" s="26" t="s">
        <v>16</v>
      </c>
      <c r="C58" s="26" t="s">
        <v>102</v>
      </c>
      <c r="D58" s="26">
        <v>7</v>
      </c>
      <c r="E58" s="26" t="s">
        <v>193</v>
      </c>
      <c r="F58" s="26" t="s">
        <v>217</v>
      </c>
      <c r="G58" s="37" t="s">
        <v>216</v>
      </c>
      <c r="H58" s="26"/>
      <c r="I58" s="50">
        <v>9.0733499999999991E-3</v>
      </c>
      <c r="J58" s="50">
        <v>8.1397799999999992E-3</v>
      </c>
      <c r="K58" s="50">
        <v>9.8742599999999993E-3</v>
      </c>
      <c r="L58" s="50">
        <v>1.0100483239420054E-2</v>
      </c>
      <c r="M58" s="50">
        <v>1.0294693552186552E-2</v>
      </c>
      <c r="N58" s="50">
        <v>8.7569254719918384E-3</v>
      </c>
      <c r="O58" s="50">
        <v>8.960714320678494E-3</v>
      </c>
      <c r="P58" s="50">
        <v>9.1672568565998105E-3</v>
      </c>
      <c r="Q58" s="50">
        <v>9.3765915639225875E-3</v>
      </c>
      <c r="R58" s="50">
        <v>9.5289052000863961E-3</v>
      </c>
      <c r="S58" s="50">
        <v>9.6826760829739657E-3</v>
      </c>
      <c r="T58" s="50">
        <v>9.8379187453633971E-3</v>
      </c>
      <c r="U58" s="50">
        <v>9.9946478749007688E-3</v>
      </c>
      <c r="V58" s="50">
        <v>1.015287831614725E-2</v>
      </c>
      <c r="W58" s="50">
        <v>9.9428181968967844E-3</v>
      </c>
      <c r="X58" s="50">
        <v>9.7356623804824207E-3</v>
      </c>
      <c r="Y58" s="50">
        <v>9.5313708024371644E-3</v>
      </c>
      <c r="Z58" s="50">
        <v>9.3299039943969594E-3</v>
      </c>
      <c r="AA58" s="50">
        <v>9.1312230728311829E-3</v>
      </c>
      <c r="AB58" s="50">
        <v>9.3652919157764507E-3</v>
      </c>
      <c r="AC58" s="50">
        <v>9.6029339362406433E-3</v>
      </c>
      <c r="AD58" s="50">
        <v>9.8442054691205497E-3</v>
      </c>
      <c r="AE58" s="50">
        <v>1.0089163793749197E-2</v>
      </c>
      <c r="AF58" s="50">
        <v>1.0337867153323797E-2</v>
      </c>
      <c r="AG58" s="50">
        <v>1.0217496658529647E-2</v>
      </c>
      <c r="AH58" s="50">
        <v>1.0098100971350093E-2</v>
      </c>
      <c r="AI58" s="50">
        <v>9.9796723511418658E-3</v>
      </c>
      <c r="AJ58" s="50">
        <v>9.8622031237341375E-3</v>
      </c>
      <c r="AK58" s="50">
        <v>9.7456856807016205E-3</v>
      </c>
      <c r="AL58" s="50">
        <v>9.554272433643549E-3</v>
      </c>
      <c r="AM58" s="50">
        <v>9.3653537336662908E-3</v>
      </c>
      <c r="AN58" s="50">
        <v>9.1788972848572785E-3</v>
      </c>
      <c r="AO58" s="50">
        <v>8.9948712390310829E-3</v>
      </c>
      <c r="AP58" s="50">
        <v>8.8132441879828789E-3</v>
      </c>
      <c r="AQ58" s="50">
        <v>8.6339851559517761E-3</v>
      </c>
    </row>
    <row r="59" spans="1:43" s="30" customFormat="1" x14ac:dyDescent="0.3">
      <c r="A59" s="25">
        <v>7</v>
      </c>
      <c r="B59" s="26" t="s">
        <v>16</v>
      </c>
      <c r="C59" s="26" t="s">
        <v>102</v>
      </c>
      <c r="D59" s="26">
        <v>8</v>
      </c>
      <c r="E59" s="26" t="s">
        <v>194</v>
      </c>
      <c r="F59" s="26"/>
      <c r="G59" s="37" t="s">
        <v>213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</row>
    <row r="60" spans="1:43" s="30" customFormat="1" x14ac:dyDescent="0.3">
      <c r="A60" s="25">
        <v>7</v>
      </c>
      <c r="B60" s="26" t="s">
        <v>16</v>
      </c>
      <c r="C60" s="26" t="s">
        <v>102</v>
      </c>
      <c r="D60" s="26">
        <v>9</v>
      </c>
      <c r="E60" s="26" t="s">
        <v>195</v>
      </c>
      <c r="F60" s="26"/>
      <c r="G60" s="37" t="s">
        <v>213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</row>
    <row r="61" spans="1:43" s="33" customFormat="1" ht="15" thickBot="1" x14ac:dyDescent="0.35">
      <c r="A61" s="31">
        <v>7</v>
      </c>
      <c r="B61" s="32" t="s">
        <v>16</v>
      </c>
      <c r="C61" s="32" t="s">
        <v>102</v>
      </c>
      <c r="D61" s="32">
        <v>10</v>
      </c>
      <c r="E61" s="32" t="s">
        <v>196</v>
      </c>
      <c r="F61" s="32"/>
      <c r="G61" s="38" t="s">
        <v>213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spans="1:43" s="34" customFormat="1" x14ac:dyDescent="0.3">
      <c r="A62" s="5">
        <v>8</v>
      </c>
      <c r="B62" s="6" t="s">
        <v>17</v>
      </c>
      <c r="C62" s="6" t="s">
        <v>103</v>
      </c>
      <c r="D62" s="6">
        <v>1</v>
      </c>
      <c r="E62" s="6" t="s">
        <v>187</v>
      </c>
      <c r="F62" s="6"/>
      <c r="G62" s="39" t="s">
        <v>213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x14ac:dyDescent="0.3">
      <c r="A63" s="17">
        <v>8</v>
      </c>
      <c r="B63" s="2" t="s">
        <v>17</v>
      </c>
      <c r="C63" s="2" t="s">
        <v>103</v>
      </c>
      <c r="D63" s="2">
        <v>2</v>
      </c>
      <c r="E63" s="2" t="s">
        <v>188</v>
      </c>
      <c r="F63" s="2"/>
      <c r="G63" s="40" t="s">
        <v>213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x14ac:dyDescent="0.3">
      <c r="A64" s="17">
        <v>8</v>
      </c>
      <c r="B64" s="2" t="s">
        <v>17</v>
      </c>
      <c r="C64" s="2" t="s">
        <v>103</v>
      </c>
      <c r="D64" s="2">
        <v>3</v>
      </c>
      <c r="E64" s="2" t="s">
        <v>189</v>
      </c>
      <c r="F64" s="2" t="s">
        <v>220</v>
      </c>
      <c r="G64" s="40" t="s">
        <v>219</v>
      </c>
      <c r="H64" s="2"/>
      <c r="I64" s="2">
        <v>424.12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x14ac:dyDescent="0.3">
      <c r="A65" s="17">
        <v>8</v>
      </c>
      <c r="B65" s="2" t="s">
        <v>17</v>
      </c>
      <c r="C65" s="2" t="s">
        <v>103</v>
      </c>
      <c r="D65" s="2">
        <v>4</v>
      </c>
      <c r="E65" s="2" t="s">
        <v>190</v>
      </c>
      <c r="F65" s="2"/>
      <c r="G65" s="40" t="s">
        <v>213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3">
      <c r="A66" s="17">
        <v>8</v>
      </c>
      <c r="B66" s="2" t="s">
        <v>17</v>
      </c>
      <c r="C66" s="2" t="s">
        <v>103</v>
      </c>
      <c r="D66" s="2">
        <v>5</v>
      </c>
      <c r="E66" s="2" t="s">
        <v>191</v>
      </c>
      <c r="F66" s="2"/>
      <c r="G66" s="40" t="s">
        <v>213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x14ac:dyDescent="0.3">
      <c r="A67" s="17">
        <v>8</v>
      </c>
      <c r="B67" s="2" t="s">
        <v>17</v>
      </c>
      <c r="C67" s="2" t="s">
        <v>103</v>
      </c>
      <c r="D67" s="2">
        <v>6</v>
      </c>
      <c r="E67" s="2" t="s">
        <v>192</v>
      </c>
      <c r="F67" s="2" t="s">
        <v>217</v>
      </c>
      <c r="G67" s="40" t="s">
        <v>216</v>
      </c>
      <c r="H67" s="2"/>
      <c r="I67" s="49">
        <v>1.6605409999999984E-2</v>
      </c>
      <c r="J67" s="49">
        <v>1.5897399999999975E-2</v>
      </c>
      <c r="K67" s="49">
        <v>1.7489159999999997E-2</v>
      </c>
      <c r="L67" s="49">
        <v>2.2168803335375086E-2</v>
      </c>
      <c r="M67" s="49">
        <v>2.6188218712999423E-2</v>
      </c>
      <c r="N67" s="49">
        <v>2.6987557035952695E-2</v>
      </c>
      <c r="O67" s="49">
        <v>3.1319242926901733E-2</v>
      </c>
      <c r="P67" s="49">
        <v>3.5710038445421491E-2</v>
      </c>
      <c r="Q67" s="49">
        <v>4.0160885887953988E-2</v>
      </c>
      <c r="R67" s="49">
        <v>4.343105121504736E-2</v>
      </c>
      <c r="S67" s="49">
        <v>4.6732713452490172E-2</v>
      </c>
      <c r="T67" s="49">
        <v>5.0066236246012669E-2</v>
      </c>
      <c r="U67" s="49">
        <v>5.3431989151794243E-2</v>
      </c>
      <c r="V67" s="49">
        <v>5.6830347792183912E-2</v>
      </c>
      <c r="W67" s="49">
        <v>5.2573746403725287E-2</v>
      </c>
      <c r="X67" s="49">
        <v>4.8380391634987127E-2</v>
      </c>
      <c r="Y67" s="49">
        <v>4.424925160875743E-2</v>
      </c>
      <c r="Z67" s="49">
        <v>4.0179318744632077E-2</v>
      </c>
      <c r="AA67" s="49">
        <v>3.616960883625981E-2</v>
      </c>
      <c r="AB67" s="49">
        <v>4.1132313165928726E-2</v>
      </c>
      <c r="AC67" s="49">
        <v>4.6171902667391372E-2</v>
      </c>
      <c r="AD67" s="49">
        <v>5.1289769621122826E-2</v>
      </c>
      <c r="AE67" s="49">
        <v>5.6487341308966307E-2</v>
      </c>
      <c r="AF67" s="49">
        <v>6.1766081441312431E-2</v>
      </c>
      <c r="AG67" s="49">
        <v>5.9374043861769275E-2</v>
      </c>
      <c r="AH67" s="49">
        <v>5.7003288051711842E-2</v>
      </c>
      <c r="AI67" s="49">
        <v>5.4653614084129984E-2</v>
      </c>
      <c r="AJ67" s="49">
        <v>5.2324824758795553E-2</v>
      </c>
      <c r="AK67" s="49">
        <v>5.0016725542332247E-2</v>
      </c>
      <c r="AL67" s="49">
        <v>4.6154933291110742E-2</v>
      </c>
      <c r="AM67" s="49">
        <v>4.2347133220834145E-2</v>
      </c>
      <c r="AN67" s="49">
        <v>3.8592511364099115E-2</v>
      </c>
      <c r="AO67" s="49">
        <v>3.4890271133482885E-2</v>
      </c>
      <c r="AP67" s="49">
        <v>3.1239632720606651E-2</v>
      </c>
      <c r="AQ67" s="49">
        <v>2.7639832523330344E-2</v>
      </c>
    </row>
    <row r="68" spans="1:43" x14ac:dyDescent="0.3">
      <c r="A68" s="17">
        <v>8</v>
      </c>
      <c r="B68" s="2" t="s">
        <v>17</v>
      </c>
      <c r="C68" s="2" t="s">
        <v>103</v>
      </c>
      <c r="D68" s="2">
        <v>7</v>
      </c>
      <c r="E68" s="2" t="s">
        <v>193</v>
      </c>
      <c r="F68" s="2" t="s">
        <v>217</v>
      </c>
      <c r="G68" s="40" t="s">
        <v>216</v>
      </c>
      <c r="H68" s="2"/>
      <c r="I68" s="49">
        <v>1.6276589999999983E-2</v>
      </c>
      <c r="J68" s="49">
        <v>1.5582599999999976E-2</v>
      </c>
      <c r="K68" s="49">
        <v>1.7142839999999999E-2</v>
      </c>
      <c r="L68" s="49">
        <v>2.1729817130714191E-2</v>
      </c>
      <c r="M68" s="49">
        <v>2.5669640124623194E-2</v>
      </c>
      <c r="N68" s="49">
        <v>2.6453149965933828E-2</v>
      </c>
      <c r="O68" s="49">
        <v>3.0699059898646255E-2</v>
      </c>
      <c r="P68" s="49">
        <v>3.5002908971254729E-2</v>
      </c>
      <c r="Q68" s="49">
        <v>3.9365620820865789E-2</v>
      </c>
      <c r="R68" s="49">
        <v>4.2571030398907812E-2</v>
      </c>
      <c r="S68" s="49">
        <v>4.5807313186104225E-2</v>
      </c>
      <c r="T68" s="49">
        <v>4.9074825627279745E-2</v>
      </c>
      <c r="U68" s="49">
        <v>5.2373929960669599E-2</v>
      </c>
      <c r="V68" s="49">
        <v>5.5704994370556503E-2</v>
      </c>
      <c r="W68" s="49">
        <v>5.1532682118503002E-2</v>
      </c>
      <c r="X68" s="49">
        <v>4.7422364077858672E-2</v>
      </c>
      <c r="Y68" s="49">
        <v>4.3373028804623619E-2</v>
      </c>
      <c r="Z68" s="49">
        <v>3.9383688670480942E-2</v>
      </c>
      <c r="AA68" s="49">
        <v>3.5453378958314068E-2</v>
      </c>
      <c r="AB68" s="49">
        <v>4.0317811915118261E-2</v>
      </c>
      <c r="AC68" s="49">
        <v>4.5257607565066783E-2</v>
      </c>
      <c r="AD68" s="49">
        <v>5.0274130618724357E-2</v>
      </c>
      <c r="AE68" s="49">
        <v>5.5368780094927364E-2</v>
      </c>
      <c r="AF68" s="49">
        <v>6.0542990719702289E-2</v>
      </c>
      <c r="AG68" s="49">
        <v>5.8198320220942158E-2</v>
      </c>
      <c r="AH68" s="49">
        <v>5.5874510070489825E-2</v>
      </c>
      <c r="AI68" s="49">
        <v>5.357136430028582E-2</v>
      </c>
      <c r="AJ68" s="49">
        <v>5.1288689615057025E-2</v>
      </c>
      <c r="AK68" s="49">
        <v>4.9026295333573194E-2</v>
      </c>
      <c r="AL68" s="49">
        <v>4.5240974216039245E-2</v>
      </c>
      <c r="AM68" s="49">
        <v>4.150857612735228E-2</v>
      </c>
      <c r="AN68" s="49">
        <v>3.7828303218275371E-2</v>
      </c>
      <c r="AO68" s="49">
        <v>3.4199374675394113E-2</v>
      </c>
      <c r="AP68" s="49">
        <v>3.0621026132079784E-2</v>
      </c>
      <c r="AQ68" s="49">
        <v>2.7092509107026774E-2</v>
      </c>
    </row>
    <row r="69" spans="1:43" x14ac:dyDescent="0.3">
      <c r="A69" s="17">
        <v>8</v>
      </c>
      <c r="B69" s="2" t="s">
        <v>17</v>
      </c>
      <c r="C69" s="2" t="s">
        <v>103</v>
      </c>
      <c r="D69" s="2">
        <v>8</v>
      </c>
      <c r="E69" s="2" t="s">
        <v>194</v>
      </c>
      <c r="F69" s="2"/>
      <c r="G69" s="40" t="s">
        <v>213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x14ac:dyDescent="0.3">
      <c r="A70" s="17">
        <v>8</v>
      </c>
      <c r="B70" s="2" t="s">
        <v>17</v>
      </c>
      <c r="C70" s="2" t="s">
        <v>103</v>
      </c>
      <c r="D70" s="2">
        <v>9</v>
      </c>
      <c r="E70" s="2" t="s">
        <v>195</v>
      </c>
      <c r="F70" s="2"/>
      <c r="G70" s="40" t="s">
        <v>213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s="35" customFormat="1" ht="15" thickBot="1" x14ac:dyDescent="0.35">
      <c r="A71" s="8">
        <v>8</v>
      </c>
      <c r="B71" s="9" t="s">
        <v>17</v>
      </c>
      <c r="C71" s="9" t="s">
        <v>103</v>
      </c>
      <c r="D71" s="9">
        <v>10</v>
      </c>
      <c r="E71" s="9" t="s">
        <v>196</v>
      </c>
      <c r="F71" s="9"/>
      <c r="G71" s="41" t="s">
        <v>213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</row>
    <row r="72" spans="1:43" s="29" customFormat="1" x14ac:dyDescent="0.3">
      <c r="A72" s="27">
        <v>9</v>
      </c>
      <c r="B72" s="28" t="s">
        <v>18</v>
      </c>
      <c r="C72" s="28" t="s">
        <v>104</v>
      </c>
      <c r="D72" s="28">
        <v>1</v>
      </c>
      <c r="E72" s="28" t="s">
        <v>187</v>
      </c>
      <c r="F72" s="28"/>
      <c r="G72" s="36" t="s">
        <v>213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</row>
    <row r="73" spans="1:43" s="30" customFormat="1" x14ac:dyDescent="0.3">
      <c r="A73" s="25">
        <v>9</v>
      </c>
      <c r="B73" s="26" t="s">
        <v>18</v>
      </c>
      <c r="C73" s="26" t="s">
        <v>104</v>
      </c>
      <c r="D73" s="26">
        <v>2</v>
      </c>
      <c r="E73" s="26" t="s">
        <v>188</v>
      </c>
      <c r="F73" s="26"/>
      <c r="G73" s="37" t="s">
        <v>213</v>
      </c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</row>
    <row r="74" spans="1:43" s="30" customFormat="1" x14ac:dyDescent="0.3">
      <c r="A74" s="25">
        <v>9</v>
      </c>
      <c r="B74" s="26" t="s">
        <v>18</v>
      </c>
      <c r="C74" s="26" t="s">
        <v>104</v>
      </c>
      <c r="D74" s="26">
        <v>3</v>
      </c>
      <c r="E74" s="26" t="s">
        <v>189</v>
      </c>
      <c r="F74" s="26" t="s">
        <v>220</v>
      </c>
      <c r="G74" s="37" t="s">
        <v>219</v>
      </c>
      <c r="H74" s="26"/>
      <c r="I74" s="26">
        <v>3003.45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</row>
    <row r="75" spans="1:43" s="30" customFormat="1" x14ac:dyDescent="0.3">
      <c r="A75" s="25">
        <v>9</v>
      </c>
      <c r="B75" s="26" t="s">
        <v>18</v>
      </c>
      <c r="C75" s="26" t="s">
        <v>104</v>
      </c>
      <c r="D75" s="26">
        <v>4</v>
      </c>
      <c r="E75" s="26" t="s">
        <v>190</v>
      </c>
      <c r="F75" s="26"/>
      <c r="G75" s="37" t="s">
        <v>213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</row>
    <row r="76" spans="1:43" s="30" customFormat="1" x14ac:dyDescent="0.3">
      <c r="A76" s="25">
        <v>9</v>
      </c>
      <c r="B76" s="26" t="s">
        <v>18</v>
      </c>
      <c r="C76" s="26" t="s">
        <v>104</v>
      </c>
      <c r="D76" s="26">
        <v>5</v>
      </c>
      <c r="E76" s="26" t="s">
        <v>191</v>
      </c>
      <c r="F76" s="26"/>
      <c r="G76" s="37" t="s">
        <v>213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</row>
    <row r="77" spans="1:43" s="30" customFormat="1" x14ac:dyDescent="0.3">
      <c r="A77" s="25">
        <v>9</v>
      </c>
      <c r="B77" s="26" t="s">
        <v>18</v>
      </c>
      <c r="C77" s="26" t="s">
        <v>104</v>
      </c>
      <c r="D77" s="26">
        <v>6</v>
      </c>
      <c r="E77" s="26" t="s">
        <v>192</v>
      </c>
      <c r="F77" s="26" t="s">
        <v>217</v>
      </c>
      <c r="G77" s="37" t="s">
        <v>216</v>
      </c>
      <c r="H77" s="26"/>
      <c r="I77" s="48">
        <v>5.8479000000000311E-4</v>
      </c>
      <c r="J77" s="48">
        <v>6.8983000000000304E-4</v>
      </c>
      <c r="K77" s="48">
        <v>9.8374000000000269E-4</v>
      </c>
      <c r="L77" s="48">
        <v>1.9758452621484895E-3</v>
      </c>
      <c r="M77" s="48">
        <v>2.8295376964745161E-3</v>
      </c>
      <c r="N77" s="48">
        <v>2.0194223515562334E-4</v>
      </c>
      <c r="O77" s="48">
        <v>1.1276126473144261E-3</v>
      </c>
      <c r="P77" s="48">
        <v>2.0674544144703481E-3</v>
      </c>
      <c r="Q77" s="48">
        <v>3.0217817951471758E-3</v>
      </c>
      <c r="R77" s="48">
        <v>3.7248594632049775E-3</v>
      </c>
      <c r="S77" s="48">
        <v>4.4356320942810232E-3</v>
      </c>
      <c r="T77" s="48">
        <v>5.154226116578009E-3</v>
      </c>
      <c r="U77" s="48">
        <v>5.8807713312307337E-3</v>
      </c>
      <c r="V77" s="48">
        <v>6.6154010341096386E-3</v>
      </c>
      <c r="W77" s="48">
        <v>5.6985033070608001E-3</v>
      </c>
      <c r="X77" s="48">
        <v>4.7974537108899625E-3</v>
      </c>
      <c r="Y77" s="48">
        <v>3.9118743967046111E-3</v>
      </c>
      <c r="Z77" s="48">
        <v>3.0414020378074749E-3</v>
      </c>
      <c r="AA77" s="48">
        <v>2.18568709397435E-3</v>
      </c>
      <c r="AB77" s="48">
        <v>3.2482340021460598E-3</v>
      </c>
      <c r="AC77" s="48">
        <v>4.3293654876203538E-3</v>
      </c>
      <c r="AD77" s="48">
        <v>5.4295544277216208E-3</v>
      </c>
      <c r="AE77" s="48">
        <v>6.5492932316254015E-3</v>
      </c>
      <c r="AF77" s="48">
        <v>7.6890949458954475E-3</v>
      </c>
      <c r="AG77" s="48">
        <v>7.1743174946533594E-3</v>
      </c>
      <c r="AH77" s="48">
        <v>6.6648846399673389E-3</v>
      </c>
      <c r="AI77" s="48">
        <v>6.1607228008733949E-3</v>
      </c>
      <c r="AJ77" s="48">
        <v>5.6617600331110851E-3</v>
      </c>
      <c r="AK77" s="48">
        <v>5.1679259812595418E-3</v>
      </c>
      <c r="AL77" s="48">
        <v>4.3412125819952555E-3</v>
      </c>
      <c r="AM77" s="48">
        <v>3.5277755025753471E-3</v>
      </c>
      <c r="AN77" s="48">
        <v>2.7273278962500519E-3</v>
      </c>
      <c r="AO77" s="48">
        <v>1.9395929588325452E-3</v>
      </c>
      <c r="AP77" s="48">
        <v>1.164303456166397E-3</v>
      </c>
      <c r="AQ77" s="48">
        <v>4.0120127618626695E-4</v>
      </c>
    </row>
    <row r="78" spans="1:43" s="30" customFormat="1" x14ac:dyDescent="0.3">
      <c r="A78" s="25">
        <v>9</v>
      </c>
      <c r="B78" s="26" t="s">
        <v>18</v>
      </c>
      <c r="C78" s="26" t="s">
        <v>104</v>
      </c>
      <c r="D78" s="26">
        <v>7</v>
      </c>
      <c r="E78" s="26" t="s">
        <v>193</v>
      </c>
      <c r="F78" s="26" t="s">
        <v>217</v>
      </c>
      <c r="G78" s="37" t="s">
        <v>216</v>
      </c>
      <c r="H78" s="26"/>
      <c r="I78" s="48">
        <v>5.7321000000000314E-4</v>
      </c>
      <c r="J78" s="48">
        <v>6.7617000000000306E-4</v>
      </c>
      <c r="K78" s="48">
        <v>9.6426000000000259E-4</v>
      </c>
      <c r="L78" s="48">
        <v>1.9367196133930737E-3</v>
      </c>
      <c r="M78" s="48">
        <v>2.7735072470393774E-3</v>
      </c>
      <c r="N78" s="48">
        <v>1.9794337901392781E-4</v>
      </c>
      <c r="O78" s="48">
        <v>1.1052836840012691E-3</v>
      </c>
      <c r="P78" s="48">
        <v>2.0265147230946975E-3</v>
      </c>
      <c r="Q78" s="48">
        <v>2.9619445318769351E-3</v>
      </c>
      <c r="R78" s="48">
        <v>3.6510998698741854E-3</v>
      </c>
      <c r="S78" s="48">
        <v>4.3477977953843691E-3</v>
      </c>
      <c r="T78" s="48">
        <v>5.0521622330814142E-3</v>
      </c>
      <c r="U78" s="48">
        <v>5.7643204137806207E-3</v>
      </c>
      <c r="V78" s="48">
        <v>6.4844029938302405E-3</v>
      </c>
      <c r="W78" s="48">
        <v>5.5856616574160309E-3</v>
      </c>
      <c r="X78" s="48">
        <v>4.7024546275060029E-3</v>
      </c>
      <c r="Y78" s="48">
        <v>3.8344115373639253E-3</v>
      </c>
      <c r="Z78" s="48">
        <v>2.9811762548805939E-3</v>
      </c>
      <c r="AA78" s="48">
        <v>2.1424061614204021E-3</v>
      </c>
      <c r="AB78" s="48">
        <v>3.1839125367570287E-3</v>
      </c>
      <c r="AC78" s="48">
        <v>4.2436354779645056E-3</v>
      </c>
      <c r="AD78" s="48">
        <v>5.3220384984598067E-3</v>
      </c>
      <c r="AE78" s="48">
        <v>6.4196042567417301E-3</v>
      </c>
      <c r="AF78" s="48">
        <v>7.5368356400361321E-3</v>
      </c>
      <c r="AG78" s="48">
        <v>7.032251801689926E-3</v>
      </c>
      <c r="AH78" s="48">
        <v>6.5329067263046187E-3</v>
      </c>
      <c r="AI78" s="48">
        <v>6.0387282899650114E-3</v>
      </c>
      <c r="AJ78" s="48">
        <v>5.5496459730494802E-3</v>
      </c>
      <c r="AK78" s="48">
        <v>5.0655908133138078E-3</v>
      </c>
      <c r="AL78" s="48">
        <v>4.2552479764111908E-3</v>
      </c>
      <c r="AM78" s="48">
        <v>3.4579185619302904E-3</v>
      </c>
      <c r="AN78" s="48">
        <v>2.6733214032550012E-3</v>
      </c>
      <c r="AO78" s="48">
        <v>1.9011851774695247E-3</v>
      </c>
      <c r="AP78" s="48">
        <v>1.1412479421829039E-3</v>
      </c>
      <c r="AQ78" s="48">
        <v>3.9325669645980625E-4</v>
      </c>
    </row>
    <row r="79" spans="1:43" s="30" customFormat="1" x14ac:dyDescent="0.3">
      <c r="A79" s="25">
        <v>9</v>
      </c>
      <c r="B79" s="26" t="s">
        <v>18</v>
      </c>
      <c r="C79" s="26" t="s">
        <v>104</v>
      </c>
      <c r="D79" s="26">
        <v>8</v>
      </c>
      <c r="E79" s="26" t="s">
        <v>194</v>
      </c>
      <c r="F79" s="26"/>
      <c r="G79" s="37" t="s">
        <v>213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</row>
    <row r="80" spans="1:43" s="30" customFormat="1" x14ac:dyDescent="0.3">
      <c r="A80" s="25">
        <v>9</v>
      </c>
      <c r="B80" s="26" t="s">
        <v>18</v>
      </c>
      <c r="C80" s="26" t="s">
        <v>104</v>
      </c>
      <c r="D80" s="26">
        <v>9</v>
      </c>
      <c r="E80" s="26" t="s">
        <v>195</v>
      </c>
      <c r="F80" s="26"/>
      <c r="G80" s="37" t="s">
        <v>213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</row>
    <row r="81" spans="1:43" s="33" customFormat="1" ht="15" thickBot="1" x14ac:dyDescent="0.35">
      <c r="A81" s="31">
        <v>9</v>
      </c>
      <c r="B81" s="32" t="s">
        <v>18</v>
      </c>
      <c r="C81" s="32" t="s">
        <v>104</v>
      </c>
      <c r="D81" s="32">
        <v>10</v>
      </c>
      <c r="E81" s="32" t="s">
        <v>196</v>
      </c>
      <c r="F81" s="32"/>
      <c r="G81" s="38" t="s">
        <v>213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</row>
    <row r="82" spans="1:43" s="34" customFormat="1" x14ac:dyDescent="0.3">
      <c r="A82" s="5">
        <v>10</v>
      </c>
      <c r="B82" s="6" t="s">
        <v>19</v>
      </c>
      <c r="C82" s="6" t="s">
        <v>105</v>
      </c>
      <c r="D82" s="6">
        <v>1</v>
      </c>
      <c r="E82" s="6" t="s">
        <v>187</v>
      </c>
      <c r="F82" s="6"/>
      <c r="G82" s="39" t="s">
        <v>213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 x14ac:dyDescent="0.3">
      <c r="A83" s="17">
        <v>10</v>
      </c>
      <c r="B83" s="2" t="s">
        <v>19</v>
      </c>
      <c r="C83" s="2" t="s">
        <v>105</v>
      </c>
      <c r="D83" s="2">
        <v>2</v>
      </c>
      <c r="E83" s="2" t="s">
        <v>188</v>
      </c>
      <c r="F83" s="2"/>
      <c r="G83" s="40" t="s">
        <v>213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3">
      <c r="A84" s="17">
        <v>10</v>
      </c>
      <c r="B84" s="2" t="s">
        <v>19</v>
      </c>
      <c r="C84" s="2" t="s">
        <v>105</v>
      </c>
      <c r="D84" s="2">
        <v>3</v>
      </c>
      <c r="E84" s="2" t="s">
        <v>189</v>
      </c>
      <c r="F84" s="2" t="s">
        <v>220</v>
      </c>
      <c r="G84" s="40" t="s">
        <v>219</v>
      </c>
      <c r="H84" s="2"/>
      <c r="I84" s="2">
        <v>3023.08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3">
      <c r="A85" s="17">
        <v>10</v>
      </c>
      <c r="B85" s="2" t="s">
        <v>19</v>
      </c>
      <c r="C85" s="2" t="s">
        <v>105</v>
      </c>
      <c r="D85" s="2">
        <v>4</v>
      </c>
      <c r="E85" s="2" t="s">
        <v>190</v>
      </c>
      <c r="F85" s="2"/>
      <c r="G85" s="40" t="s">
        <v>213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3">
      <c r="A86" s="17">
        <v>10</v>
      </c>
      <c r="B86" s="2" t="s">
        <v>19</v>
      </c>
      <c r="C86" s="2" t="s">
        <v>105</v>
      </c>
      <c r="D86" s="2">
        <v>5</v>
      </c>
      <c r="E86" s="2" t="s">
        <v>191</v>
      </c>
      <c r="F86" s="2"/>
      <c r="G86" s="40" t="s">
        <v>213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3">
      <c r="A87" s="17">
        <v>10</v>
      </c>
      <c r="B87" s="2" t="s">
        <v>19</v>
      </c>
      <c r="C87" s="2" t="s">
        <v>105</v>
      </c>
      <c r="D87" s="2">
        <v>6</v>
      </c>
      <c r="E87" s="2" t="s">
        <v>192</v>
      </c>
      <c r="F87" s="2" t="s">
        <v>217</v>
      </c>
      <c r="G87" s="65" t="s">
        <v>213</v>
      </c>
      <c r="H87" s="2"/>
      <c r="I87" s="49">
        <v>2.9754600000000044E-3</v>
      </c>
      <c r="J87" s="49">
        <v>3.2693700000000036E-3</v>
      </c>
      <c r="K87" s="49">
        <v>4.5379299999999973E-3</v>
      </c>
      <c r="L87" s="49">
        <v>6.0824100320496276E-3</v>
      </c>
      <c r="M87" s="49">
        <v>7.4153856165874773E-3</v>
      </c>
      <c r="N87" s="49">
        <v>2.3260189256751013E-2</v>
      </c>
      <c r="O87" s="49">
        <v>2.4693077959196393E-2</v>
      </c>
      <c r="P87" s="49">
        <v>2.6152194889746662E-2</v>
      </c>
      <c r="Q87" s="49">
        <v>2.7638321102688764E-2</v>
      </c>
      <c r="R87" s="49">
        <v>2.8730900163287179E-2</v>
      </c>
      <c r="S87" s="49">
        <v>2.9838038723403744E-2</v>
      </c>
      <c r="T87" s="49">
        <v>3.0960059349093232E-2</v>
      </c>
      <c r="U87" s="49">
        <v>3.2097295260970882E-2</v>
      </c>
      <c r="V87" s="49">
        <v>3.325009075016179E-2</v>
      </c>
      <c r="W87" s="49">
        <v>3.1758814980781126E-2</v>
      </c>
      <c r="X87" s="49">
        <v>3.0298416242520495E-2</v>
      </c>
      <c r="Y87" s="49">
        <v>2.8867900787068718E-2</v>
      </c>
      <c r="Z87" s="49">
        <v>2.746632136129536E-2</v>
      </c>
      <c r="AA87" s="49">
        <v>2.6092774685179017E-2</v>
      </c>
      <c r="AB87" s="49">
        <v>2.7746470773062557E-2</v>
      </c>
      <c r="AC87" s="49">
        <v>2.9434908805906639E-2</v>
      </c>
      <c r="AD87" s="49">
        <v>3.1159277921690879E-2</v>
      </c>
      <c r="AE87" s="49">
        <v>3.292082853744132E-2</v>
      </c>
      <c r="AF87" s="49">
        <v>3.4720876117095789E-2</v>
      </c>
      <c r="AG87" s="49">
        <v>3.3872870519082686E-2</v>
      </c>
      <c r="AH87" s="49">
        <v>3.3035294497150182E-2</v>
      </c>
      <c r="AI87" s="49">
        <v>3.2207953976805294E-2</v>
      </c>
      <c r="AJ87" s="49">
        <v>3.1390660129970042E-2</v>
      </c>
      <c r="AK87" s="49">
        <v>3.0583229210847697E-2</v>
      </c>
      <c r="AL87" s="49">
        <v>2.9248673230851889E-2</v>
      </c>
      <c r="AM87" s="49">
        <v>2.7939435978304165E-2</v>
      </c>
      <c r="AN87" s="49">
        <v>2.665477958215727E-2</v>
      </c>
      <c r="AO87" s="49">
        <v>2.5393998011934482E-2</v>
      </c>
      <c r="AP87" s="49">
        <v>2.4156415462351474E-2</v>
      </c>
      <c r="AQ87" s="49">
        <v>2.2941384823712059E-2</v>
      </c>
    </row>
    <row r="88" spans="1:43" x14ac:dyDescent="0.3">
      <c r="A88" s="17">
        <v>10</v>
      </c>
      <c r="B88" s="2" t="s">
        <v>19</v>
      </c>
      <c r="C88" s="2" t="s">
        <v>105</v>
      </c>
      <c r="D88" s="2">
        <v>7</v>
      </c>
      <c r="E88" s="2" t="s">
        <v>193</v>
      </c>
      <c r="F88" s="2" t="s">
        <v>217</v>
      </c>
      <c r="G88" s="65" t="s">
        <v>213</v>
      </c>
      <c r="H88" s="2"/>
      <c r="I88" s="49">
        <v>2.9165400000000039E-3</v>
      </c>
      <c r="J88" s="49">
        <v>3.2046300000000039E-3</v>
      </c>
      <c r="K88" s="49">
        <v>4.4480699999999967E-3</v>
      </c>
      <c r="L88" s="49">
        <v>5.9619662690387444E-3</v>
      </c>
      <c r="M88" s="49">
        <v>7.2685462974471319E-3</v>
      </c>
      <c r="N88" s="49">
        <v>2.279959144968664E-2</v>
      </c>
      <c r="O88" s="49">
        <v>2.4204106118420225E-2</v>
      </c>
      <c r="P88" s="49">
        <v>2.5634329644405145E-2</v>
      </c>
      <c r="Q88" s="49">
        <v>2.7091027615506805E-2</v>
      </c>
      <c r="R88" s="49">
        <v>2.8161971447182479E-2</v>
      </c>
      <c r="S88" s="49">
        <v>2.9247186471455154E-2</v>
      </c>
      <c r="T88" s="49">
        <v>3.0346988866932968E-2</v>
      </c>
      <c r="U88" s="49">
        <v>3.1461705255803135E-2</v>
      </c>
      <c r="V88" s="49">
        <v>3.2591673111544719E-2</v>
      </c>
      <c r="W88" s="49">
        <v>3.1129927555419122E-2</v>
      </c>
      <c r="X88" s="49">
        <v>2.9698447604054743E-2</v>
      </c>
      <c r="Y88" s="49">
        <v>2.8296259187324785E-2</v>
      </c>
      <c r="Z88" s="49">
        <v>2.6922433809586543E-2</v>
      </c>
      <c r="AA88" s="49">
        <v>2.5576086077551706E-2</v>
      </c>
      <c r="AB88" s="49">
        <v>2.7197035708249436E-2</v>
      </c>
      <c r="AC88" s="49">
        <v>2.8852039324601553E-2</v>
      </c>
      <c r="AD88" s="49">
        <v>3.0542262517300963E-2</v>
      </c>
      <c r="AE88" s="49">
        <v>3.2268930942640502E-2</v>
      </c>
      <c r="AF88" s="49">
        <v>3.4033334015767164E-2</v>
      </c>
      <c r="AG88" s="49">
        <v>3.3202120607813725E-2</v>
      </c>
      <c r="AH88" s="49">
        <v>3.238113024968186E-2</v>
      </c>
      <c r="AI88" s="49">
        <v>3.1570172709937859E-2</v>
      </c>
      <c r="AJ88" s="49">
        <v>3.0769062899673606E-2</v>
      </c>
      <c r="AK88" s="49">
        <v>2.9977620711622986E-2</v>
      </c>
      <c r="AL88" s="49">
        <v>2.8669491582716207E-2</v>
      </c>
      <c r="AM88" s="49">
        <v>2.7386179820317942E-2</v>
      </c>
      <c r="AN88" s="49">
        <v>2.6126962164688808E-2</v>
      </c>
      <c r="AO88" s="49">
        <v>2.4891146566153599E-2</v>
      </c>
      <c r="AP88" s="49">
        <v>2.3678070601710847E-2</v>
      </c>
      <c r="AQ88" s="49">
        <v>2.248709997571776E-2</v>
      </c>
    </row>
    <row r="89" spans="1:43" x14ac:dyDescent="0.3">
      <c r="A89" s="17">
        <v>10</v>
      </c>
      <c r="B89" s="2" t="s">
        <v>19</v>
      </c>
      <c r="C89" s="2" t="s">
        <v>105</v>
      </c>
      <c r="D89" s="2">
        <v>8</v>
      </c>
      <c r="E89" s="2" t="s">
        <v>194</v>
      </c>
      <c r="F89" s="2"/>
      <c r="G89" s="40" t="s">
        <v>213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3">
      <c r="A90" s="17">
        <v>10</v>
      </c>
      <c r="B90" s="2" t="s">
        <v>19</v>
      </c>
      <c r="C90" s="2" t="s">
        <v>105</v>
      </c>
      <c r="D90" s="2">
        <v>9</v>
      </c>
      <c r="E90" s="2" t="s">
        <v>195</v>
      </c>
      <c r="F90" s="2"/>
      <c r="G90" s="40" t="s">
        <v>213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s="35" customFormat="1" ht="15" thickBot="1" x14ac:dyDescent="0.35">
      <c r="A91" s="8">
        <v>10</v>
      </c>
      <c r="B91" s="9" t="s">
        <v>19</v>
      </c>
      <c r="C91" s="9" t="s">
        <v>105</v>
      </c>
      <c r="D91" s="9">
        <v>10</v>
      </c>
      <c r="E91" s="9" t="s">
        <v>196</v>
      </c>
      <c r="F91" s="9"/>
      <c r="G91" s="41" t="s">
        <v>213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</row>
    <row r="92" spans="1:43" s="29" customFormat="1" x14ac:dyDescent="0.3">
      <c r="A92" s="27">
        <v>11</v>
      </c>
      <c r="B92" s="28" t="s">
        <v>20</v>
      </c>
      <c r="C92" s="28" t="s">
        <v>106</v>
      </c>
      <c r="D92" s="28">
        <v>1</v>
      </c>
      <c r="E92" s="28" t="s">
        <v>187</v>
      </c>
      <c r="F92" s="28"/>
      <c r="G92" s="36" t="s">
        <v>213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spans="1:43" s="30" customFormat="1" x14ac:dyDescent="0.3">
      <c r="A93" s="25">
        <v>11</v>
      </c>
      <c r="B93" s="26" t="s">
        <v>20</v>
      </c>
      <c r="C93" s="26" t="s">
        <v>106</v>
      </c>
      <c r="D93" s="26">
        <v>2</v>
      </c>
      <c r="E93" s="26" t="s">
        <v>188</v>
      </c>
      <c r="F93" s="26"/>
      <c r="G93" s="37" t="s">
        <v>213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</row>
    <row r="94" spans="1:43" s="30" customFormat="1" x14ac:dyDescent="0.3">
      <c r="A94" s="25">
        <v>11</v>
      </c>
      <c r="B94" s="26" t="s">
        <v>20</v>
      </c>
      <c r="C94" s="26" t="s">
        <v>106</v>
      </c>
      <c r="D94" s="26">
        <v>3</v>
      </c>
      <c r="E94" s="26" t="s">
        <v>189</v>
      </c>
      <c r="F94" s="26" t="s">
        <v>220</v>
      </c>
      <c r="G94" s="37" t="s">
        <v>219</v>
      </c>
      <c r="H94" s="26"/>
      <c r="I94" s="26">
        <v>349.35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</row>
    <row r="95" spans="1:43" s="30" customFormat="1" x14ac:dyDescent="0.3">
      <c r="A95" s="25">
        <v>11</v>
      </c>
      <c r="B95" s="26" t="s">
        <v>20</v>
      </c>
      <c r="C95" s="26" t="s">
        <v>106</v>
      </c>
      <c r="D95" s="26">
        <v>4</v>
      </c>
      <c r="E95" s="26" t="s">
        <v>190</v>
      </c>
      <c r="F95" s="26"/>
      <c r="G95" s="37" t="s">
        <v>213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</row>
    <row r="96" spans="1:43" s="30" customFormat="1" x14ac:dyDescent="0.3">
      <c r="A96" s="25">
        <v>11</v>
      </c>
      <c r="B96" s="26" t="s">
        <v>20</v>
      </c>
      <c r="C96" s="26" t="s">
        <v>106</v>
      </c>
      <c r="D96" s="26">
        <v>5</v>
      </c>
      <c r="E96" s="26" t="s">
        <v>191</v>
      </c>
      <c r="F96" s="26"/>
      <c r="G96" s="37" t="s">
        <v>213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</row>
    <row r="97" spans="1:43" s="30" customFormat="1" x14ac:dyDescent="0.3">
      <c r="A97" s="25">
        <v>11</v>
      </c>
      <c r="B97" s="26" t="s">
        <v>20</v>
      </c>
      <c r="C97" s="26" t="s">
        <v>106</v>
      </c>
      <c r="D97" s="26">
        <v>6</v>
      </c>
      <c r="E97" s="26" t="s">
        <v>192</v>
      </c>
      <c r="F97" s="26" t="s">
        <v>217</v>
      </c>
      <c r="G97" s="37" t="s">
        <v>216</v>
      </c>
      <c r="H97" s="26"/>
      <c r="I97" s="48">
        <v>0.58055810000000008</v>
      </c>
      <c r="J97" s="48">
        <v>0.61699283999999999</v>
      </c>
      <c r="K97" s="48">
        <v>0.58837146000000007</v>
      </c>
      <c r="L97" s="48">
        <v>0.59800271491004453</v>
      </c>
      <c r="M97" s="48">
        <v>0.60627254920529594</v>
      </c>
      <c r="N97" s="48">
        <v>0.61446329875015104</v>
      </c>
      <c r="O97" s="48">
        <v>0.62296727852823963</v>
      </c>
      <c r="P97" s="48">
        <v>0.63158998491739682</v>
      </c>
      <c r="Q97" s="48">
        <v>0.64033316660428496</v>
      </c>
      <c r="R97" s="48">
        <v>0.64664773174872814</v>
      </c>
      <c r="S97" s="48">
        <v>0.65302522891696579</v>
      </c>
      <c r="T97" s="48">
        <v>0.659466324313004</v>
      </c>
      <c r="U97" s="48">
        <v>0.66597169277662915</v>
      </c>
      <c r="V97" s="48">
        <v>0.67254201795610724</v>
      </c>
      <c r="W97" s="48">
        <v>0.6634050125577946</v>
      </c>
      <c r="X97" s="48">
        <v>0.65439391621405518</v>
      </c>
      <c r="Y97" s="48">
        <v>0.64550686989403938</v>
      </c>
      <c r="Z97" s="48">
        <v>0.6367420489742085</v>
      </c>
      <c r="AA97" s="48">
        <v>0.62809766223818164</v>
      </c>
      <c r="AB97" s="48">
        <v>0.63789260825410943</v>
      </c>
      <c r="AC97" s="48">
        <v>0.6478417905114453</v>
      </c>
      <c r="AD97" s="48">
        <v>0.65794777858596554</v>
      </c>
      <c r="AE97" s="48">
        <v>0.66821319393086254</v>
      </c>
      <c r="AF97" s="48">
        <v>0.6786407114775036</v>
      </c>
      <c r="AG97" s="48">
        <v>0.67332784058547246</v>
      </c>
      <c r="AH97" s="48">
        <v>0.6680571836209892</v>
      </c>
      <c r="AI97" s="48">
        <v>0.66282838092938579</v>
      </c>
      <c r="AJ97" s="48">
        <v>0.65764107670591077</v>
      </c>
      <c r="AK97" s="48">
        <v>0.65249491893090616</v>
      </c>
      <c r="AL97" s="48">
        <v>0.64415668617083</v>
      </c>
      <c r="AM97" s="48">
        <v>0.63592632921123904</v>
      </c>
      <c r="AN97" s="48">
        <v>0.62780236292756764</v>
      </c>
      <c r="AO97" s="48">
        <v>0.61978332738244835</v>
      </c>
      <c r="AP97" s="48">
        <v>0.61186778716338808</v>
      </c>
      <c r="AQ97" s="48">
        <v>0.60405433074732862</v>
      </c>
    </row>
    <row r="98" spans="1:43" s="30" customFormat="1" x14ac:dyDescent="0.3">
      <c r="A98" s="25">
        <v>11</v>
      </c>
      <c r="B98" s="26" t="s">
        <v>20</v>
      </c>
      <c r="C98" s="26" t="s">
        <v>106</v>
      </c>
      <c r="D98" s="26">
        <v>7</v>
      </c>
      <c r="E98" s="26" t="s">
        <v>193</v>
      </c>
      <c r="F98" s="26" t="s">
        <v>217</v>
      </c>
      <c r="G98" s="37" t="s">
        <v>216</v>
      </c>
      <c r="H98" s="26"/>
      <c r="I98" s="48">
        <v>0.56906190000000001</v>
      </c>
      <c r="J98" s="48">
        <v>0.60477515999999998</v>
      </c>
      <c r="K98" s="48">
        <v>0.57672053999999995</v>
      </c>
      <c r="L98" s="48">
        <v>0.58616107699103381</v>
      </c>
      <c r="M98" s="48">
        <v>0.59426715219132975</v>
      </c>
      <c r="N98" s="48">
        <v>0.60229570867589066</v>
      </c>
      <c r="O98" s="48">
        <v>0.61063129281480921</v>
      </c>
      <c r="P98" s="48">
        <v>0.61908325254279484</v>
      </c>
      <c r="Q98" s="48">
        <v>0.62765330191905166</v>
      </c>
      <c r="R98" s="48">
        <v>0.63384282616954535</v>
      </c>
      <c r="S98" s="48">
        <v>0.64009403626514461</v>
      </c>
      <c r="T98" s="48">
        <v>0.64640758521769703</v>
      </c>
      <c r="U98" s="48">
        <v>0.65278413450382466</v>
      </c>
      <c r="V98" s="48">
        <v>0.65922435423420422</v>
      </c>
      <c r="W98" s="48">
        <v>0.65026827963585809</v>
      </c>
      <c r="X98" s="48">
        <v>0.64143562084347983</v>
      </c>
      <c r="Y98" s="48">
        <v>0.63272455563871177</v>
      </c>
      <c r="Z98" s="48">
        <v>0.62413329552917463</v>
      </c>
      <c r="AA98" s="48">
        <v>0.61566008476811873</v>
      </c>
      <c r="AB98" s="48">
        <v>0.62526107145699839</v>
      </c>
      <c r="AC98" s="48">
        <v>0.63501324020428807</v>
      </c>
      <c r="AD98" s="48">
        <v>0.64491910970307509</v>
      </c>
      <c r="AE98" s="48">
        <v>0.65498124949658798</v>
      </c>
      <c r="AF98" s="48">
        <v>0.66520228154725591</v>
      </c>
      <c r="AG98" s="48">
        <v>0.65999461601942355</v>
      </c>
      <c r="AH98" s="48">
        <v>0.65482832849978156</v>
      </c>
      <c r="AI98" s="48">
        <v>0.64970306645553655</v>
      </c>
      <c r="AJ98" s="48">
        <v>0.6446184811275758</v>
      </c>
      <c r="AK98" s="48">
        <v>0.63957422746692782</v>
      </c>
      <c r="AL98" s="48">
        <v>0.63140110822685325</v>
      </c>
      <c r="AM98" s="48">
        <v>0.62333372863279857</v>
      </c>
      <c r="AN98" s="48">
        <v>0.61537063296860584</v>
      </c>
      <c r="AO98" s="48">
        <v>0.60751039020655828</v>
      </c>
      <c r="AP98" s="48">
        <v>0.59975159335817241</v>
      </c>
      <c r="AQ98" s="48">
        <v>0.592092858851342</v>
      </c>
    </row>
    <row r="99" spans="1:43" s="30" customFormat="1" x14ac:dyDescent="0.3">
      <c r="A99" s="25">
        <v>11</v>
      </c>
      <c r="B99" s="26" t="s">
        <v>20</v>
      </c>
      <c r="C99" s="26" t="s">
        <v>106</v>
      </c>
      <c r="D99" s="26">
        <v>8</v>
      </c>
      <c r="E99" s="26" t="s">
        <v>194</v>
      </c>
      <c r="F99" s="26"/>
      <c r="G99" s="37" t="s">
        <v>213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</row>
    <row r="100" spans="1:43" s="30" customFormat="1" x14ac:dyDescent="0.3">
      <c r="A100" s="25">
        <v>11</v>
      </c>
      <c r="B100" s="26" t="s">
        <v>20</v>
      </c>
      <c r="C100" s="26" t="s">
        <v>106</v>
      </c>
      <c r="D100" s="26">
        <v>9</v>
      </c>
      <c r="E100" s="26" t="s">
        <v>195</v>
      </c>
      <c r="F100" s="26"/>
      <c r="G100" s="37" t="s">
        <v>213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</row>
    <row r="101" spans="1:43" s="33" customFormat="1" ht="15" thickBot="1" x14ac:dyDescent="0.35">
      <c r="A101" s="31">
        <v>11</v>
      </c>
      <c r="B101" s="32" t="s">
        <v>20</v>
      </c>
      <c r="C101" s="32" t="s">
        <v>106</v>
      </c>
      <c r="D101" s="32">
        <v>10</v>
      </c>
      <c r="E101" s="32" t="s">
        <v>196</v>
      </c>
      <c r="F101" s="32"/>
      <c r="G101" s="38" t="s">
        <v>213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</row>
    <row r="102" spans="1:43" s="34" customFormat="1" x14ac:dyDescent="0.3">
      <c r="A102" s="5">
        <v>12</v>
      </c>
      <c r="B102" s="6" t="s">
        <v>21</v>
      </c>
      <c r="C102" s="6" t="s">
        <v>107</v>
      </c>
      <c r="D102" s="6">
        <v>1</v>
      </c>
      <c r="E102" s="6" t="s">
        <v>187</v>
      </c>
      <c r="F102" s="6"/>
      <c r="G102" s="39" t="s">
        <v>213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x14ac:dyDescent="0.3">
      <c r="A103" s="17">
        <v>12</v>
      </c>
      <c r="B103" s="2" t="s">
        <v>21</v>
      </c>
      <c r="C103" s="2" t="s">
        <v>107</v>
      </c>
      <c r="D103" s="2">
        <v>2</v>
      </c>
      <c r="E103" s="2" t="s">
        <v>188</v>
      </c>
      <c r="F103" s="2"/>
      <c r="G103" s="40" t="s">
        <v>213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3">
      <c r="A104" s="17">
        <v>12</v>
      </c>
      <c r="B104" s="2" t="s">
        <v>21</v>
      </c>
      <c r="C104" s="2" t="s">
        <v>107</v>
      </c>
      <c r="D104" s="2">
        <v>3</v>
      </c>
      <c r="E104" s="2" t="s">
        <v>189</v>
      </c>
      <c r="F104" s="2" t="s">
        <v>220</v>
      </c>
      <c r="G104" s="40" t="s">
        <v>213</v>
      </c>
      <c r="H104" s="2"/>
      <c r="I104" s="2">
        <v>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3">
      <c r="A105" s="17">
        <v>12</v>
      </c>
      <c r="B105" s="2" t="s">
        <v>21</v>
      </c>
      <c r="C105" s="2" t="s">
        <v>107</v>
      </c>
      <c r="D105" s="2">
        <v>4</v>
      </c>
      <c r="E105" s="2" t="s">
        <v>190</v>
      </c>
      <c r="F105" s="2"/>
      <c r="G105" s="40" t="s">
        <v>213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3">
      <c r="A106" s="17">
        <v>12</v>
      </c>
      <c r="B106" s="2" t="s">
        <v>21</v>
      </c>
      <c r="C106" s="2" t="s">
        <v>107</v>
      </c>
      <c r="D106" s="2">
        <v>5</v>
      </c>
      <c r="E106" s="2" t="s">
        <v>191</v>
      </c>
      <c r="F106" s="2"/>
      <c r="G106" s="40" t="s">
        <v>213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3">
      <c r="A107" s="17">
        <v>12</v>
      </c>
      <c r="B107" s="2" t="s">
        <v>21</v>
      </c>
      <c r="C107" s="2" t="s">
        <v>107</v>
      </c>
      <c r="D107" s="2">
        <v>6</v>
      </c>
      <c r="E107" s="2" t="s">
        <v>192</v>
      </c>
      <c r="F107" s="2" t="s">
        <v>217</v>
      </c>
      <c r="G107" s="65" t="s">
        <v>213</v>
      </c>
      <c r="H107" s="2"/>
      <c r="I107" s="51">
        <v>0</v>
      </c>
      <c r="J107" s="51">
        <v>0</v>
      </c>
      <c r="K107" s="51">
        <v>0</v>
      </c>
      <c r="L107" s="51">
        <v>1.0087023455660179E-3</v>
      </c>
      <c r="M107" s="51">
        <v>1.8749822225731232E-3</v>
      </c>
      <c r="N107" s="51">
        <v>7.4586593403586105E-3</v>
      </c>
      <c r="O107" s="51">
        <v>8.3909338374260675E-3</v>
      </c>
      <c r="P107" s="51">
        <v>9.3358337084891978E-3</v>
      </c>
      <c r="Q107" s="51">
        <v>1.0293554015206322E-2</v>
      </c>
      <c r="R107" s="51">
        <v>1.0996842613529133E-2</v>
      </c>
      <c r="S107" s="51">
        <v>1.1706848400485359E-2</v>
      </c>
      <c r="T107" s="51">
        <v>1.2423646290763587E-2</v>
      </c>
      <c r="U107" s="51">
        <v>1.3147312323978245E-2</v>
      </c>
      <c r="V107" s="51">
        <v>1.387792369199126E-2</v>
      </c>
      <c r="W107" s="51">
        <v>1.2960513611781733E-2</v>
      </c>
      <c r="X107" s="51">
        <v>1.2056564398212772E-2</v>
      </c>
      <c r="Y107" s="51">
        <v>1.1165864816253191E-2</v>
      </c>
      <c r="Z107" s="51">
        <v>1.0288208209063246E-2</v>
      </c>
      <c r="AA107" s="51">
        <v>9.4233923370752384E-3</v>
      </c>
      <c r="AB107" s="51">
        <v>1.0491459818086591E-2</v>
      </c>
      <c r="AC107" s="51">
        <v>1.1575938868905502E-2</v>
      </c>
      <c r="AD107" s="51">
        <v>1.2677117099889654E-2</v>
      </c>
      <c r="AE107" s="51">
        <v>1.3795288814265137E-2</v>
      </c>
      <c r="AF107" s="51">
        <v>1.4930755259288928E-2</v>
      </c>
      <c r="AG107" s="51">
        <v>1.4414769518995335E-2</v>
      </c>
      <c r="AH107" s="51">
        <v>1.3903312068205274E-2</v>
      </c>
      <c r="AI107" s="51">
        <v>1.3396342005963442E-2</v>
      </c>
      <c r="AJ107" s="51">
        <v>1.2893818944630051E-2</v>
      </c>
      <c r="AK107" s="51">
        <v>1.2395702999435165E-2</v>
      </c>
      <c r="AL107" s="51">
        <v>1.156293172144285E-2</v>
      </c>
      <c r="AM107" s="51">
        <v>1.0741669387092388E-2</v>
      </c>
      <c r="AN107" s="51">
        <v>9.9317485812618032E-3</v>
      </c>
      <c r="AO107" s="51">
        <v>9.1330051879917155E-3</v>
      </c>
      <c r="AP107" s="51">
        <v>8.3452782852238162E-3</v>
      </c>
      <c r="AQ107" s="51">
        <v>7.5684100442925837E-3</v>
      </c>
    </row>
    <row r="108" spans="1:43" x14ac:dyDescent="0.3">
      <c r="A108" s="17">
        <v>12</v>
      </c>
      <c r="B108" s="2" t="s">
        <v>21</v>
      </c>
      <c r="C108" s="2" t="s">
        <v>107</v>
      </c>
      <c r="D108" s="2">
        <v>7</v>
      </c>
      <c r="E108" s="2" t="s">
        <v>193</v>
      </c>
      <c r="F108" s="2" t="s">
        <v>217</v>
      </c>
      <c r="G108" s="65" t="s">
        <v>213</v>
      </c>
      <c r="H108" s="2"/>
      <c r="I108" s="51">
        <v>0</v>
      </c>
      <c r="J108" s="51">
        <v>0</v>
      </c>
      <c r="K108" s="51">
        <v>0</v>
      </c>
      <c r="L108" s="51">
        <v>9.8872804169342337E-4</v>
      </c>
      <c r="M108" s="51">
        <v>1.8378538617300911E-3</v>
      </c>
      <c r="N108" s="51">
        <v>7.3109631157970544E-3</v>
      </c>
      <c r="O108" s="51">
        <v>8.2247767317344626E-3</v>
      </c>
      <c r="P108" s="51">
        <v>9.1509657142616902E-3</v>
      </c>
      <c r="Q108" s="51">
        <v>1.0089721262429959E-2</v>
      </c>
      <c r="R108" s="51">
        <v>1.0779083353855291E-2</v>
      </c>
      <c r="S108" s="51">
        <v>1.147502962027773E-2</v>
      </c>
      <c r="T108" s="51">
        <v>1.2177633492926682E-2</v>
      </c>
      <c r="U108" s="51">
        <v>1.2886969505681644E-2</v>
      </c>
      <c r="V108" s="51">
        <v>1.3603113321852819E-2</v>
      </c>
      <c r="W108" s="51">
        <v>1.2703869777885065E-2</v>
      </c>
      <c r="X108" s="51">
        <v>1.1817820548743212E-2</v>
      </c>
      <c r="Y108" s="51">
        <v>1.0944758582267979E-2</v>
      </c>
      <c r="Z108" s="51">
        <v>1.008448131383427E-2</v>
      </c>
      <c r="AA108" s="51">
        <v>9.2367905086183019E-3</v>
      </c>
      <c r="AB108" s="51">
        <v>1.0283708138520519E-2</v>
      </c>
      <c r="AC108" s="51">
        <v>1.1346712356649949E-2</v>
      </c>
      <c r="AD108" s="51">
        <v>1.2426085078109661E-2</v>
      </c>
      <c r="AE108" s="51">
        <v>1.3522114778339096E-2</v>
      </c>
      <c r="AF108" s="51">
        <v>1.4635096739303008E-2</v>
      </c>
      <c r="AG108" s="51">
        <v>1.4129328538421171E-2</v>
      </c>
      <c r="AH108" s="51">
        <v>1.3627998957943784E-2</v>
      </c>
      <c r="AI108" s="51">
        <v>1.3131067906835452E-2</v>
      </c>
      <c r="AJ108" s="51">
        <v>1.2638495797211635E-2</v>
      </c>
      <c r="AK108" s="51">
        <v>1.2150243534099815E-2</v>
      </c>
      <c r="AL108" s="51">
        <v>1.1333962776463783E-2</v>
      </c>
      <c r="AM108" s="51">
        <v>1.0528963062595507E-2</v>
      </c>
      <c r="AN108" s="51">
        <v>9.7350802925239462E-3</v>
      </c>
      <c r="AO108" s="51">
        <v>8.9521536001106912E-3</v>
      </c>
      <c r="AP108" s="51">
        <v>8.1800252498728503E-3</v>
      </c>
      <c r="AQ108" s="51">
        <v>7.4185405384650073E-3</v>
      </c>
    </row>
    <row r="109" spans="1:43" x14ac:dyDescent="0.3">
      <c r="A109" s="17">
        <v>12</v>
      </c>
      <c r="B109" s="2" t="s">
        <v>21</v>
      </c>
      <c r="C109" s="2" t="s">
        <v>107</v>
      </c>
      <c r="D109" s="2">
        <v>8</v>
      </c>
      <c r="E109" s="2" t="s">
        <v>194</v>
      </c>
      <c r="F109" s="2"/>
      <c r="G109" s="40" t="s">
        <v>213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3">
      <c r="A110" s="17">
        <v>12</v>
      </c>
      <c r="B110" s="2" t="s">
        <v>21</v>
      </c>
      <c r="C110" s="2" t="s">
        <v>107</v>
      </c>
      <c r="D110" s="2">
        <v>9</v>
      </c>
      <c r="E110" s="2" t="s">
        <v>195</v>
      </c>
      <c r="F110" s="2"/>
      <c r="G110" s="40" t="s">
        <v>213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s="35" customFormat="1" ht="15" thickBot="1" x14ac:dyDescent="0.35">
      <c r="A111" s="8">
        <v>12</v>
      </c>
      <c r="B111" s="9" t="s">
        <v>21</v>
      </c>
      <c r="C111" s="9" t="s">
        <v>107</v>
      </c>
      <c r="D111" s="9">
        <v>10</v>
      </c>
      <c r="E111" s="9" t="s">
        <v>196</v>
      </c>
      <c r="F111" s="9"/>
      <c r="G111" s="41" t="s">
        <v>213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spans="1:43" s="29" customFormat="1" x14ac:dyDescent="0.3">
      <c r="A112" s="27">
        <v>13</v>
      </c>
      <c r="B112" s="28" t="s">
        <v>22</v>
      </c>
      <c r="C112" s="28" t="s">
        <v>108</v>
      </c>
      <c r="D112" s="28">
        <v>1</v>
      </c>
      <c r="E112" s="28" t="s">
        <v>187</v>
      </c>
      <c r="F112" s="28"/>
      <c r="G112" s="36" t="s">
        <v>213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spans="1:43" s="30" customFormat="1" x14ac:dyDescent="0.3">
      <c r="A113" s="25">
        <v>13</v>
      </c>
      <c r="B113" s="26" t="s">
        <v>22</v>
      </c>
      <c r="C113" s="26" t="s">
        <v>108</v>
      </c>
      <c r="D113" s="26">
        <v>2</v>
      </c>
      <c r="E113" s="26" t="s">
        <v>188</v>
      </c>
      <c r="F113" s="26"/>
      <c r="G113" s="37" t="s">
        <v>213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</row>
    <row r="114" spans="1:43" s="30" customFormat="1" x14ac:dyDescent="0.3">
      <c r="A114" s="25">
        <v>13</v>
      </c>
      <c r="B114" s="26" t="s">
        <v>22</v>
      </c>
      <c r="C114" s="26" t="s">
        <v>108</v>
      </c>
      <c r="D114" s="26">
        <v>3</v>
      </c>
      <c r="E114" s="26" t="s">
        <v>189</v>
      </c>
      <c r="F114" s="26" t="s">
        <v>220</v>
      </c>
      <c r="G114" s="37" t="s">
        <v>219</v>
      </c>
      <c r="H114" s="26"/>
      <c r="I114" s="26">
        <v>381.51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</row>
    <row r="115" spans="1:43" s="30" customFormat="1" x14ac:dyDescent="0.3">
      <c r="A115" s="25">
        <v>13</v>
      </c>
      <c r="B115" s="26" t="s">
        <v>22</v>
      </c>
      <c r="C115" s="26" t="s">
        <v>108</v>
      </c>
      <c r="D115" s="26">
        <v>4</v>
      </c>
      <c r="E115" s="26" t="s">
        <v>190</v>
      </c>
      <c r="F115" s="26"/>
      <c r="G115" s="37" t="s">
        <v>213</v>
      </c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</row>
    <row r="116" spans="1:43" s="30" customFormat="1" x14ac:dyDescent="0.3">
      <c r="A116" s="25">
        <v>13</v>
      </c>
      <c r="B116" s="26" t="s">
        <v>22</v>
      </c>
      <c r="C116" s="26" t="s">
        <v>108</v>
      </c>
      <c r="D116" s="26">
        <v>5</v>
      </c>
      <c r="E116" s="26" t="s">
        <v>191</v>
      </c>
      <c r="F116" s="26"/>
      <c r="G116" s="37" t="s">
        <v>213</v>
      </c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</row>
    <row r="117" spans="1:43" s="30" customFormat="1" x14ac:dyDescent="0.3">
      <c r="A117" s="25">
        <v>13</v>
      </c>
      <c r="B117" s="26" t="s">
        <v>22</v>
      </c>
      <c r="C117" s="26" t="s">
        <v>108</v>
      </c>
      <c r="D117" s="26">
        <v>6</v>
      </c>
      <c r="E117" s="26" t="s">
        <v>192</v>
      </c>
      <c r="F117" s="26" t="s">
        <v>217</v>
      </c>
      <c r="G117" s="37" t="s">
        <v>216</v>
      </c>
      <c r="H117" s="26"/>
      <c r="I117" s="48">
        <v>7.4709700000000013E-3</v>
      </c>
      <c r="J117" s="48">
        <v>6.4785742999999988E-3</v>
      </c>
      <c r="K117" s="48">
        <v>8.4829899999999975E-3</v>
      </c>
      <c r="L117" s="48">
        <v>9.7160855750896228E-3</v>
      </c>
      <c r="M117" s="48">
        <v>1.0779064410242118E-2</v>
      </c>
      <c r="N117" s="48">
        <v>9.8762978259460728E-3</v>
      </c>
      <c r="O117" s="48">
        <v>1.1023931509139665E-2</v>
      </c>
      <c r="P117" s="48">
        <v>1.2191190800315688E-2</v>
      </c>
      <c r="Q117" s="48">
        <v>1.3378607168066908E-2</v>
      </c>
      <c r="R117" s="48">
        <v>1.4252580850938217E-2</v>
      </c>
      <c r="S117" s="48">
        <v>1.5137364740676213E-2</v>
      </c>
      <c r="T117" s="48">
        <v>1.6033176678054931E-2</v>
      </c>
      <c r="U117" s="48">
        <v>1.6940241304625042E-2</v>
      </c>
      <c r="V117" s="48">
        <v>1.785879032336089E-2</v>
      </c>
      <c r="W117" s="48">
        <v>1.6689392928670346E-2</v>
      </c>
      <c r="X117" s="48">
        <v>1.5542689247584245E-2</v>
      </c>
      <c r="Y117" s="48">
        <v>1.4418013889159401E-2</v>
      </c>
      <c r="Z117" s="48">
        <v>1.3314731043458906E-2</v>
      </c>
      <c r="AA117" s="48">
        <v>1.2232232902529009E-2</v>
      </c>
      <c r="AB117" s="48">
        <v>1.355372602784035E-2</v>
      </c>
      <c r="AC117" s="48">
        <v>1.490112328940941E-2</v>
      </c>
      <c r="AD117" s="48">
        <v>1.6275231097071595E-2</v>
      </c>
      <c r="AE117" s="48">
        <v>1.7676895040088098E-2</v>
      </c>
      <c r="AF117" s="48">
        <v>1.9107002249282835E-2</v>
      </c>
      <c r="AG117" s="48">
        <v>1.8445741209900262E-2</v>
      </c>
      <c r="AH117" s="48">
        <v>1.7792141752930288E-2</v>
      </c>
      <c r="AI117" s="48">
        <v>1.7146074034577765E-2</v>
      </c>
      <c r="AJ117" s="48">
        <v>1.6507411547946178E-2</v>
      </c>
      <c r="AK117" s="48">
        <v>1.5876031020284301E-2</v>
      </c>
      <c r="AL117" s="48">
        <v>1.4826612255539154E-2</v>
      </c>
      <c r="AM117" s="48">
        <v>1.379594023551853E-2</v>
      </c>
      <c r="AN117" s="48">
        <v>1.2783517808408725E-2</v>
      </c>
      <c r="AO117" s="48">
        <v>1.1788868127834558E-2</v>
      </c>
      <c r="AP117" s="48">
        <v>1.0811533640858977E-2</v>
      </c>
      <c r="AQ117" s="48">
        <v>9.851075129474288E-3</v>
      </c>
    </row>
    <row r="118" spans="1:43" s="30" customFormat="1" x14ac:dyDescent="0.3">
      <c r="A118" s="25">
        <v>13</v>
      </c>
      <c r="B118" s="26" t="s">
        <v>22</v>
      </c>
      <c r="C118" s="26" t="s">
        <v>108</v>
      </c>
      <c r="D118" s="26">
        <v>7</v>
      </c>
      <c r="E118" s="26" t="s">
        <v>193</v>
      </c>
      <c r="F118" s="26" t="s">
        <v>217</v>
      </c>
      <c r="G118" s="37" t="s">
        <v>216</v>
      </c>
      <c r="H118" s="26"/>
      <c r="I118" s="48">
        <v>7.3230300000000003E-3</v>
      </c>
      <c r="J118" s="48">
        <v>6.3502856999999987E-3</v>
      </c>
      <c r="K118" s="48">
        <v>8.3150099999999959E-3</v>
      </c>
      <c r="L118" s="48">
        <v>9.5236878409294314E-3</v>
      </c>
      <c r="M118" s="48">
        <v>1.0565617590237322E-2</v>
      </c>
      <c r="N118" s="48">
        <v>9.6807275719669409E-3</v>
      </c>
      <c r="O118" s="48">
        <v>1.0805635835691354E-2</v>
      </c>
      <c r="P118" s="48">
        <v>1.1949781081497557E-2</v>
      </c>
      <c r="Q118" s="48">
        <v>1.3113684253847763E-2</v>
      </c>
      <c r="R118" s="48">
        <v>1.3970351527157261E-2</v>
      </c>
      <c r="S118" s="48">
        <v>1.4837614943831139E-2</v>
      </c>
      <c r="T118" s="48">
        <v>1.5715688030964733E-2</v>
      </c>
      <c r="U118" s="48">
        <v>1.6604790981761181E-2</v>
      </c>
      <c r="V118" s="48">
        <v>1.750515091101711E-2</v>
      </c>
      <c r="W118" s="48">
        <v>1.6358909900379845E-2</v>
      </c>
      <c r="X118" s="48">
        <v>1.5234913222879605E-2</v>
      </c>
      <c r="Y118" s="48">
        <v>1.413250866363149E-2</v>
      </c>
      <c r="Z118" s="48">
        <v>1.3051073002994372E-2</v>
      </c>
      <c r="AA118" s="48">
        <v>1.1990010468815562E-2</v>
      </c>
      <c r="AB118" s="48">
        <v>1.3285335413427669E-2</v>
      </c>
      <c r="AC118" s="48">
        <v>1.4606051541104273E-2</v>
      </c>
      <c r="AD118" s="48">
        <v>1.5952949293169184E-2</v>
      </c>
      <c r="AE118" s="48">
        <v>1.7326857514541799E-2</v>
      </c>
      <c r="AF118" s="48">
        <v>1.8728645769099016E-2</v>
      </c>
      <c r="AG118" s="48">
        <v>1.8080479007724016E-2</v>
      </c>
      <c r="AH118" s="48">
        <v>1.7439822114258399E-2</v>
      </c>
      <c r="AI118" s="48">
        <v>1.6806547816071275E-2</v>
      </c>
      <c r="AJ118" s="48">
        <v>1.6180532111353185E-2</v>
      </c>
      <c r="AK118" s="48">
        <v>1.5561654168397483E-2</v>
      </c>
      <c r="AL118" s="48">
        <v>1.4533015973251249E-2</v>
      </c>
      <c r="AM118" s="48">
        <v>1.3522753300161726E-2</v>
      </c>
      <c r="AN118" s="48">
        <v>1.253037884190558E-2</v>
      </c>
      <c r="AO118" s="48">
        <v>1.1555425194610112E-2</v>
      </c>
      <c r="AP118" s="48">
        <v>1.0597443865792462E-2</v>
      </c>
      <c r="AQ118" s="48">
        <v>9.6560043348312332E-3</v>
      </c>
    </row>
    <row r="119" spans="1:43" s="30" customFormat="1" x14ac:dyDescent="0.3">
      <c r="A119" s="25">
        <v>13</v>
      </c>
      <c r="B119" s="26" t="s">
        <v>22</v>
      </c>
      <c r="C119" s="26" t="s">
        <v>108</v>
      </c>
      <c r="D119" s="26">
        <v>8</v>
      </c>
      <c r="E119" s="26" t="s">
        <v>194</v>
      </c>
      <c r="F119" s="26"/>
      <c r="G119" s="37" t="s">
        <v>213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</row>
    <row r="120" spans="1:43" s="30" customFormat="1" x14ac:dyDescent="0.3">
      <c r="A120" s="25">
        <v>13</v>
      </c>
      <c r="B120" s="26" t="s">
        <v>22</v>
      </c>
      <c r="C120" s="26" t="s">
        <v>108</v>
      </c>
      <c r="D120" s="26">
        <v>9</v>
      </c>
      <c r="E120" s="26" t="s">
        <v>195</v>
      </c>
      <c r="F120" s="26"/>
      <c r="G120" s="37" t="s">
        <v>213</v>
      </c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</row>
    <row r="121" spans="1:43" s="33" customFormat="1" ht="15" thickBot="1" x14ac:dyDescent="0.35">
      <c r="A121" s="31">
        <v>13</v>
      </c>
      <c r="B121" s="32" t="s">
        <v>22</v>
      </c>
      <c r="C121" s="32" t="s">
        <v>108</v>
      </c>
      <c r="D121" s="32">
        <v>10</v>
      </c>
      <c r="E121" s="32" t="s">
        <v>196</v>
      </c>
      <c r="F121" s="32"/>
      <c r="G121" s="38" t="s">
        <v>213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</row>
    <row r="122" spans="1:43" s="34" customFormat="1" x14ac:dyDescent="0.3">
      <c r="A122" s="5">
        <v>14</v>
      </c>
      <c r="B122" s="6" t="s">
        <v>23</v>
      </c>
      <c r="C122" s="6" t="s">
        <v>109</v>
      </c>
      <c r="D122" s="6">
        <v>1</v>
      </c>
      <c r="E122" s="6" t="s">
        <v>187</v>
      </c>
      <c r="F122" s="6"/>
      <c r="G122" s="39" t="s">
        <v>213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x14ac:dyDescent="0.3">
      <c r="A123" s="17">
        <v>14</v>
      </c>
      <c r="B123" s="2" t="s">
        <v>23</v>
      </c>
      <c r="C123" s="2" t="s">
        <v>109</v>
      </c>
      <c r="D123" s="2">
        <v>2</v>
      </c>
      <c r="E123" s="2" t="s">
        <v>188</v>
      </c>
      <c r="F123" s="2"/>
      <c r="G123" s="40" t="s">
        <v>213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x14ac:dyDescent="0.3">
      <c r="A124" s="17">
        <v>14</v>
      </c>
      <c r="B124" s="2" t="s">
        <v>23</v>
      </c>
      <c r="C124" s="2" t="s">
        <v>109</v>
      </c>
      <c r="D124" s="2">
        <v>3</v>
      </c>
      <c r="E124" s="2" t="s">
        <v>189</v>
      </c>
      <c r="F124" s="2" t="s">
        <v>220</v>
      </c>
      <c r="G124" s="40" t="s">
        <v>213</v>
      </c>
      <c r="H124" s="2"/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x14ac:dyDescent="0.3">
      <c r="A125" s="17">
        <v>14</v>
      </c>
      <c r="B125" s="2" t="s">
        <v>23</v>
      </c>
      <c r="C125" s="2" t="s">
        <v>109</v>
      </c>
      <c r="D125" s="2">
        <v>4</v>
      </c>
      <c r="E125" s="2" t="s">
        <v>190</v>
      </c>
      <c r="F125" s="2"/>
      <c r="G125" s="40" t="s">
        <v>213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x14ac:dyDescent="0.3">
      <c r="A126" s="17">
        <v>14</v>
      </c>
      <c r="B126" s="2" t="s">
        <v>23</v>
      </c>
      <c r="C126" s="2" t="s">
        <v>109</v>
      </c>
      <c r="D126" s="2">
        <v>5</v>
      </c>
      <c r="E126" s="2" t="s">
        <v>191</v>
      </c>
      <c r="F126" s="2"/>
      <c r="G126" s="40" t="s">
        <v>213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x14ac:dyDescent="0.3">
      <c r="A127" s="17">
        <v>14</v>
      </c>
      <c r="B127" s="2" t="s">
        <v>23</v>
      </c>
      <c r="C127" s="2" t="s">
        <v>109</v>
      </c>
      <c r="D127" s="2">
        <v>6</v>
      </c>
      <c r="E127" s="2" t="s">
        <v>192</v>
      </c>
      <c r="F127" s="2" t="s">
        <v>217</v>
      </c>
      <c r="G127" s="40" t="s">
        <v>216</v>
      </c>
      <c r="H127" s="2"/>
      <c r="I127" s="49">
        <v>6.7670000000824567E-7</v>
      </c>
      <c r="J127" s="49">
        <v>6.7670000000824567E-7</v>
      </c>
      <c r="K127" s="49">
        <v>6.7670000000824567E-7</v>
      </c>
      <c r="L127" s="49">
        <v>4.0366484302572824E-3</v>
      </c>
      <c r="M127" s="49">
        <v>7.5501100360601953E-3</v>
      </c>
      <c r="N127" s="49">
        <v>2.5509863895404508E-2</v>
      </c>
      <c r="O127" s="49">
        <v>2.9344289443507525E-2</v>
      </c>
      <c r="P127" s="49">
        <v>3.3278988973338426E-2</v>
      </c>
      <c r="Q127" s="49">
        <v>3.7318220931472433E-2</v>
      </c>
      <c r="R127" s="49">
        <v>4.0310822605555907E-2</v>
      </c>
      <c r="S127" s="49">
        <v>4.3361151602150434E-2</v>
      </c>
      <c r="T127" s="49">
        <v>4.6471006339337845E-2</v>
      </c>
      <c r="U127" s="49">
        <v>4.9642254136179308E-2</v>
      </c>
      <c r="V127" s="49">
        <v>5.2876834019380974E-2</v>
      </c>
      <c r="W127" s="49">
        <v>4.8647264098515657E-2</v>
      </c>
      <c r="X127" s="49">
        <v>4.4545605327013016E-2</v>
      </c>
      <c r="Y127" s="49">
        <v>4.0566179618359351E-2</v>
      </c>
      <c r="Z127" s="49">
        <v>3.6703611889951825E-2</v>
      </c>
      <c r="AA127" s="49">
        <v>3.295281301175406E-2</v>
      </c>
      <c r="AB127" s="49">
        <v>3.742390513284747E-2</v>
      </c>
      <c r="AC127" s="49">
        <v>4.203000610630328E-2</v>
      </c>
      <c r="AD127" s="49">
        <v>4.67776652410185E-2</v>
      </c>
      <c r="AE127" s="49">
        <v>5.1673826556531965E-2</v>
      </c>
      <c r="AF127" s="49">
        <v>5.6725854181287255E-2</v>
      </c>
      <c r="AG127" s="49">
        <v>5.4309169614257177E-2</v>
      </c>
      <c r="AH127" s="49">
        <v>5.1935842455813522E-2</v>
      </c>
      <c r="AI127" s="49">
        <v>4.960476133619935E-2</v>
      </c>
      <c r="AJ127" s="49">
        <v>4.7314849099037583E-2</v>
      </c>
      <c r="AK127" s="49">
        <v>4.506506169145795E-2</v>
      </c>
      <c r="AL127" s="49">
        <v>4.1370200619386795E-2</v>
      </c>
      <c r="AM127" s="49">
        <v>3.7776914340034919E-2</v>
      </c>
      <c r="AN127" s="49">
        <v>3.4281061203001249E-2</v>
      </c>
      <c r="AO127" s="49">
        <v>3.0878705905390137E-2</v>
      </c>
      <c r="AP127" s="49">
        <v>2.7566108585920387E-2</v>
      </c>
      <c r="AQ127" s="49">
        <v>2.4339714504002626E-2</v>
      </c>
    </row>
    <row r="128" spans="1:43" x14ac:dyDescent="0.3">
      <c r="A128" s="17">
        <v>14</v>
      </c>
      <c r="B128" s="2" t="s">
        <v>23</v>
      </c>
      <c r="C128" s="2" t="s">
        <v>109</v>
      </c>
      <c r="D128" s="2">
        <v>7</v>
      </c>
      <c r="E128" s="2" t="s">
        <v>193</v>
      </c>
      <c r="F128" s="2" t="s">
        <v>217</v>
      </c>
      <c r="G128" s="40" t="s">
        <v>216</v>
      </c>
      <c r="H128" s="2"/>
      <c r="I128" s="49">
        <v>6.6330000000808246E-7</v>
      </c>
      <c r="J128" s="49">
        <v>6.6330000000808246E-7</v>
      </c>
      <c r="K128" s="49">
        <v>6.6330000000808246E-7</v>
      </c>
      <c r="L128" s="49">
        <v>3.9567147979749596E-3</v>
      </c>
      <c r="M128" s="49">
        <v>7.4006029066332607E-3</v>
      </c>
      <c r="N128" s="49">
        <v>2.500471807569353E-2</v>
      </c>
      <c r="O128" s="49">
        <v>2.8763214405022226E-2</v>
      </c>
      <c r="P128" s="49">
        <v>3.2619999092678258E-2</v>
      </c>
      <c r="Q128" s="49">
        <v>3.6579246259562083E-2</v>
      </c>
      <c r="R128" s="49">
        <v>3.9512588494554801E-2</v>
      </c>
      <c r="S128" s="49">
        <v>4.2502514936761319E-2</v>
      </c>
      <c r="T128" s="49">
        <v>4.5550788392024227E-2</v>
      </c>
      <c r="U128" s="49">
        <v>4.8659239202789618E-2</v>
      </c>
      <c r="V128" s="49">
        <v>5.1829767999195205E-2</v>
      </c>
      <c r="W128" s="49">
        <v>4.7683951938149012E-2</v>
      </c>
      <c r="X128" s="49">
        <v>4.3663514132418701E-2</v>
      </c>
      <c r="Y128" s="49">
        <v>3.9762888932847289E-2</v>
      </c>
      <c r="Z128" s="49">
        <v>3.5976807694111192E-2</v>
      </c>
      <c r="AA128" s="49">
        <v>3.230028206102626E-2</v>
      </c>
      <c r="AB128" s="49">
        <v>3.6682837704474246E-2</v>
      </c>
      <c r="AC128" s="49">
        <v>4.1197728757663615E-2</v>
      </c>
      <c r="AD128" s="49">
        <v>4.5851374840206245E-2</v>
      </c>
      <c r="AE128" s="49">
        <v>5.0650582466303606E-2</v>
      </c>
      <c r="AF128" s="49">
        <v>5.5602569940073648E-2</v>
      </c>
      <c r="AG128" s="49">
        <v>5.3233740512984754E-2</v>
      </c>
      <c r="AH128" s="49">
        <v>5.0907409931936029E-2</v>
      </c>
      <c r="AI128" s="49">
        <v>4.8622488834492432E-2</v>
      </c>
      <c r="AJ128" s="49">
        <v>4.6377921394106146E-2</v>
      </c>
      <c r="AK128" s="49">
        <v>4.4172684232221163E-2</v>
      </c>
      <c r="AL128" s="49">
        <v>4.0550988725933594E-2</v>
      </c>
      <c r="AM128" s="49">
        <v>3.7028856630331251E-2</v>
      </c>
      <c r="AN128" s="49">
        <v>3.3602228307892314E-2</v>
      </c>
      <c r="AO128" s="49">
        <v>3.0267246382511125E-2</v>
      </c>
      <c r="AP128" s="49">
        <v>2.7020245049565531E-2</v>
      </c>
      <c r="AQ128" s="49">
        <v>2.385773995936891E-2</v>
      </c>
    </row>
    <row r="129" spans="1:43" x14ac:dyDescent="0.3">
      <c r="A129" s="17">
        <v>14</v>
      </c>
      <c r="B129" s="2" t="s">
        <v>23</v>
      </c>
      <c r="C129" s="2" t="s">
        <v>109</v>
      </c>
      <c r="D129" s="2">
        <v>8</v>
      </c>
      <c r="E129" s="2" t="s">
        <v>194</v>
      </c>
      <c r="F129" s="2"/>
      <c r="G129" s="40" t="s">
        <v>213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3">
      <c r="A130" s="17">
        <v>14</v>
      </c>
      <c r="B130" s="2" t="s">
        <v>23</v>
      </c>
      <c r="C130" s="2" t="s">
        <v>109</v>
      </c>
      <c r="D130" s="2">
        <v>9</v>
      </c>
      <c r="E130" s="2" t="s">
        <v>195</v>
      </c>
      <c r="F130" s="2"/>
      <c r="G130" s="40" t="s">
        <v>213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s="35" customFormat="1" ht="15" thickBot="1" x14ac:dyDescent="0.35">
      <c r="A131" s="8">
        <v>14</v>
      </c>
      <c r="B131" s="9" t="s">
        <v>23</v>
      </c>
      <c r="C131" s="9" t="s">
        <v>109</v>
      </c>
      <c r="D131" s="9">
        <v>10</v>
      </c>
      <c r="E131" s="9" t="s">
        <v>196</v>
      </c>
      <c r="F131" s="9"/>
      <c r="G131" s="41" t="s">
        <v>213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spans="1:43" s="29" customFormat="1" x14ac:dyDescent="0.3">
      <c r="A132" s="27">
        <v>15</v>
      </c>
      <c r="B132" s="28" t="s">
        <v>24</v>
      </c>
      <c r="C132" s="28" t="s">
        <v>110</v>
      </c>
      <c r="D132" s="28">
        <v>1</v>
      </c>
      <c r="E132" s="28" t="s">
        <v>187</v>
      </c>
      <c r="F132" s="28"/>
      <c r="G132" s="36" t="s">
        <v>213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spans="1:43" s="30" customFormat="1" x14ac:dyDescent="0.3">
      <c r="A133" s="25">
        <v>15</v>
      </c>
      <c r="B133" s="26" t="s">
        <v>24</v>
      </c>
      <c r="C133" s="26" t="s">
        <v>110</v>
      </c>
      <c r="D133" s="26">
        <v>2</v>
      </c>
      <c r="E133" s="26" t="s">
        <v>188</v>
      </c>
      <c r="F133" s="26"/>
      <c r="G133" s="37" t="s">
        <v>213</v>
      </c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</row>
    <row r="134" spans="1:43" s="30" customFormat="1" x14ac:dyDescent="0.3">
      <c r="A134" s="25">
        <v>15</v>
      </c>
      <c r="B134" s="26" t="s">
        <v>24</v>
      </c>
      <c r="C134" s="26" t="s">
        <v>110</v>
      </c>
      <c r="D134" s="26">
        <v>3</v>
      </c>
      <c r="E134" s="26" t="s">
        <v>189</v>
      </c>
      <c r="F134" s="26" t="s">
        <v>220</v>
      </c>
      <c r="G134" s="37" t="s">
        <v>213</v>
      </c>
      <c r="H134" s="26"/>
      <c r="I134" s="26">
        <v>0</v>
      </c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</row>
    <row r="135" spans="1:43" s="30" customFormat="1" x14ac:dyDescent="0.3">
      <c r="A135" s="25">
        <v>15</v>
      </c>
      <c r="B135" s="26" t="s">
        <v>24</v>
      </c>
      <c r="C135" s="26" t="s">
        <v>110</v>
      </c>
      <c r="D135" s="26">
        <v>4</v>
      </c>
      <c r="E135" s="26" t="s">
        <v>190</v>
      </c>
      <c r="F135" s="26"/>
      <c r="G135" s="37" t="s">
        <v>213</v>
      </c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</row>
    <row r="136" spans="1:43" s="30" customFormat="1" x14ac:dyDescent="0.3">
      <c r="A136" s="25">
        <v>15</v>
      </c>
      <c r="B136" s="26" t="s">
        <v>24</v>
      </c>
      <c r="C136" s="26" t="s">
        <v>110</v>
      </c>
      <c r="D136" s="26">
        <v>5</v>
      </c>
      <c r="E136" s="26" t="s">
        <v>191</v>
      </c>
      <c r="F136" s="26"/>
      <c r="G136" s="37" t="s">
        <v>213</v>
      </c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</row>
    <row r="137" spans="1:43" s="30" customFormat="1" x14ac:dyDescent="0.3">
      <c r="A137" s="25">
        <v>15</v>
      </c>
      <c r="B137" s="26" t="s">
        <v>24</v>
      </c>
      <c r="C137" s="26" t="s">
        <v>110</v>
      </c>
      <c r="D137" s="26">
        <v>6</v>
      </c>
      <c r="E137" s="26" t="s">
        <v>192</v>
      </c>
      <c r="F137" s="26" t="s">
        <v>217</v>
      </c>
      <c r="G137" s="37" t="s">
        <v>216</v>
      </c>
      <c r="H137" s="26"/>
      <c r="I137" s="48">
        <v>0</v>
      </c>
      <c r="J137" s="48">
        <v>0</v>
      </c>
      <c r="K137" s="48">
        <v>0</v>
      </c>
      <c r="L137" s="48">
        <v>1.4443515152974575E-3</v>
      </c>
      <c r="M137" s="48">
        <v>2.7223859396847223E-3</v>
      </c>
      <c r="N137" s="48">
        <v>0</v>
      </c>
      <c r="O137" s="48">
        <v>0</v>
      </c>
      <c r="P137" s="48">
        <v>0</v>
      </c>
      <c r="Q137" s="48">
        <v>0</v>
      </c>
      <c r="R137" s="48">
        <v>0</v>
      </c>
      <c r="S137" s="48">
        <v>0</v>
      </c>
      <c r="T137" s="48">
        <v>0</v>
      </c>
      <c r="U137" s="48">
        <v>0</v>
      </c>
      <c r="V137" s="48">
        <v>6.6284844774408926E-4</v>
      </c>
      <c r="W137" s="48">
        <v>0</v>
      </c>
      <c r="X137" s="48">
        <v>0</v>
      </c>
      <c r="Y137" s="48">
        <v>0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0</v>
      </c>
      <c r="AF137" s="48">
        <v>2.0071749722374763E-3</v>
      </c>
      <c r="AG137" s="48">
        <v>1.0011428794588378E-3</v>
      </c>
      <c r="AH137" s="48">
        <v>2.1654343848107603E-5</v>
      </c>
      <c r="AI137" s="48">
        <v>0</v>
      </c>
      <c r="AJ137" s="48">
        <v>0</v>
      </c>
      <c r="AK137" s="48">
        <v>0</v>
      </c>
      <c r="AL137" s="48">
        <v>0</v>
      </c>
      <c r="AM137" s="48">
        <v>0</v>
      </c>
      <c r="AN137" s="48">
        <v>0</v>
      </c>
      <c r="AO137" s="48">
        <v>0</v>
      </c>
      <c r="AP137" s="48">
        <v>0</v>
      </c>
      <c r="AQ137" s="48">
        <v>0</v>
      </c>
    </row>
    <row r="138" spans="1:43" s="30" customFormat="1" x14ac:dyDescent="0.3">
      <c r="A138" s="25">
        <v>15</v>
      </c>
      <c r="B138" s="26" t="s">
        <v>24</v>
      </c>
      <c r="C138" s="26" t="s">
        <v>110</v>
      </c>
      <c r="D138" s="26">
        <v>7</v>
      </c>
      <c r="E138" s="26" t="s">
        <v>193</v>
      </c>
      <c r="F138" s="26" t="s">
        <v>217</v>
      </c>
      <c r="G138" s="37" t="s">
        <v>216</v>
      </c>
      <c r="H138" s="26"/>
      <c r="I138" s="48">
        <v>0</v>
      </c>
      <c r="J138" s="48">
        <v>0</v>
      </c>
      <c r="K138" s="48">
        <v>0</v>
      </c>
      <c r="L138" s="48">
        <v>1.4157504951925574E-3</v>
      </c>
      <c r="M138" s="48">
        <v>2.668477307215718E-3</v>
      </c>
      <c r="N138" s="48">
        <v>0</v>
      </c>
      <c r="O138" s="48">
        <v>0</v>
      </c>
      <c r="P138" s="48">
        <v>0</v>
      </c>
      <c r="Q138" s="48">
        <v>0</v>
      </c>
      <c r="R138" s="48">
        <v>0</v>
      </c>
      <c r="S138" s="48">
        <v>0</v>
      </c>
      <c r="T138" s="48">
        <v>0</v>
      </c>
      <c r="U138" s="48">
        <v>0</v>
      </c>
      <c r="V138" s="48">
        <v>6.4972273590757255E-4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</v>
      </c>
      <c r="AC138" s="48">
        <v>0</v>
      </c>
      <c r="AD138" s="48">
        <v>0</v>
      </c>
      <c r="AE138" s="48">
        <v>0</v>
      </c>
      <c r="AF138" s="48">
        <v>1.9674289331832692E-3</v>
      </c>
      <c r="AG138" s="48">
        <v>9.8131826798440519E-4</v>
      </c>
      <c r="AH138" s="48">
        <v>2.1225544960026267E-5</v>
      </c>
      <c r="AI138" s="48">
        <v>0</v>
      </c>
      <c r="AJ138" s="48">
        <v>0</v>
      </c>
      <c r="AK138" s="48">
        <v>0</v>
      </c>
      <c r="AL138" s="48">
        <v>0</v>
      </c>
      <c r="AM138" s="48">
        <v>0</v>
      </c>
      <c r="AN138" s="48">
        <v>0</v>
      </c>
      <c r="AO138" s="48">
        <v>0</v>
      </c>
      <c r="AP138" s="48">
        <v>0</v>
      </c>
      <c r="AQ138" s="48">
        <v>0</v>
      </c>
    </row>
    <row r="139" spans="1:43" s="30" customFormat="1" x14ac:dyDescent="0.3">
      <c r="A139" s="25">
        <v>15</v>
      </c>
      <c r="B139" s="26" t="s">
        <v>24</v>
      </c>
      <c r="C139" s="26" t="s">
        <v>110</v>
      </c>
      <c r="D139" s="26">
        <v>8</v>
      </c>
      <c r="E139" s="26" t="s">
        <v>194</v>
      </c>
      <c r="F139" s="26"/>
      <c r="G139" s="37" t="s">
        <v>213</v>
      </c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</row>
    <row r="140" spans="1:43" s="30" customFormat="1" x14ac:dyDescent="0.3">
      <c r="A140" s="25">
        <v>15</v>
      </c>
      <c r="B140" s="26" t="s">
        <v>24</v>
      </c>
      <c r="C140" s="26" t="s">
        <v>110</v>
      </c>
      <c r="D140" s="26">
        <v>9</v>
      </c>
      <c r="E140" s="26" t="s">
        <v>195</v>
      </c>
      <c r="F140" s="26"/>
      <c r="G140" s="37" t="s">
        <v>213</v>
      </c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</row>
    <row r="141" spans="1:43" s="33" customFormat="1" ht="15" thickBot="1" x14ac:dyDescent="0.35">
      <c r="A141" s="31">
        <v>15</v>
      </c>
      <c r="B141" s="32" t="s">
        <v>24</v>
      </c>
      <c r="C141" s="32" t="s">
        <v>110</v>
      </c>
      <c r="D141" s="32">
        <v>10</v>
      </c>
      <c r="E141" s="32" t="s">
        <v>196</v>
      </c>
      <c r="F141" s="32"/>
      <c r="G141" s="38" t="s">
        <v>213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</row>
    <row r="142" spans="1:43" s="34" customFormat="1" x14ac:dyDescent="0.3">
      <c r="A142" s="5">
        <v>16</v>
      </c>
      <c r="B142" s="6" t="s">
        <v>25</v>
      </c>
      <c r="C142" s="6" t="s">
        <v>111</v>
      </c>
      <c r="D142" s="6">
        <v>1</v>
      </c>
      <c r="E142" s="6" t="s">
        <v>187</v>
      </c>
      <c r="F142" s="6"/>
      <c r="G142" s="39" t="s">
        <v>213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43" x14ac:dyDescent="0.3">
      <c r="A143" s="17">
        <v>16</v>
      </c>
      <c r="B143" s="2" t="s">
        <v>25</v>
      </c>
      <c r="C143" s="2" t="s">
        <v>111</v>
      </c>
      <c r="D143" s="2">
        <v>2</v>
      </c>
      <c r="E143" s="2" t="s">
        <v>188</v>
      </c>
      <c r="F143" s="2"/>
      <c r="G143" s="40" t="s">
        <v>213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43" x14ac:dyDescent="0.3">
      <c r="A144" s="17">
        <v>16</v>
      </c>
      <c r="B144" s="2" t="s">
        <v>25</v>
      </c>
      <c r="C144" s="2" t="s">
        <v>111</v>
      </c>
      <c r="D144" s="2">
        <v>3</v>
      </c>
      <c r="E144" s="2" t="s">
        <v>189</v>
      </c>
      <c r="F144" s="2" t="s">
        <v>220</v>
      </c>
      <c r="G144" s="40" t="s">
        <v>219</v>
      </c>
      <c r="H144" s="2"/>
      <c r="I144" s="2">
        <v>6500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43" x14ac:dyDescent="0.3">
      <c r="A145" s="17">
        <v>16</v>
      </c>
      <c r="B145" s="2" t="s">
        <v>25</v>
      </c>
      <c r="C145" s="2" t="s">
        <v>111</v>
      </c>
      <c r="D145" s="2">
        <v>4</v>
      </c>
      <c r="E145" s="2" t="s">
        <v>190</v>
      </c>
      <c r="F145" s="2"/>
      <c r="G145" s="40" t="s">
        <v>213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43" x14ac:dyDescent="0.3">
      <c r="A146" s="17">
        <v>16</v>
      </c>
      <c r="B146" s="2" t="s">
        <v>25</v>
      </c>
      <c r="C146" s="2" t="s">
        <v>111</v>
      </c>
      <c r="D146" s="2">
        <v>5</v>
      </c>
      <c r="E146" s="2" t="s">
        <v>191</v>
      </c>
      <c r="F146" s="2"/>
      <c r="G146" s="40" t="s">
        <v>213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43" x14ac:dyDescent="0.3">
      <c r="A147" s="17">
        <v>16</v>
      </c>
      <c r="B147" s="2" t="s">
        <v>25</v>
      </c>
      <c r="C147" s="2" t="s">
        <v>111</v>
      </c>
      <c r="D147" s="2">
        <v>6</v>
      </c>
      <c r="E147" s="2" t="s">
        <v>192</v>
      </c>
      <c r="F147" s="2" t="s">
        <v>217</v>
      </c>
      <c r="G147" s="40" t="s">
        <v>216</v>
      </c>
      <c r="H147" s="2"/>
      <c r="I147" s="49">
        <v>2.9007199999999999E-3</v>
      </c>
      <c r="J147" s="49">
        <v>4.3460299999999999E-3</v>
      </c>
      <c r="K147" s="49">
        <v>4.3460300000000007E-3</v>
      </c>
      <c r="L147" s="49">
        <v>4.544705126490166E-3</v>
      </c>
      <c r="M147" s="49">
        <v>4.7152549441882522E-3</v>
      </c>
      <c r="N147" s="49">
        <v>6.1443076805246764E-3</v>
      </c>
      <c r="O147" s="49">
        <v>6.3195707623743954E-3</v>
      </c>
      <c r="P147" s="49">
        <v>6.4972390990088742E-3</v>
      </c>
      <c r="Q147" s="49">
        <v>6.6773456993796708E-3</v>
      </c>
      <c r="R147" s="49">
        <v>6.8073795595611749E-3</v>
      </c>
      <c r="S147" s="49">
        <v>6.9386843869125676E-3</v>
      </c>
      <c r="T147" s="49">
        <v>7.0712726040255101E-3</v>
      </c>
      <c r="U147" s="49">
        <v>7.2051567549116201E-3</v>
      </c>
      <c r="V147" s="49">
        <v>7.3403495061892541E-3</v>
      </c>
      <c r="W147" s="49">
        <v>7.1522951979294059E-3</v>
      </c>
      <c r="X147" s="49">
        <v>6.9667729077818163E-3</v>
      </c>
      <c r="Y147" s="49">
        <v>6.783748543915352E-3</v>
      </c>
      <c r="Z147" s="49">
        <v>6.6031884735212511E-3</v>
      </c>
      <c r="AA147" s="49">
        <v>6.4250595166327074E-3</v>
      </c>
      <c r="AB147" s="49">
        <v>6.6268702248546254E-3</v>
      </c>
      <c r="AC147" s="49">
        <v>6.8318014360412294E-3</v>
      </c>
      <c r="AD147" s="49">
        <v>7.0399014010452043E-3</v>
      </c>
      <c r="AE147" s="49">
        <v>7.2512191167992141E-3</v>
      </c>
      <c r="AF147" s="49">
        <v>7.465804337852178E-3</v>
      </c>
      <c r="AG147" s="49">
        <v>7.3564525044896474E-3</v>
      </c>
      <c r="AH147" s="49">
        <v>7.2479492042936697E-3</v>
      </c>
      <c r="AI147" s="49">
        <v>7.1402878529344465E-3</v>
      </c>
      <c r="AJ147" s="49">
        <v>7.033461917174349E-3</v>
      </c>
      <c r="AK147" s="49">
        <v>6.927464914471459E-3</v>
      </c>
      <c r="AL147" s="49">
        <v>6.7557146434550691E-3</v>
      </c>
      <c r="AM147" s="49">
        <v>6.5861407144808277E-3</v>
      </c>
      <c r="AN147" s="63">
        <v>6.4187155499230552E-3</v>
      </c>
      <c r="AO147" s="63">
        <v>6.2534119216073186E-3</v>
      </c>
      <c r="AP147" s="63">
        <v>6.0902029463823408E-3</v>
      </c>
      <c r="AQ147" s="63">
        <v>5.9290620817480238E-3</v>
      </c>
    </row>
    <row r="148" spans="1:43" x14ac:dyDescent="0.3">
      <c r="A148" s="17">
        <v>16</v>
      </c>
      <c r="B148" s="2" t="s">
        <v>25</v>
      </c>
      <c r="C148" s="2" t="s">
        <v>111</v>
      </c>
      <c r="D148" s="2">
        <v>7</v>
      </c>
      <c r="E148" s="2" t="s">
        <v>193</v>
      </c>
      <c r="F148" s="2" t="s">
        <v>217</v>
      </c>
      <c r="G148" s="40" t="s">
        <v>216</v>
      </c>
      <c r="H148" s="2"/>
      <c r="I148" s="49">
        <v>2.8432800000000001E-3</v>
      </c>
      <c r="J148" s="49">
        <v>4.2599699999999992E-3</v>
      </c>
      <c r="K148" s="49">
        <v>4.2599700000000001E-3</v>
      </c>
      <c r="L148" s="49">
        <v>4.4547109655695685E-3</v>
      </c>
      <c r="M148" s="49">
        <v>4.6218835591548216E-3</v>
      </c>
      <c r="N148" s="49">
        <v>6.0226382215043863E-3</v>
      </c>
      <c r="O148" s="49">
        <v>6.1944307472778732E-3</v>
      </c>
      <c r="P148" s="49">
        <v>6.3685808990284996E-3</v>
      </c>
      <c r="Q148" s="49">
        <v>6.5451210320652221E-3</v>
      </c>
      <c r="R148" s="49">
        <v>6.6725799643223395E-3</v>
      </c>
      <c r="S148" s="49">
        <v>6.8012846960826155E-3</v>
      </c>
      <c r="T148" s="49">
        <v>6.9312474039457967E-3</v>
      </c>
      <c r="U148" s="49">
        <v>7.062480383527232E-3</v>
      </c>
      <c r="V148" s="49">
        <v>7.1949960506211491E-3</v>
      </c>
      <c r="W148" s="49">
        <v>7.0106655900496152E-3</v>
      </c>
      <c r="X148" s="49">
        <v>6.8288170086178192E-3</v>
      </c>
      <c r="Y148" s="49">
        <v>6.6494168895803946E-3</v>
      </c>
      <c r="Z148" s="49">
        <v>6.4724322661247908E-3</v>
      </c>
      <c r="AA148" s="49">
        <v>6.2978306153132473E-3</v>
      </c>
      <c r="AB148" s="49">
        <v>6.4956450718872067E-3</v>
      </c>
      <c r="AC148" s="49">
        <v>6.6965182392879369E-3</v>
      </c>
      <c r="AD148" s="49">
        <v>6.9004974129056951E-3</v>
      </c>
      <c r="AE148" s="49">
        <v>7.1076306194368527E-3</v>
      </c>
      <c r="AF148" s="49">
        <v>7.3179666281917386E-3</v>
      </c>
      <c r="AG148" s="49">
        <v>7.2107801776680695E-3</v>
      </c>
      <c r="AH148" s="49">
        <v>7.1044254576739926E-3</v>
      </c>
      <c r="AI148" s="49">
        <v>6.9988960142624767E-3</v>
      </c>
      <c r="AJ148" s="49">
        <v>6.8941854435669364E-3</v>
      </c>
      <c r="AK148" s="49">
        <v>6.7902873914126175E-3</v>
      </c>
      <c r="AL148" s="49">
        <v>6.6219381158618999E-3</v>
      </c>
      <c r="AM148" s="49">
        <v>6.4557220864713064E-3</v>
      </c>
      <c r="AN148" s="63">
        <v>6.2916122717067563E-3</v>
      </c>
      <c r="AO148" s="63">
        <v>6.1295819825655899E-3</v>
      </c>
      <c r="AP148" s="63">
        <v>5.9696048682361556E-3</v>
      </c>
      <c r="AQ148" s="63">
        <v>5.8116549118124201E-3</v>
      </c>
    </row>
    <row r="149" spans="1:43" x14ac:dyDescent="0.3">
      <c r="A149" s="17">
        <v>16</v>
      </c>
      <c r="B149" s="2" t="s">
        <v>25</v>
      </c>
      <c r="C149" s="2" t="s">
        <v>111</v>
      </c>
      <c r="D149" s="2">
        <v>8</v>
      </c>
      <c r="E149" s="2" t="s">
        <v>194</v>
      </c>
      <c r="F149" s="2"/>
      <c r="G149" s="40" t="s">
        <v>213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43" x14ac:dyDescent="0.3">
      <c r="A150" s="17">
        <v>16</v>
      </c>
      <c r="B150" s="2" t="s">
        <v>25</v>
      </c>
      <c r="C150" s="2" t="s">
        <v>111</v>
      </c>
      <c r="D150" s="2">
        <v>9</v>
      </c>
      <c r="E150" s="2" t="s">
        <v>195</v>
      </c>
      <c r="F150" s="2"/>
      <c r="G150" s="40" t="s">
        <v>213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43" s="35" customFormat="1" ht="15" thickBot="1" x14ac:dyDescent="0.35">
      <c r="A151" s="8">
        <v>16</v>
      </c>
      <c r="B151" s="9" t="s">
        <v>25</v>
      </c>
      <c r="C151" s="9" t="s">
        <v>111</v>
      </c>
      <c r="D151" s="9">
        <v>10</v>
      </c>
      <c r="E151" s="9" t="s">
        <v>196</v>
      </c>
      <c r="F151" s="9"/>
      <c r="G151" s="41" t="s">
        <v>213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43" s="29" customFormat="1" x14ac:dyDescent="0.3">
      <c r="A152" s="27">
        <v>17</v>
      </c>
      <c r="B152" s="28" t="s">
        <v>26</v>
      </c>
      <c r="C152" s="28" t="s">
        <v>112</v>
      </c>
      <c r="D152" s="28">
        <v>1</v>
      </c>
      <c r="E152" s="28" t="s">
        <v>187</v>
      </c>
      <c r="F152" s="28"/>
      <c r="G152" s="36" t="s">
        <v>213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</row>
    <row r="153" spans="1:43" s="30" customFormat="1" x14ac:dyDescent="0.3">
      <c r="A153" s="25">
        <v>17</v>
      </c>
      <c r="B153" s="26" t="s">
        <v>26</v>
      </c>
      <c r="C153" s="26" t="s">
        <v>112</v>
      </c>
      <c r="D153" s="26">
        <v>2</v>
      </c>
      <c r="E153" s="26" t="s">
        <v>188</v>
      </c>
      <c r="F153" s="26"/>
      <c r="G153" s="37" t="s">
        <v>213</v>
      </c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</row>
    <row r="154" spans="1:43" s="30" customFormat="1" x14ac:dyDescent="0.3">
      <c r="A154" s="25">
        <v>17</v>
      </c>
      <c r="B154" s="26" t="s">
        <v>26</v>
      </c>
      <c r="C154" s="26" t="s">
        <v>112</v>
      </c>
      <c r="D154" s="26">
        <v>3</v>
      </c>
      <c r="E154" s="26" t="s">
        <v>189</v>
      </c>
      <c r="F154" s="26" t="s">
        <v>220</v>
      </c>
      <c r="G154" s="37" t="s">
        <v>219</v>
      </c>
      <c r="H154" s="26"/>
      <c r="I154" s="26">
        <v>2000</v>
      </c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</row>
    <row r="155" spans="1:43" s="30" customFormat="1" x14ac:dyDescent="0.3">
      <c r="A155" s="25">
        <v>17</v>
      </c>
      <c r="B155" s="26" t="s">
        <v>26</v>
      </c>
      <c r="C155" s="26" t="s">
        <v>112</v>
      </c>
      <c r="D155" s="26">
        <v>4</v>
      </c>
      <c r="E155" s="26" t="s">
        <v>190</v>
      </c>
      <c r="F155" s="26"/>
      <c r="G155" s="37" t="s">
        <v>213</v>
      </c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</row>
    <row r="156" spans="1:43" s="30" customFormat="1" x14ac:dyDescent="0.3">
      <c r="A156" s="25">
        <v>17</v>
      </c>
      <c r="B156" s="26" t="s">
        <v>26</v>
      </c>
      <c r="C156" s="26" t="s">
        <v>112</v>
      </c>
      <c r="D156" s="26">
        <v>5</v>
      </c>
      <c r="E156" s="26" t="s">
        <v>191</v>
      </c>
      <c r="F156" s="26"/>
      <c r="G156" s="37" t="s">
        <v>213</v>
      </c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</row>
    <row r="157" spans="1:43" s="30" customFormat="1" x14ac:dyDescent="0.3">
      <c r="A157" s="25">
        <v>17</v>
      </c>
      <c r="B157" s="26" t="s">
        <v>26</v>
      </c>
      <c r="C157" s="26" t="s">
        <v>112</v>
      </c>
      <c r="D157" s="26">
        <v>6</v>
      </c>
      <c r="E157" s="26" t="s">
        <v>192</v>
      </c>
      <c r="F157" s="26" t="s">
        <v>217</v>
      </c>
      <c r="G157" s="37" t="s">
        <v>216</v>
      </c>
      <c r="H157" s="26"/>
      <c r="I157" s="48">
        <v>1.0554499999999999E-3</v>
      </c>
      <c r="J157" s="48">
        <v>1.3604700000000001E-3</v>
      </c>
      <c r="K157" s="48">
        <v>1.31401E-3</v>
      </c>
      <c r="L157" s="48">
        <v>1.4862194672138475E-3</v>
      </c>
      <c r="M157" s="48">
        <v>1.634050218642411E-3</v>
      </c>
      <c r="N157" s="48">
        <v>3.2636530432294153E-3</v>
      </c>
      <c r="O157" s="48">
        <v>3.41556920143602E-3</v>
      </c>
      <c r="P157" s="48">
        <v>3.5695702086738753E-3</v>
      </c>
      <c r="Q157" s="48">
        <v>3.7256846767479038E-3</v>
      </c>
      <c r="R157" s="48">
        <v>3.8383966310685915E-3</v>
      </c>
      <c r="S157" s="48">
        <v>3.952210246090544E-3</v>
      </c>
      <c r="T157" s="48">
        <v>4.0671362895828775E-3</v>
      </c>
      <c r="U157" s="48">
        <v>4.1831856345602245E-3</v>
      </c>
      <c r="V157" s="48">
        <v>4.3003692603114227E-3</v>
      </c>
      <c r="W157" s="48">
        <v>4.1373658043438238E-3</v>
      </c>
      <c r="X157" s="48">
        <v>3.9765570744991719E-3</v>
      </c>
      <c r="Y157" s="48">
        <v>3.8179135203441571E-3</v>
      </c>
      <c r="Z157" s="48">
        <v>3.6614059893211332E-3</v>
      </c>
      <c r="AA157" s="48">
        <v>3.5070057213909996E-3</v>
      </c>
      <c r="AB157" s="48">
        <v>3.6819330771949784E-3</v>
      </c>
      <c r="AC157" s="48">
        <v>3.8595652514756395E-3</v>
      </c>
      <c r="AD157" s="48">
        <v>4.039944067554202E-3</v>
      </c>
      <c r="AE157" s="48">
        <v>4.2231119954460024E-3</v>
      </c>
      <c r="AF157" s="48">
        <v>4.4091121618600182E-3</v>
      </c>
      <c r="AG157" s="48">
        <v>4.3143271664008564E-3</v>
      </c>
      <c r="AH157" s="48">
        <v>4.2202776703829511E-3</v>
      </c>
      <c r="AI157" s="48">
        <v>4.1269579665799069E-3</v>
      </c>
      <c r="AJ157" s="48">
        <v>4.0343623920514682E-3</v>
      </c>
      <c r="AK157" s="48">
        <v>3.94248532779988E-3</v>
      </c>
      <c r="AL157" s="48">
        <v>3.7936140363197643E-3</v>
      </c>
      <c r="AM157" s="48">
        <v>3.6466291747625805E-3</v>
      </c>
      <c r="AN157" s="64">
        <v>3.5015068391383878E-3</v>
      </c>
      <c r="AO157" s="64">
        <v>3.358223428357834E-3</v>
      </c>
      <c r="AP157" s="64">
        <v>3.2167556403939349E-3</v>
      </c>
      <c r="AQ157" s="64">
        <v>3.0770804684924951E-3</v>
      </c>
    </row>
    <row r="158" spans="1:43" s="30" customFormat="1" x14ac:dyDescent="0.3">
      <c r="A158" s="25">
        <v>17</v>
      </c>
      <c r="B158" s="26" t="s">
        <v>26</v>
      </c>
      <c r="C158" s="26" t="s">
        <v>112</v>
      </c>
      <c r="D158" s="26">
        <v>7</v>
      </c>
      <c r="E158" s="26" t="s">
        <v>193</v>
      </c>
      <c r="F158" s="26" t="s">
        <v>217</v>
      </c>
      <c r="G158" s="37" t="s">
        <v>216</v>
      </c>
      <c r="H158" s="26"/>
      <c r="I158" s="48">
        <v>1.03455E-3</v>
      </c>
      <c r="J158" s="48">
        <v>1.3335300000000001E-3</v>
      </c>
      <c r="K158" s="48">
        <v>1.2879900000000001E-3</v>
      </c>
      <c r="L158" s="48">
        <v>1.4567893787541674E-3</v>
      </c>
      <c r="M158" s="48">
        <v>1.601692788570284E-3</v>
      </c>
      <c r="N158" s="48">
        <v>3.1990262502941797E-3</v>
      </c>
      <c r="O158" s="48">
        <v>3.3479341677442173E-3</v>
      </c>
      <c r="P158" s="48">
        <v>3.4988856500862741E-3</v>
      </c>
      <c r="Q158" s="48">
        <v>3.6519087425548762E-3</v>
      </c>
      <c r="R158" s="48">
        <v>3.7623887769880253E-3</v>
      </c>
      <c r="S158" s="48">
        <v>3.8739486570590477E-3</v>
      </c>
      <c r="T158" s="48">
        <v>3.9865989373139097E-3</v>
      </c>
      <c r="U158" s="48">
        <v>4.100350275460022E-3</v>
      </c>
      <c r="V158" s="48">
        <v>4.2152134333745634E-3</v>
      </c>
      <c r="W158" s="48">
        <v>4.0554377686142428E-3</v>
      </c>
      <c r="X158" s="48">
        <v>3.8978133700536435E-3</v>
      </c>
      <c r="Y158" s="48">
        <v>3.7423112724165497E-3</v>
      </c>
      <c r="Z158" s="48">
        <v>3.588902900423685E-3</v>
      </c>
      <c r="AA158" s="48">
        <v>3.4375600635416729E-3</v>
      </c>
      <c r="AB158" s="48">
        <v>3.6090235113099291E-3</v>
      </c>
      <c r="AC158" s="48">
        <v>3.7831382167929535E-3</v>
      </c>
      <c r="AD158" s="48">
        <v>3.959945175127386E-3</v>
      </c>
      <c r="AE158" s="48">
        <v>4.1394860153381599E-3</v>
      </c>
      <c r="AF158" s="48">
        <v>4.3218030101400181E-3</v>
      </c>
      <c r="AG158" s="48">
        <v>4.2288949452840077E-3</v>
      </c>
      <c r="AH158" s="48">
        <v>4.1367078155238836E-3</v>
      </c>
      <c r="AI158" s="48">
        <v>4.0452360266476309E-3</v>
      </c>
      <c r="AJ158" s="48">
        <v>3.9544740278524291E-3</v>
      </c>
      <c r="AK158" s="48">
        <v>3.864416311407803E-3</v>
      </c>
      <c r="AL158" s="48">
        <v>3.7184929662936301E-3</v>
      </c>
      <c r="AM158" s="48">
        <v>3.5744186960544105E-3</v>
      </c>
      <c r="AN158" s="64">
        <v>3.4321700700465389E-3</v>
      </c>
      <c r="AO158" s="64">
        <v>3.2917239545289662E-3</v>
      </c>
      <c r="AP158" s="64">
        <v>3.1530575089009855E-3</v>
      </c>
      <c r="AQ158" s="64">
        <v>3.0161481819876929E-3</v>
      </c>
    </row>
    <row r="159" spans="1:43" s="30" customFormat="1" x14ac:dyDescent="0.3">
      <c r="A159" s="25">
        <v>17</v>
      </c>
      <c r="B159" s="26" t="s">
        <v>26</v>
      </c>
      <c r="C159" s="26" t="s">
        <v>112</v>
      </c>
      <c r="D159" s="26">
        <v>8</v>
      </c>
      <c r="E159" s="26" t="s">
        <v>194</v>
      </c>
      <c r="F159" s="26"/>
      <c r="G159" s="37" t="s">
        <v>213</v>
      </c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</row>
    <row r="160" spans="1:43" s="30" customFormat="1" x14ac:dyDescent="0.3">
      <c r="A160" s="25">
        <v>17</v>
      </c>
      <c r="B160" s="26" t="s">
        <v>26</v>
      </c>
      <c r="C160" s="26" t="s">
        <v>112</v>
      </c>
      <c r="D160" s="26">
        <v>9</v>
      </c>
      <c r="E160" s="26" t="s">
        <v>195</v>
      </c>
      <c r="F160" s="26"/>
      <c r="G160" s="37" t="s">
        <v>213</v>
      </c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</row>
    <row r="161" spans="1:43" s="33" customFormat="1" ht="15" thickBot="1" x14ac:dyDescent="0.35">
      <c r="A161" s="31">
        <v>17</v>
      </c>
      <c r="B161" s="32" t="s">
        <v>26</v>
      </c>
      <c r="C161" s="32" t="s">
        <v>112</v>
      </c>
      <c r="D161" s="32">
        <v>10</v>
      </c>
      <c r="E161" s="32" t="s">
        <v>196</v>
      </c>
      <c r="F161" s="32"/>
      <c r="G161" s="38" t="s">
        <v>213</v>
      </c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spans="1:43" s="34" customFormat="1" x14ac:dyDescent="0.3">
      <c r="A162" s="5">
        <v>18</v>
      </c>
      <c r="B162" s="6" t="s">
        <v>27</v>
      </c>
      <c r="C162" s="6" t="s">
        <v>113</v>
      </c>
      <c r="D162" s="6">
        <v>1</v>
      </c>
      <c r="E162" s="6" t="s">
        <v>187</v>
      </c>
      <c r="F162" s="6"/>
      <c r="G162" s="39" t="s">
        <v>213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43" x14ac:dyDescent="0.3">
      <c r="A163" s="17">
        <v>18</v>
      </c>
      <c r="B163" s="2" t="s">
        <v>27</v>
      </c>
      <c r="C163" s="2" t="s">
        <v>113</v>
      </c>
      <c r="D163" s="2">
        <v>2</v>
      </c>
      <c r="E163" s="2" t="s">
        <v>188</v>
      </c>
      <c r="F163" s="2"/>
      <c r="G163" s="40" t="s">
        <v>213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43" x14ac:dyDescent="0.3">
      <c r="A164" s="17">
        <v>18</v>
      </c>
      <c r="B164" s="2" t="s">
        <v>27</v>
      </c>
      <c r="C164" s="2" t="s">
        <v>113</v>
      </c>
      <c r="D164" s="2">
        <v>3</v>
      </c>
      <c r="E164" s="2" t="s">
        <v>189</v>
      </c>
      <c r="F164" s="2" t="s">
        <v>220</v>
      </c>
      <c r="G164" s="40" t="s">
        <v>219</v>
      </c>
      <c r="H164" s="2"/>
      <c r="I164" s="2">
        <v>3541.94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43" x14ac:dyDescent="0.3">
      <c r="A165" s="17">
        <v>18</v>
      </c>
      <c r="B165" s="2" t="s">
        <v>27</v>
      </c>
      <c r="C165" s="2" t="s">
        <v>113</v>
      </c>
      <c r="D165" s="2">
        <v>4</v>
      </c>
      <c r="E165" s="2" t="s">
        <v>190</v>
      </c>
      <c r="F165" s="2"/>
      <c r="G165" s="40" t="s">
        <v>213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43" x14ac:dyDescent="0.3">
      <c r="A166" s="17">
        <v>18</v>
      </c>
      <c r="B166" s="2" t="s">
        <v>27</v>
      </c>
      <c r="C166" s="2" t="s">
        <v>113</v>
      </c>
      <c r="D166" s="2">
        <v>5</v>
      </c>
      <c r="E166" s="2" t="s">
        <v>191</v>
      </c>
      <c r="F166" s="2"/>
      <c r="G166" s="40" t="s">
        <v>213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43" x14ac:dyDescent="0.3">
      <c r="A167" s="17">
        <v>18</v>
      </c>
      <c r="B167" s="2" t="s">
        <v>27</v>
      </c>
      <c r="C167" s="2" t="s">
        <v>113</v>
      </c>
      <c r="D167" s="2">
        <v>6</v>
      </c>
      <c r="E167" s="2" t="s">
        <v>192</v>
      </c>
      <c r="F167" s="2" t="s">
        <v>217</v>
      </c>
      <c r="G167" s="37" t="s">
        <v>216</v>
      </c>
      <c r="H167" s="2"/>
      <c r="I167" s="49">
        <v>1.8765799999999999E-2</v>
      </c>
      <c r="J167" s="49">
        <v>1.5859020000000001E-2</v>
      </c>
      <c r="K167" s="49">
        <v>2.0736310000000001E-2</v>
      </c>
      <c r="L167" s="49">
        <v>2.1075960859251223E-2</v>
      </c>
      <c r="M167" s="49">
        <v>2.1367529276242577E-2</v>
      </c>
      <c r="N167" s="49">
        <v>2.1690138742314492E-2</v>
      </c>
      <c r="O167" s="49">
        <v>2.1989764857555556E-2</v>
      </c>
      <c r="P167" s="49">
        <v>2.2293502946292208E-2</v>
      </c>
      <c r="Q167" s="49">
        <v>2.2601409439940708E-2</v>
      </c>
      <c r="R167" s="49">
        <v>2.282371261962227E-2</v>
      </c>
      <c r="S167" s="49">
        <v>2.3048188618312232E-2</v>
      </c>
      <c r="T167" s="49">
        <v>2.3274858673414611E-2</v>
      </c>
      <c r="U167" s="49">
        <v>2.3503744229910476E-2</v>
      </c>
      <c r="V167" s="49">
        <v>2.3734866942386804E-2</v>
      </c>
      <c r="W167" s="49">
        <v>2.3413373212825685E-2</v>
      </c>
      <c r="X167" s="49">
        <v>2.3096208168705262E-2</v>
      </c>
      <c r="Y167" s="49">
        <v>2.2783313527340934E-2</v>
      </c>
      <c r="Z167" s="49">
        <v>2.2474631790783173E-2</v>
      </c>
      <c r="AA167" s="49">
        <v>2.2170106235251629E-2</v>
      </c>
      <c r="AB167" s="49">
        <v>2.2515117619739483E-2</v>
      </c>
      <c r="AC167" s="49">
        <v>2.2865463751117785E-2</v>
      </c>
      <c r="AD167" s="49">
        <v>2.3221227118039551E-2</v>
      </c>
      <c r="AE167" s="49">
        <v>2.3582491484640609E-2</v>
      </c>
      <c r="AF167" s="49">
        <v>2.3949341910261757E-2</v>
      </c>
      <c r="AG167" s="49">
        <v>2.3762396292969713E-2</v>
      </c>
      <c r="AH167" s="49">
        <v>2.3576901310310257E-2</v>
      </c>
      <c r="AI167" s="49">
        <v>2.339284570585029E-2</v>
      </c>
      <c r="AJ167" s="49">
        <v>2.3210218310502798E-2</v>
      </c>
      <c r="AK167" s="49">
        <v>2.3029008041849094E-2</v>
      </c>
      <c r="AL167" s="49">
        <v>2.2735387354861712E-2</v>
      </c>
      <c r="AM167" s="49">
        <v>2.2445487296911794E-2</v>
      </c>
      <c r="AN167" s="63">
        <v>2.2159260721864717E-2</v>
      </c>
      <c r="AO167" s="63">
        <v>2.1876661081000438E-2</v>
      </c>
      <c r="AP167" s="63">
        <v>2.1597642415443329E-2</v>
      </c>
      <c r="AQ167" s="63">
        <v>2.1322159348687919E-2</v>
      </c>
    </row>
    <row r="168" spans="1:43" x14ac:dyDescent="0.3">
      <c r="A168" s="17">
        <v>18</v>
      </c>
      <c r="B168" s="2" t="s">
        <v>27</v>
      </c>
      <c r="C168" s="2" t="s">
        <v>113</v>
      </c>
      <c r="D168" s="2">
        <v>7</v>
      </c>
      <c r="E168" s="2" t="s">
        <v>193</v>
      </c>
      <c r="F168" s="2" t="s">
        <v>217</v>
      </c>
      <c r="G168" s="37" t="s">
        <v>216</v>
      </c>
      <c r="H168" s="2"/>
      <c r="I168" s="49">
        <v>1.8394199999999999E-2</v>
      </c>
      <c r="J168" s="49">
        <v>1.554498E-2</v>
      </c>
      <c r="K168" s="49">
        <v>2.032569E-2</v>
      </c>
      <c r="L168" s="49">
        <v>2.0658615099662089E-2</v>
      </c>
      <c r="M168" s="49">
        <v>2.0944409884633811E-2</v>
      </c>
      <c r="N168" s="49">
        <v>2.1260631044446879E-2</v>
      </c>
      <c r="O168" s="49">
        <v>2.155432396928713E-2</v>
      </c>
      <c r="P168" s="49">
        <v>2.1852047442405233E-2</v>
      </c>
      <c r="Q168" s="49">
        <v>2.2153856777763662E-2</v>
      </c>
      <c r="R168" s="49">
        <v>2.2371757914283214E-2</v>
      </c>
      <c r="S168" s="49">
        <v>2.2591788843692187E-2</v>
      </c>
      <c r="T168" s="49">
        <v>2.2813970382851947E-2</v>
      </c>
      <c r="U168" s="49">
        <v>2.3038323552090467E-2</v>
      </c>
      <c r="V168" s="49">
        <v>2.3264869577191028E-2</v>
      </c>
      <c r="W168" s="49">
        <v>2.2949742060096461E-2</v>
      </c>
      <c r="X168" s="49">
        <v>2.2638857511899219E-2</v>
      </c>
      <c r="Y168" s="49">
        <v>2.2332158804027252E-2</v>
      </c>
      <c r="Z168" s="49">
        <v>2.2029589577104301E-2</v>
      </c>
      <c r="AA168" s="49">
        <v>2.1731094230593179E-2</v>
      </c>
      <c r="AB168" s="49">
        <v>2.2069273706477315E-2</v>
      </c>
      <c r="AC168" s="49">
        <v>2.241268229069961E-2</v>
      </c>
      <c r="AD168" s="49">
        <v>2.2761400838474413E-2</v>
      </c>
      <c r="AE168" s="49">
        <v>2.3115511455241787E-2</v>
      </c>
      <c r="AF168" s="49">
        <v>2.347509751599915E-2</v>
      </c>
      <c r="AG168" s="49">
        <v>2.3291853792118827E-2</v>
      </c>
      <c r="AH168" s="49">
        <v>2.3110031977432829E-2</v>
      </c>
      <c r="AI168" s="49">
        <v>2.2929621038407712E-2</v>
      </c>
      <c r="AJ168" s="49">
        <v>2.2750610027126503E-2</v>
      </c>
      <c r="AK168" s="49">
        <v>2.257298808062436E-2</v>
      </c>
      <c r="AL168" s="49">
        <v>2.2285181664666427E-2</v>
      </c>
      <c r="AM168" s="49">
        <v>2.2001022201923438E-2</v>
      </c>
      <c r="AN168" s="63">
        <v>2.1720463479847591E-2</v>
      </c>
      <c r="AO168" s="63">
        <v>2.1443459871475678E-2</v>
      </c>
      <c r="AP168" s="63">
        <v>2.1169966328008809E-2</v>
      </c>
      <c r="AQ168" s="63">
        <v>2.0899938371486175E-2</v>
      </c>
    </row>
    <row r="169" spans="1:43" x14ac:dyDescent="0.3">
      <c r="A169" s="17">
        <v>18</v>
      </c>
      <c r="B169" s="2" t="s">
        <v>27</v>
      </c>
      <c r="C169" s="2" t="s">
        <v>113</v>
      </c>
      <c r="D169" s="2">
        <v>8</v>
      </c>
      <c r="E169" s="2" t="s">
        <v>194</v>
      </c>
      <c r="F169" s="2"/>
      <c r="G169" s="40" t="s">
        <v>213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43" x14ac:dyDescent="0.3">
      <c r="A170" s="17">
        <v>18</v>
      </c>
      <c r="B170" s="2" t="s">
        <v>27</v>
      </c>
      <c r="C170" s="2" t="s">
        <v>113</v>
      </c>
      <c r="D170" s="2">
        <v>9</v>
      </c>
      <c r="E170" s="2" t="s">
        <v>195</v>
      </c>
      <c r="F170" s="2"/>
      <c r="G170" s="40" t="s">
        <v>213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43" s="35" customFormat="1" ht="15" thickBot="1" x14ac:dyDescent="0.35">
      <c r="A171" s="8">
        <v>18</v>
      </c>
      <c r="B171" s="9" t="s">
        <v>27</v>
      </c>
      <c r="C171" s="9" t="s">
        <v>113</v>
      </c>
      <c r="D171" s="9">
        <v>10</v>
      </c>
      <c r="E171" s="9" t="s">
        <v>196</v>
      </c>
      <c r="F171" s="9"/>
      <c r="G171" s="41" t="s">
        <v>213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43" s="29" customFormat="1" x14ac:dyDescent="0.3">
      <c r="A172" s="27">
        <v>19</v>
      </c>
      <c r="B172" s="28" t="s">
        <v>28</v>
      </c>
      <c r="C172" s="28" t="s">
        <v>114</v>
      </c>
      <c r="D172" s="28">
        <v>1</v>
      </c>
      <c r="E172" s="28" t="s">
        <v>187</v>
      </c>
      <c r="F172" s="28"/>
      <c r="G172" s="36" t="s">
        <v>213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</row>
    <row r="173" spans="1:43" s="30" customFormat="1" x14ac:dyDescent="0.3">
      <c r="A173" s="25">
        <v>19</v>
      </c>
      <c r="B173" s="26" t="s">
        <v>28</v>
      </c>
      <c r="C173" s="26" t="s">
        <v>114</v>
      </c>
      <c r="D173" s="26">
        <v>2</v>
      </c>
      <c r="E173" s="26" t="s">
        <v>188</v>
      </c>
      <c r="F173" s="26"/>
      <c r="G173" s="37" t="s">
        <v>213</v>
      </c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</row>
    <row r="174" spans="1:43" s="30" customFormat="1" x14ac:dyDescent="0.3">
      <c r="A174" s="25">
        <v>19</v>
      </c>
      <c r="B174" s="26" t="s">
        <v>28</v>
      </c>
      <c r="C174" s="26" t="s">
        <v>114</v>
      </c>
      <c r="D174" s="26">
        <v>3</v>
      </c>
      <c r="E174" s="26" t="s">
        <v>189</v>
      </c>
      <c r="F174" s="26" t="s">
        <v>220</v>
      </c>
      <c r="G174" s="37" t="s">
        <v>219</v>
      </c>
      <c r="H174" s="26"/>
      <c r="I174" s="26">
        <v>2346.71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</row>
    <row r="175" spans="1:43" s="30" customFormat="1" x14ac:dyDescent="0.3">
      <c r="A175" s="25">
        <v>19</v>
      </c>
      <c r="B175" s="26" t="s">
        <v>28</v>
      </c>
      <c r="C175" s="26" t="s">
        <v>114</v>
      </c>
      <c r="D175" s="26">
        <v>4</v>
      </c>
      <c r="E175" s="26" t="s">
        <v>190</v>
      </c>
      <c r="F175" s="26"/>
      <c r="G175" s="37" t="s">
        <v>213</v>
      </c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</row>
    <row r="176" spans="1:43" s="30" customFormat="1" x14ac:dyDescent="0.3">
      <c r="A176" s="25">
        <v>19</v>
      </c>
      <c r="B176" s="26" t="s">
        <v>28</v>
      </c>
      <c r="C176" s="26" t="s">
        <v>114</v>
      </c>
      <c r="D176" s="26">
        <v>5</v>
      </c>
      <c r="E176" s="26" t="s">
        <v>191</v>
      </c>
      <c r="F176" s="26"/>
      <c r="G176" s="37" t="s">
        <v>213</v>
      </c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</row>
    <row r="177" spans="1:43" s="30" customFormat="1" x14ac:dyDescent="0.3">
      <c r="A177" s="25">
        <v>19</v>
      </c>
      <c r="B177" s="26" t="s">
        <v>28</v>
      </c>
      <c r="C177" s="26" t="s">
        <v>114</v>
      </c>
      <c r="D177" s="26">
        <v>6</v>
      </c>
      <c r="E177" s="26" t="s">
        <v>192</v>
      </c>
      <c r="F177" s="26" t="s">
        <v>217</v>
      </c>
      <c r="G177" s="66" t="s">
        <v>213</v>
      </c>
      <c r="H177" s="26"/>
      <c r="I177" s="48">
        <v>4.5348999999999997E-3</v>
      </c>
      <c r="J177" s="48">
        <v>4.5853999999999999E-3</v>
      </c>
      <c r="K177" s="48">
        <v>4.1107000000000001E-3</v>
      </c>
      <c r="L177" s="48">
        <v>5.3277589995006144E-3</v>
      </c>
      <c r="M177" s="48">
        <v>6.3725258717286775E-3</v>
      </c>
      <c r="N177" s="48">
        <v>1.8714249522953863E-2</v>
      </c>
      <c r="O177" s="48">
        <v>1.9787889262430629E-2</v>
      </c>
      <c r="P177" s="48">
        <v>2.0876263292171082E-2</v>
      </c>
      <c r="Q177" s="48">
        <v>2.1979573820887874E-2</v>
      </c>
      <c r="R177" s="48">
        <v>2.2776145000026074E-2</v>
      </c>
      <c r="S177" s="48">
        <v>2.3580501965233782E-2</v>
      </c>
      <c r="T177" s="48">
        <v>2.4392720815755234E-2</v>
      </c>
      <c r="U177" s="48">
        <v>2.5212878394638181E-2</v>
      </c>
      <c r="V177" s="48">
        <v>2.6041052296003921E-2</v>
      </c>
      <c r="W177" s="48">
        <v>2.4889055101861759E-2</v>
      </c>
      <c r="X177" s="48">
        <v>2.3752568734287896E-2</v>
      </c>
      <c r="Y177" s="48">
        <v>2.2631384350984732E-2</v>
      </c>
      <c r="Z177" s="48">
        <v>2.1525295921568374E-2</v>
      </c>
      <c r="AA177" s="48">
        <v>2.0434100189708138E-2</v>
      </c>
      <c r="AB177" s="48">
        <v>2.167036737109199E-2</v>
      </c>
      <c r="AC177" s="48">
        <v>2.2925750363716198E-2</v>
      </c>
      <c r="AD177" s="48">
        <v>2.4200544746275143E-2</v>
      </c>
      <c r="AE177" s="48">
        <v>2.5495050667855915E-2</v>
      </c>
      <c r="AF177" s="48">
        <v>2.6809572918608148E-2</v>
      </c>
      <c r="AG177" s="48">
        <v>2.6139697251447849E-2</v>
      </c>
      <c r="AH177" s="48">
        <v>2.5475019592437687E-2</v>
      </c>
      <c r="AI177" s="48">
        <v>2.4815499606796066E-2</v>
      </c>
      <c r="AJ177" s="48">
        <v>2.416109727272564E-2</v>
      </c>
      <c r="AK177" s="48">
        <v>2.3511772878984632E-2</v>
      </c>
      <c r="AL177" s="48">
        <v>2.2459652179730855E-2</v>
      </c>
      <c r="AM177" s="48">
        <v>2.142086347988325E-2</v>
      </c>
      <c r="AN177" s="64">
        <v>2.0395237842352858E-2</v>
      </c>
      <c r="AO177" s="64">
        <v>1.9382608470745383E-2</v>
      </c>
      <c r="AP177" s="64">
        <v>1.8382810682235285E-2</v>
      </c>
      <c r="AQ177" s="64">
        <v>1.7395681880783571E-2</v>
      </c>
    </row>
    <row r="178" spans="1:43" s="30" customFormat="1" x14ac:dyDescent="0.3">
      <c r="A178" s="25">
        <v>19</v>
      </c>
      <c r="B178" s="26" t="s">
        <v>28</v>
      </c>
      <c r="C178" s="26" t="s">
        <v>114</v>
      </c>
      <c r="D178" s="26">
        <v>7</v>
      </c>
      <c r="E178" s="26" t="s">
        <v>193</v>
      </c>
      <c r="F178" s="26" t="s">
        <v>217</v>
      </c>
      <c r="G178" s="66" t="s">
        <v>213</v>
      </c>
      <c r="H178" s="26"/>
      <c r="I178" s="48">
        <v>4.4451000000000004E-3</v>
      </c>
      <c r="J178" s="48">
        <v>4.4945999999999996E-3</v>
      </c>
      <c r="K178" s="48">
        <v>4.0292999999999995E-3</v>
      </c>
      <c r="L178" s="48">
        <v>5.2222588212926819E-3</v>
      </c>
      <c r="M178" s="48">
        <v>6.2463372406053371E-3</v>
      </c>
      <c r="N178" s="48">
        <v>1.8343670324479526E-2</v>
      </c>
      <c r="O178" s="48">
        <v>1.9396049871095368E-2</v>
      </c>
      <c r="P178" s="48">
        <v>2.0462871939850861E-2</v>
      </c>
      <c r="Q178" s="48">
        <v>2.1544334735325736E-2</v>
      </c>
      <c r="R178" s="48">
        <v>2.2325132227748332E-2</v>
      </c>
      <c r="S178" s="48">
        <v>2.3113561332258854E-2</v>
      </c>
      <c r="T178" s="48">
        <v>2.3909696641185821E-2</v>
      </c>
      <c r="U178" s="48">
        <v>2.4713613475932473E-2</v>
      </c>
      <c r="V178" s="48">
        <v>2.5525387894102854E-2</v>
      </c>
      <c r="W178" s="48">
        <v>2.439620252558727E-2</v>
      </c>
      <c r="X178" s="48">
        <v>2.3282220838559423E-2</v>
      </c>
      <c r="Y178" s="48">
        <v>2.2183238126212756E-2</v>
      </c>
      <c r="Z178" s="48">
        <v>2.109905243797296E-2</v>
      </c>
      <c r="AA178" s="48">
        <v>2.0029464542387184E-2</v>
      </c>
      <c r="AB178" s="48">
        <v>2.1241251185525809E-2</v>
      </c>
      <c r="AC178" s="48">
        <v>2.2471775108989143E-2</v>
      </c>
      <c r="AD178" s="48">
        <v>2.3721326038428109E-2</v>
      </c>
      <c r="AE178" s="48">
        <v>2.499019817938352E-2</v>
      </c>
      <c r="AF178" s="48">
        <v>2.6278690286556505E-2</v>
      </c>
      <c r="AG178" s="48">
        <v>2.5622079484092442E-2</v>
      </c>
      <c r="AH178" s="48">
        <v>2.4970563758924067E-2</v>
      </c>
      <c r="AI178" s="48">
        <v>2.4324103574978325E-2</v>
      </c>
      <c r="AJ178" s="48">
        <v>2.3682659702968699E-2</v>
      </c>
      <c r="AK178" s="48">
        <v>2.3046193218014637E-2</v>
      </c>
      <c r="AL178" s="48">
        <v>2.2014906592013415E-2</v>
      </c>
      <c r="AM178" s="48">
        <v>2.0996687965430118E-2</v>
      </c>
      <c r="AN178" s="64">
        <v>1.9991371746464683E-2</v>
      </c>
      <c r="AO178" s="64">
        <v>1.8998794441621711E-2</v>
      </c>
      <c r="AP178" s="64">
        <v>1.8018794629121714E-2</v>
      </c>
      <c r="AQ178" s="64">
        <v>1.7051212932649242E-2</v>
      </c>
    </row>
    <row r="179" spans="1:43" s="30" customFormat="1" x14ac:dyDescent="0.3">
      <c r="A179" s="25">
        <v>19</v>
      </c>
      <c r="B179" s="26" t="s">
        <v>28</v>
      </c>
      <c r="C179" s="26" t="s">
        <v>114</v>
      </c>
      <c r="D179" s="26">
        <v>8</v>
      </c>
      <c r="E179" s="26" t="s">
        <v>194</v>
      </c>
      <c r="F179" s="26"/>
      <c r="G179" s="37" t="s">
        <v>213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</row>
    <row r="180" spans="1:43" s="30" customFormat="1" x14ac:dyDescent="0.3">
      <c r="A180" s="25">
        <v>19</v>
      </c>
      <c r="B180" s="26" t="s">
        <v>28</v>
      </c>
      <c r="C180" s="26" t="s">
        <v>114</v>
      </c>
      <c r="D180" s="26">
        <v>9</v>
      </c>
      <c r="E180" s="26" t="s">
        <v>195</v>
      </c>
      <c r="F180" s="26"/>
      <c r="G180" s="37" t="s">
        <v>213</v>
      </c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</row>
    <row r="181" spans="1:43" s="33" customFormat="1" ht="15" thickBot="1" x14ac:dyDescent="0.35">
      <c r="A181" s="31">
        <v>19</v>
      </c>
      <c r="B181" s="32" t="s">
        <v>28</v>
      </c>
      <c r="C181" s="32" t="s">
        <v>114</v>
      </c>
      <c r="D181" s="32">
        <v>10</v>
      </c>
      <c r="E181" s="32" t="s">
        <v>196</v>
      </c>
      <c r="F181" s="32"/>
      <c r="G181" s="38" t="s">
        <v>213</v>
      </c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</row>
    <row r="182" spans="1:43" s="34" customFormat="1" x14ac:dyDescent="0.3">
      <c r="A182" s="5">
        <v>20</v>
      </c>
      <c r="B182" s="6" t="s">
        <v>29</v>
      </c>
      <c r="C182" s="6" t="s">
        <v>115</v>
      </c>
      <c r="D182" s="6">
        <v>1</v>
      </c>
      <c r="E182" s="6" t="s">
        <v>187</v>
      </c>
      <c r="F182" s="6"/>
      <c r="G182" s="39" t="s">
        <v>213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spans="1:43" x14ac:dyDescent="0.3">
      <c r="A183" s="17">
        <v>20</v>
      </c>
      <c r="B183" s="2" t="s">
        <v>29</v>
      </c>
      <c r="C183" s="2" t="s">
        <v>115</v>
      </c>
      <c r="D183" s="2">
        <v>2</v>
      </c>
      <c r="E183" s="2" t="s">
        <v>188</v>
      </c>
      <c r="F183" s="2"/>
      <c r="G183" s="40" t="s">
        <v>213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43" x14ac:dyDescent="0.3">
      <c r="A184" s="17">
        <v>20</v>
      </c>
      <c r="B184" s="2" t="s">
        <v>29</v>
      </c>
      <c r="C184" s="2" t="s">
        <v>115</v>
      </c>
      <c r="D184" s="2">
        <v>3</v>
      </c>
      <c r="E184" s="2" t="s">
        <v>189</v>
      </c>
      <c r="F184" s="2" t="s">
        <v>220</v>
      </c>
      <c r="G184" s="40" t="s">
        <v>213</v>
      </c>
      <c r="H184" s="2"/>
      <c r="I184" s="2">
        <v>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43" x14ac:dyDescent="0.3">
      <c r="A185" s="17">
        <v>20</v>
      </c>
      <c r="B185" s="2" t="s">
        <v>29</v>
      </c>
      <c r="C185" s="2" t="s">
        <v>115</v>
      </c>
      <c r="D185" s="2">
        <v>4</v>
      </c>
      <c r="E185" s="2" t="s">
        <v>190</v>
      </c>
      <c r="F185" s="2"/>
      <c r="G185" s="40" t="s">
        <v>213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43" x14ac:dyDescent="0.3">
      <c r="A186" s="17">
        <v>20</v>
      </c>
      <c r="B186" s="2" t="s">
        <v>29</v>
      </c>
      <c r="C186" s="2" t="s">
        <v>115</v>
      </c>
      <c r="D186" s="2">
        <v>5</v>
      </c>
      <c r="E186" s="2" t="s">
        <v>191</v>
      </c>
      <c r="F186" s="2"/>
      <c r="G186" s="40" t="s">
        <v>213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43" x14ac:dyDescent="0.3">
      <c r="A187" s="17">
        <v>20</v>
      </c>
      <c r="B187" s="2" t="s">
        <v>29</v>
      </c>
      <c r="C187" s="2" t="s">
        <v>115</v>
      </c>
      <c r="D187" s="2">
        <v>6</v>
      </c>
      <c r="E187" s="2" t="s">
        <v>192</v>
      </c>
      <c r="F187" s="2" t="s">
        <v>217</v>
      </c>
      <c r="G187" s="65" t="s">
        <v>213</v>
      </c>
      <c r="H187" s="2"/>
      <c r="I187" s="49">
        <v>1.83012E-3</v>
      </c>
      <c r="J187" s="49">
        <v>2.9077899999999999E-3</v>
      </c>
      <c r="K187" s="49">
        <v>2.9794999999999999E-3</v>
      </c>
      <c r="L187" s="49">
        <v>3.035924181067828E-3</v>
      </c>
      <c r="M187" s="49">
        <v>3.0843607114221109E-3</v>
      </c>
      <c r="N187" s="49">
        <v>3.2121026266167156E-3</v>
      </c>
      <c r="O187" s="49">
        <v>3.261877734550439E-3</v>
      </c>
      <c r="P187" s="49">
        <v>3.3123359402321647E-3</v>
      </c>
      <c r="Q187" s="49">
        <v>3.3634866182780943E-3</v>
      </c>
      <c r="R187" s="49">
        <v>3.4004165259190135E-3</v>
      </c>
      <c r="S187" s="49">
        <v>3.4377073910838662E-3</v>
      </c>
      <c r="T187" s="49">
        <v>3.475362741816518E-3</v>
      </c>
      <c r="U187" s="49">
        <v>3.5133861406443745E-3</v>
      </c>
      <c r="V187" s="49">
        <v>3.551781184915428E-3</v>
      </c>
      <c r="W187" s="49">
        <v>3.4983733400216488E-3</v>
      </c>
      <c r="X187" s="49">
        <v>3.4456845939449029E-3</v>
      </c>
      <c r="Y187" s="49">
        <v>3.3937052645287642E-3</v>
      </c>
      <c r="Z187" s="49">
        <v>3.3424257999801871E-3</v>
      </c>
      <c r="AA187" s="49">
        <v>3.2918367771142573E-3</v>
      </c>
      <c r="AB187" s="49">
        <v>3.3491514704193791E-3</v>
      </c>
      <c r="AC187" s="49">
        <v>3.4073523935581628E-3</v>
      </c>
      <c r="AD187" s="49">
        <v>3.4664532498808803E-3</v>
      </c>
      <c r="AE187" s="49">
        <v>3.5264679546261881E-3</v>
      </c>
      <c r="AF187" s="49">
        <v>3.5874106381974585E-3</v>
      </c>
      <c r="AG187" s="49">
        <v>3.5563544725125619E-3</v>
      </c>
      <c r="AH187" s="49">
        <v>3.5255392921481601E-3</v>
      </c>
      <c r="AI187" s="49">
        <v>3.4949632271398384E-3</v>
      </c>
      <c r="AJ187" s="49">
        <v>3.4646244220334715E-3</v>
      </c>
      <c r="AK187" s="49">
        <v>3.4345210357726299E-3</v>
      </c>
      <c r="AL187" s="49">
        <v>3.3857435739862549E-3</v>
      </c>
      <c r="AM187" s="49">
        <v>3.3375841982160865E-3</v>
      </c>
      <c r="AN187" s="63">
        <v>3.2900350763546424E-3</v>
      </c>
      <c r="AO187" s="63">
        <v>3.2430884755393773E-3</v>
      </c>
      <c r="AP187" s="63">
        <v>3.1967367608950951E-3</v>
      </c>
      <c r="AQ187" s="63">
        <v>3.1509723942922977E-3</v>
      </c>
    </row>
    <row r="188" spans="1:43" x14ac:dyDescent="0.3">
      <c r="A188" s="17">
        <v>20</v>
      </c>
      <c r="B188" s="2" t="s">
        <v>29</v>
      </c>
      <c r="C188" s="2" t="s">
        <v>115</v>
      </c>
      <c r="D188" s="2">
        <v>7</v>
      </c>
      <c r="E188" s="2" t="s">
        <v>193</v>
      </c>
      <c r="F188" s="2" t="s">
        <v>217</v>
      </c>
      <c r="G188" s="65" t="s">
        <v>213</v>
      </c>
      <c r="H188" s="2"/>
      <c r="I188" s="49">
        <v>1.7938800000000001E-3</v>
      </c>
      <c r="J188" s="49">
        <v>2.8502100000000002E-3</v>
      </c>
      <c r="K188" s="49">
        <v>2.9204999999999999E-3</v>
      </c>
      <c r="L188" s="49">
        <v>2.9758068705516335E-3</v>
      </c>
      <c r="M188" s="49">
        <v>3.0232842616909799E-3</v>
      </c>
      <c r="N188" s="49">
        <v>3.1484966340104437E-3</v>
      </c>
      <c r="O188" s="49">
        <v>3.1972860962425098E-3</v>
      </c>
      <c r="P188" s="49">
        <v>3.2467451295344978E-3</v>
      </c>
      <c r="Q188" s="49">
        <v>3.2968829228666469E-3</v>
      </c>
      <c r="R188" s="49">
        <v>3.3330815452077456E-3</v>
      </c>
      <c r="S188" s="49">
        <v>3.3696339773990375E-3</v>
      </c>
      <c r="T188" s="49">
        <v>3.4065436776221317E-3</v>
      </c>
      <c r="U188" s="49">
        <v>3.4438141378593371E-3</v>
      </c>
      <c r="V188" s="49">
        <v>3.4814488842240332E-3</v>
      </c>
      <c r="W188" s="49">
        <v>3.4290986204172594E-3</v>
      </c>
      <c r="X188" s="49">
        <v>3.3774532158469843E-3</v>
      </c>
      <c r="Y188" s="49">
        <v>3.3265031800826504E-3</v>
      </c>
      <c r="Z188" s="49">
        <v>3.2762391504756292E-3</v>
      </c>
      <c r="AA188" s="49">
        <v>3.2266518904387272E-3</v>
      </c>
      <c r="AB188" s="49">
        <v>3.2828316393219655E-3</v>
      </c>
      <c r="AC188" s="49">
        <v>3.3398800689332484E-3</v>
      </c>
      <c r="AD188" s="49">
        <v>3.3978106112693774E-3</v>
      </c>
      <c r="AE188" s="49">
        <v>3.4566369060197288E-3</v>
      </c>
      <c r="AF188" s="49">
        <v>3.516372803777707E-3</v>
      </c>
      <c r="AG188" s="49">
        <v>3.4859316116707287E-3</v>
      </c>
      <c r="AH188" s="49">
        <v>3.4557266328977014E-3</v>
      </c>
      <c r="AI188" s="49">
        <v>3.4257560345232075E-3</v>
      </c>
      <c r="AJ188" s="49">
        <v>3.3960179978347886E-3</v>
      </c>
      <c r="AK188" s="49">
        <v>3.3665107182325781E-3</v>
      </c>
      <c r="AL188" s="49">
        <v>3.3186991467786058E-3</v>
      </c>
      <c r="AM188" s="49">
        <v>3.2714934220137875E-3</v>
      </c>
      <c r="AN188" s="63">
        <v>3.2248858669218774E-3</v>
      </c>
      <c r="AO188" s="63">
        <v>3.1788689017663205E-3</v>
      </c>
      <c r="AP188" s="63">
        <v>3.1334350428575681E-3</v>
      </c>
      <c r="AQ188" s="63">
        <v>3.0885769013360145E-3</v>
      </c>
    </row>
    <row r="189" spans="1:43" x14ac:dyDescent="0.3">
      <c r="A189" s="17">
        <v>20</v>
      </c>
      <c r="B189" s="2" t="s">
        <v>29</v>
      </c>
      <c r="C189" s="2" t="s">
        <v>115</v>
      </c>
      <c r="D189" s="2">
        <v>8</v>
      </c>
      <c r="E189" s="2" t="s">
        <v>194</v>
      </c>
      <c r="F189" s="2"/>
      <c r="G189" s="40" t="s">
        <v>213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43" x14ac:dyDescent="0.3">
      <c r="A190" s="17">
        <v>20</v>
      </c>
      <c r="B190" s="2" t="s">
        <v>29</v>
      </c>
      <c r="C190" s="2" t="s">
        <v>115</v>
      </c>
      <c r="D190" s="2">
        <v>9</v>
      </c>
      <c r="E190" s="2" t="s">
        <v>195</v>
      </c>
      <c r="F190" s="2"/>
      <c r="G190" s="40" t="s">
        <v>213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43" s="35" customFormat="1" ht="15" thickBot="1" x14ac:dyDescent="0.35">
      <c r="A191" s="8">
        <v>20</v>
      </c>
      <c r="B191" s="9" t="s">
        <v>29</v>
      </c>
      <c r="C191" s="9" t="s">
        <v>115</v>
      </c>
      <c r="D191" s="9">
        <v>10</v>
      </c>
      <c r="E191" s="9" t="s">
        <v>196</v>
      </c>
      <c r="F191" s="9"/>
      <c r="G191" s="41" t="s">
        <v>213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43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81"/>
  <sheetViews>
    <sheetView zoomScaleNormal="100" workbookViewId="0">
      <pane ySplit="1" topLeftCell="A13" activePane="bottomLeft" state="frozen"/>
      <selection pane="bottomLeft" activeCell="G37" sqref="G37:G38"/>
    </sheetView>
  </sheetViews>
  <sheetFormatPr defaultRowHeight="14.4" x14ac:dyDescent="0.3"/>
  <cols>
    <col min="1" max="1" width="7.33203125" bestFit="1" customWidth="1"/>
    <col min="2" max="2" width="11.21875" bestFit="1" customWidth="1"/>
    <col min="3" max="3" width="17.77734375" bestFit="1" customWidth="1"/>
    <col min="4" max="4" width="12.109375" bestFit="1" customWidth="1"/>
    <col min="5" max="5" width="37.44140625" customWidth="1"/>
    <col min="6" max="6" width="11.88671875" customWidth="1"/>
    <col min="7" max="7" width="15.33203125" bestFit="1" customWidth="1"/>
    <col min="8" max="8" width="19.21875" bestFit="1" customWidth="1"/>
    <col min="17" max="17" width="7.44140625" bestFit="1" customWidth="1"/>
  </cols>
  <sheetData>
    <row r="1" spans="1:43" s="23" customFormat="1" ht="15" thickBot="1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185</v>
      </c>
      <c r="H1" s="3" t="s">
        <v>186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</row>
    <row r="2" spans="1:43" s="28" customFormat="1" x14ac:dyDescent="0.3">
      <c r="A2" s="27">
        <v>1</v>
      </c>
      <c r="B2" s="28" t="s">
        <v>30</v>
      </c>
      <c r="C2" s="28" t="s">
        <v>116</v>
      </c>
      <c r="D2" s="28">
        <v>1</v>
      </c>
      <c r="E2" s="28" t="s">
        <v>187</v>
      </c>
      <c r="G2" s="36" t="s">
        <v>213</v>
      </c>
    </row>
    <row r="3" spans="1:43" s="26" customFormat="1" x14ac:dyDescent="0.3">
      <c r="A3" s="25">
        <v>1</v>
      </c>
      <c r="B3" s="26" t="s">
        <v>30</v>
      </c>
      <c r="C3" s="26" t="s">
        <v>116</v>
      </c>
      <c r="D3" s="26">
        <v>2</v>
      </c>
      <c r="E3" s="26" t="s">
        <v>188</v>
      </c>
      <c r="G3" s="37" t="s">
        <v>213</v>
      </c>
    </row>
    <row r="4" spans="1:43" s="26" customFormat="1" x14ac:dyDescent="0.3">
      <c r="A4" s="25">
        <v>1</v>
      </c>
      <c r="B4" s="26" t="s">
        <v>30</v>
      </c>
      <c r="C4" s="26" t="s">
        <v>116</v>
      </c>
      <c r="D4" s="26">
        <v>3</v>
      </c>
      <c r="E4" s="26" t="s">
        <v>189</v>
      </c>
      <c r="G4" s="37" t="s">
        <v>213</v>
      </c>
    </row>
    <row r="5" spans="1:43" s="26" customFormat="1" x14ac:dyDescent="0.3">
      <c r="A5" s="25">
        <v>1</v>
      </c>
      <c r="B5" s="26" t="s">
        <v>30</v>
      </c>
      <c r="C5" s="26" t="s">
        <v>116</v>
      </c>
      <c r="D5" s="26">
        <v>4</v>
      </c>
      <c r="E5" s="26" t="s">
        <v>190</v>
      </c>
      <c r="G5" s="37" t="s">
        <v>213</v>
      </c>
    </row>
    <row r="6" spans="1:43" s="26" customFormat="1" x14ac:dyDescent="0.3">
      <c r="A6" s="25">
        <v>1</v>
      </c>
      <c r="B6" s="26" t="s">
        <v>30</v>
      </c>
      <c r="C6" s="26" t="s">
        <v>116</v>
      </c>
      <c r="D6" s="26">
        <v>5</v>
      </c>
      <c r="E6" s="26" t="s">
        <v>191</v>
      </c>
      <c r="G6" s="37" t="s">
        <v>213</v>
      </c>
    </row>
    <row r="7" spans="1:43" s="26" customFormat="1" x14ac:dyDescent="0.3">
      <c r="A7" s="25">
        <v>1</v>
      </c>
      <c r="B7" s="26" t="s">
        <v>30</v>
      </c>
      <c r="C7" s="26" t="s">
        <v>116</v>
      </c>
      <c r="D7" s="26">
        <v>6</v>
      </c>
      <c r="E7" s="26" t="s">
        <v>192</v>
      </c>
      <c r="F7" s="26" t="s">
        <v>218</v>
      </c>
      <c r="G7" s="40" t="s">
        <v>216</v>
      </c>
      <c r="I7" s="48">
        <v>0.60966024000000019</v>
      </c>
      <c r="J7" s="48">
        <v>0.60966024000000019</v>
      </c>
      <c r="K7" s="48">
        <v>0.60990922150523774</v>
      </c>
      <c r="L7" s="48">
        <v>0.61015832682152005</v>
      </c>
      <c r="M7" s="48">
        <v>0.61040755601462526</v>
      </c>
      <c r="N7" s="48">
        <v>0.61065690915036686</v>
      </c>
      <c r="O7" s="48">
        <v>0.61090638629459437</v>
      </c>
      <c r="P7" s="48">
        <v>0.61115598751319378</v>
      </c>
      <c r="Q7" s="48">
        <v>0.611405712872086</v>
      </c>
      <c r="R7" s="48">
        <v>0.61165556243722863</v>
      </c>
      <c r="S7" s="48">
        <v>0.61190553627461453</v>
      </c>
      <c r="T7" s="48">
        <v>0.61215563445027343</v>
      </c>
      <c r="U7" s="48">
        <v>0.61240585703026984</v>
      </c>
      <c r="V7" s="48">
        <v>0.61265620408070554</v>
      </c>
      <c r="W7" s="48">
        <v>0.61290667566771728</v>
      </c>
      <c r="X7" s="48">
        <v>0.61315727185747837</v>
      </c>
      <c r="Y7" s="48">
        <v>0.61340799271619839</v>
      </c>
      <c r="Z7" s="48">
        <v>0.61365883831012191</v>
      </c>
      <c r="AA7" s="48">
        <v>0.61390980870553102</v>
      </c>
      <c r="AB7" s="48">
        <v>0.61416090396874312</v>
      </c>
      <c r="AC7" s="48">
        <v>0.61441212416611168</v>
      </c>
      <c r="AD7" s="48">
        <v>0.6146634693640266</v>
      </c>
      <c r="AE7" s="48">
        <v>0.61491493962891397</v>
      </c>
      <c r="AF7" s="48">
        <v>0.61516653502723562</v>
      </c>
      <c r="AG7" s="48">
        <v>0.61541825562549046</v>
      </c>
      <c r="AH7" s="48">
        <v>0.61567010149021273</v>
      </c>
      <c r="AI7" s="48">
        <v>0.61592207268797339</v>
      </c>
      <c r="AJ7" s="48">
        <v>0.61617416928537971</v>
      </c>
      <c r="AK7" s="48">
        <v>0.61642639134907506</v>
      </c>
      <c r="AL7" s="48">
        <v>0.61667873894573899</v>
      </c>
      <c r="AM7" s="48">
        <v>0.61693121214208801</v>
      </c>
      <c r="AN7" s="48">
        <v>0.61718381100487407</v>
      </c>
      <c r="AO7" s="48">
        <v>0.61743653560088629</v>
      </c>
      <c r="AP7" s="48">
        <v>0.61768938599694989</v>
      </c>
      <c r="AQ7" s="48">
        <v>0.61794236225992605</v>
      </c>
    </row>
    <row r="8" spans="1:43" s="26" customFormat="1" x14ac:dyDescent="0.3">
      <c r="A8" s="25">
        <v>1</v>
      </c>
      <c r="B8" s="26" t="s">
        <v>30</v>
      </c>
      <c r="C8" s="26" t="s">
        <v>116</v>
      </c>
      <c r="D8" s="26">
        <v>7</v>
      </c>
      <c r="E8" s="26" t="s">
        <v>193</v>
      </c>
      <c r="F8" s="26" t="s">
        <v>218</v>
      </c>
      <c r="G8" s="40" t="s">
        <v>216</v>
      </c>
      <c r="I8" s="48">
        <v>0.59758776000000013</v>
      </c>
      <c r="J8" s="48">
        <v>0.59758776000000013</v>
      </c>
      <c r="K8" s="48">
        <v>0.59783181117840134</v>
      </c>
      <c r="L8" s="48">
        <v>0.59807598371614334</v>
      </c>
      <c r="M8" s="48">
        <v>0.59832027767770202</v>
      </c>
      <c r="N8" s="48">
        <v>0.5985646931275872</v>
      </c>
      <c r="O8" s="48">
        <v>0.59880923013034504</v>
      </c>
      <c r="P8" s="48">
        <v>0.59905388875055632</v>
      </c>
      <c r="Q8" s="48">
        <v>0.5992986690528368</v>
      </c>
      <c r="R8" s="48">
        <v>0.59954357110183798</v>
      </c>
      <c r="S8" s="48">
        <v>0.59978859496224601</v>
      </c>
      <c r="T8" s="48">
        <v>0.60003374069878279</v>
      </c>
      <c r="U8" s="48">
        <v>0.60027900837620518</v>
      </c>
      <c r="V8" s="48">
        <v>0.60052439805930535</v>
      </c>
      <c r="W8" s="48">
        <v>0.6007699098129109</v>
      </c>
      <c r="X8" s="48">
        <v>0.60101554370188481</v>
      </c>
      <c r="Y8" s="48">
        <v>0.60126129979112508</v>
      </c>
      <c r="Z8" s="48">
        <v>0.60150717814556509</v>
      </c>
      <c r="AA8" s="48">
        <v>0.60175317883017398</v>
      </c>
      <c r="AB8" s="48">
        <v>0.60199930190995621</v>
      </c>
      <c r="AC8" s="48">
        <v>0.60224554744995096</v>
      </c>
      <c r="AD8" s="48">
        <v>0.60249191551523407</v>
      </c>
      <c r="AE8" s="48">
        <v>0.60273840617091556</v>
      </c>
      <c r="AF8" s="48">
        <v>0.60298501948214189</v>
      </c>
      <c r="AG8" s="48">
        <v>0.60323175551409458</v>
      </c>
      <c r="AH8" s="48">
        <v>0.60347861433199068</v>
      </c>
      <c r="AI8" s="48">
        <v>0.60372559600108289</v>
      </c>
      <c r="AJ8" s="48">
        <v>0.60397270058665931</v>
      </c>
      <c r="AK8" s="48">
        <v>0.60421992815404391</v>
      </c>
      <c r="AL8" s="48">
        <v>0.60446727876859574</v>
      </c>
      <c r="AM8" s="48">
        <v>0.60471475249570994</v>
      </c>
      <c r="AN8" s="48">
        <v>0.60496234940081706</v>
      </c>
      <c r="AO8" s="48">
        <v>0.6052100695493835</v>
      </c>
      <c r="AP8" s="48">
        <v>0.60545791300691132</v>
      </c>
      <c r="AQ8" s="48">
        <v>0.60570587983893742</v>
      </c>
    </row>
    <row r="9" spans="1:43" s="26" customFormat="1" x14ac:dyDescent="0.3">
      <c r="A9" s="25">
        <v>1</v>
      </c>
      <c r="B9" s="26" t="s">
        <v>30</v>
      </c>
      <c r="C9" s="26" t="s">
        <v>116</v>
      </c>
      <c r="D9" s="26">
        <v>8</v>
      </c>
      <c r="E9" s="26" t="s">
        <v>194</v>
      </c>
      <c r="G9" s="37" t="s">
        <v>213</v>
      </c>
      <c r="H9" s="26">
        <v>0</v>
      </c>
    </row>
    <row r="10" spans="1:43" s="26" customFormat="1" x14ac:dyDescent="0.3">
      <c r="A10" s="25">
        <v>1</v>
      </c>
      <c r="B10" s="26" t="s">
        <v>30</v>
      </c>
      <c r="C10" s="26" t="s">
        <v>116</v>
      </c>
      <c r="D10" s="26">
        <v>9</v>
      </c>
      <c r="E10" s="26" t="s">
        <v>195</v>
      </c>
      <c r="G10" s="37" t="s">
        <v>213</v>
      </c>
      <c r="H10" s="26">
        <v>0</v>
      </c>
    </row>
    <row r="11" spans="1:43" s="54" customFormat="1" ht="15" thickBot="1" x14ac:dyDescent="0.35">
      <c r="A11" s="53">
        <v>1</v>
      </c>
      <c r="B11" s="54" t="s">
        <v>30</v>
      </c>
      <c r="C11" s="54" t="s">
        <v>116</v>
      </c>
      <c r="D11" s="54">
        <v>10</v>
      </c>
      <c r="E11" s="54" t="s">
        <v>196</v>
      </c>
      <c r="G11" s="55" t="s">
        <v>213</v>
      </c>
      <c r="H11" s="54">
        <v>0</v>
      </c>
    </row>
    <row r="12" spans="1:43" s="6" customFormat="1" x14ac:dyDescent="0.3">
      <c r="A12" s="5">
        <v>2</v>
      </c>
      <c r="B12" s="6" t="s">
        <v>31</v>
      </c>
      <c r="C12" s="6" t="s">
        <v>117</v>
      </c>
      <c r="D12" s="6">
        <v>1</v>
      </c>
      <c r="E12" s="6" t="s">
        <v>187</v>
      </c>
      <c r="G12" s="39" t="s">
        <v>213</v>
      </c>
    </row>
    <row r="13" spans="1:43" s="2" customFormat="1" x14ac:dyDescent="0.3">
      <c r="A13" s="17">
        <v>2</v>
      </c>
      <c r="B13" s="2" t="s">
        <v>31</v>
      </c>
      <c r="C13" s="2" t="s">
        <v>117</v>
      </c>
      <c r="D13" s="2">
        <v>2</v>
      </c>
      <c r="E13" s="2" t="s">
        <v>188</v>
      </c>
      <c r="G13" s="40" t="s">
        <v>213</v>
      </c>
    </row>
    <row r="14" spans="1:43" s="2" customFormat="1" x14ac:dyDescent="0.3">
      <c r="A14" s="17">
        <v>2</v>
      </c>
      <c r="B14" s="2" t="s">
        <v>31</v>
      </c>
      <c r="C14" s="2" t="s">
        <v>117</v>
      </c>
      <c r="D14" s="2">
        <v>3</v>
      </c>
      <c r="E14" s="2" t="s">
        <v>189</v>
      </c>
      <c r="G14" s="40" t="s">
        <v>213</v>
      </c>
    </row>
    <row r="15" spans="1:43" s="2" customFormat="1" x14ac:dyDescent="0.3">
      <c r="A15" s="17">
        <v>2</v>
      </c>
      <c r="B15" s="2" t="s">
        <v>31</v>
      </c>
      <c r="C15" s="2" t="s">
        <v>117</v>
      </c>
      <c r="D15" s="2">
        <v>4</v>
      </c>
      <c r="E15" s="2" t="s">
        <v>190</v>
      </c>
      <c r="G15" s="40" t="s">
        <v>213</v>
      </c>
    </row>
    <row r="16" spans="1:43" s="2" customFormat="1" x14ac:dyDescent="0.3">
      <c r="A16" s="17">
        <v>2</v>
      </c>
      <c r="B16" s="2" t="s">
        <v>31</v>
      </c>
      <c r="C16" s="2" t="s">
        <v>117</v>
      </c>
      <c r="D16" s="2">
        <v>5</v>
      </c>
      <c r="E16" s="2" t="s">
        <v>191</v>
      </c>
      <c r="G16" s="40" t="s">
        <v>213</v>
      </c>
    </row>
    <row r="17" spans="1:43" s="2" customFormat="1" x14ac:dyDescent="0.3">
      <c r="A17" s="17">
        <v>2</v>
      </c>
      <c r="B17" s="2" t="s">
        <v>31</v>
      </c>
      <c r="C17" s="2" t="s">
        <v>117</v>
      </c>
      <c r="D17" s="2">
        <v>6</v>
      </c>
      <c r="E17" s="2" t="s">
        <v>192</v>
      </c>
      <c r="F17" s="2" t="s">
        <v>218</v>
      </c>
      <c r="G17" s="40" t="s">
        <v>216</v>
      </c>
      <c r="I17" s="49">
        <v>1.111E-2</v>
      </c>
      <c r="J17" s="49">
        <v>1.111E-2</v>
      </c>
      <c r="K17" s="49">
        <v>1.111E-2</v>
      </c>
      <c r="L17" s="49">
        <v>1.111E-2</v>
      </c>
      <c r="M17" s="49">
        <v>1.111E-2</v>
      </c>
      <c r="N17" s="49">
        <v>1.111E-2</v>
      </c>
      <c r="O17" s="49">
        <v>1.111E-2</v>
      </c>
      <c r="P17" s="49">
        <v>1.111E-2</v>
      </c>
      <c r="Q17" s="49">
        <v>1.111E-2</v>
      </c>
      <c r="R17" s="49">
        <v>1.111E-2</v>
      </c>
      <c r="S17" s="49">
        <v>1.111E-2</v>
      </c>
      <c r="T17" s="49">
        <v>1.111E-2</v>
      </c>
      <c r="U17" s="49">
        <v>1.111E-2</v>
      </c>
      <c r="V17" s="49">
        <v>1.111E-2</v>
      </c>
      <c r="W17" s="49">
        <v>1.111E-2</v>
      </c>
      <c r="X17" s="49">
        <v>1.111E-2</v>
      </c>
      <c r="Y17" s="49">
        <v>1.111E-2</v>
      </c>
      <c r="Z17" s="49">
        <v>1.111E-2</v>
      </c>
      <c r="AA17" s="49">
        <v>1.111E-2</v>
      </c>
      <c r="AB17" s="49">
        <v>1.111E-2</v>
      </c>
      <c r="AC17" s="49">
        <v>1.111E-2</v>
      </c>
      <c r="AD17" s="49">
        <v>1.111E-2</v>
      </c>
      <c r="AE17" s="49">
        <v>1.111E-2</v>
      </c>
      <c r="AF17" s="49">
        <v>1.111E-2</v>
      </c>
      <c r="AG17" s="49">
        <v>1.111E-2</v>
      </c>
      <c r="AH17" s="49">
        <v>1.111E-2</v>
      </c>
      <c r="AI17" s="49">
        <v>1.111E-2</v>
      </c>
      <c r="AJ17" s="49">
        <v>1.111E-2</v>
      </c>
      <c r="AK17" s="49">
        <v>1.111E-2</v>
      </c>
      <c r="AL17" s="49">
        <v>1.111E-2</v>
      </c>
      <c r="AM17" s="49">
        <v>1.111E-2</v>
      </c>
      <c r="AN17" s="49">
        <v>1.111E-2</v>
      </c>
      <c r="AO17" s="49">
        <v>1.111E-2</v>
      </c>
      <c r="AP17" s="49">
        <v>1.111E-2</v>
      </c>
      <c r="AQ17" s="49">
        <v>1.111E-2</v>
      </c>
    </row>
    <row r="18" spans="1:43" s="2" customFormat="1" x14ac:dyDescent="0.3">
      <c r="A18" s="17">
        <v>2</v>
      </c>
      <c r="B18" s="2" t="s">
        <v>31</v>
      </c>
      <c r="C18" s="2" t="s">
        <v>117</v>
      </c>
      <c r="D18" s="2">
        <v>7</v>
      </c>
      <c r="E18" s="2" t="s">
        <v>193</v>
      </c>
      <c r="F18" s="2" t="s">
        <v>218</v>
      </c>
      <c r="G18" s="40" t="s">
        <v>216</v>
      </c>
      <c r="I18" s="49">
        <v>1.0889999999999999E-2</v>
      </c>
      <c r="J18" s="49">
        <v>1.0889999999999999E-2</v>
      </c>
      <c r="K18" s="49">
        <v>1.0889999999999999E-2</v>
      </c>
      <c r="L18" s="49">
        <v>1.0889999999999999E-2</v>
      </c>
      <c r="M18" s="49">
        <v>1.0889999999999999E-2</v>
      </c>
      <c r="N18" s="49">
        <v>1.0889999999999999E-2</v>
      </c>
      <c r="O18" s="49">
        <v>1.0889999999999999E-2</v>
      </c>
      <c r="P18" s="49">
        <v>1.0889999999999999E-2</v>
      </c>
      <c r="Q18" s="49">
        <v>1.0889999999999999E-2</v>
      </c>
      <c r="R18" s="49">
        <v>1.0889999999999999E-2</v>
      </c>
      <c r="S18" s="49">
        <v>1.0889999999999999E-2</v>
      </c>
      <c r="T18" s="49">
        <v>1.0889999999999999E-2</v>
      </c>
      <c r="U18" s="49">
        <v>1.0889999999999999E-2</v>
      </c>
      <c r="V18" s="49">
        <v>1.0889999999999999E-2</v>
      </c>
      <c r="W18" s="49">
        <v>1.0889999999999999E-2</v>
      </c>
      <c r="X18" s="49">
        <v>1.0889999999999999E-2</v>
      </c>
      <c r="Y18" s="49">
        <v>1.0889999999999999E-2</v>
      </c>
      <c r="Z18" s="49">
        <v>1.0889999999999999E-2</v>
      </c>
      <c r="AA18" s="49">
        <v>1.0889999999999999E-2</v>
      </c>
      <c r="AB18" s="49">
        <v>1.0889999999999999E-2</v>
      </c>
      <c r="AC18" s="49">
        <v>1.0889999999999999E-2</v>
      </c>
      <c r="AD18" s="49">
        <v>1.0889999999999999E-2</v>
      </c>
      <c r="AE18" s="49">
        <v>1.0889999999999999E-2</v>
      </c>
      <c r="AF18" s="49">
        <v>1.0889999999999999E-2</v>
      </c>
      <c r="AG18" s="49">
        <v>1.0889999999999999E-2</v>
      </c>
      <c r="AH18" s="49">
        <v>1.0889999999999999E-2</v>
      </c>
      <c r="AI18" s="49">
        <v>1.0889999999999999E-2</v>
      </c>
      <c r="AJ18" s="49">
        <v>1.0889999999999999E-2</v>
      </c>
      <c r="AK18" s="49">
        <v>1.0889999999999999E-2</v>
      </c>
      <c r="AL18" s="49">
        <v>1.0889999999999999E-2</v>
      </c>
      <c r="AM18" s="49">
        <v>1.0889999999999999E-2</v>
      </c>
      <c r="AN18" s="49">
        <v>1.0889999999999999E-2</v>
      </c>
      <c r="AO18" s="49">
        <v>1.0889999999999999E-2</v>
      </c>
      <c r="AP18" s="49">
        <v>1.0889999999999999E-2</v>
      </c>
      <c r="AQ18" s="49">
        <v>1.0889999999999999E-2</v>
      </c>
    </row>
    <row r="19" spans="1:43" s="2" customFormat="1" x14ac:dyDescent="0.3">
      <c r="A19" s="17">
        <v>2</v>
      </c>
      <c r="B19" s="2" t="s">
        <v>31</v>
      </c>
      <c r="C19" s="2" t="s">
        <v>117</v>
      </c>
      <c r="D19" s="2">
        <v>8</v>
      </c>
      <c r="E19" s="2" t="s">
        <v>194</v>
      </c>
      <c r="G19" s="40" t="s">
        <v>213</v>
      </c>
      <c r="H19" s="2">
        <v>0</v>
      </c>
    </row>
    <row r="20" spans="1:43" s="2" customFormat="1" x14ac:dyDescent="0.3">
      <c r="A20" s="17">
        <v>2</v>
      </c>
      <c r="B20" s="2" t="s">
        <v>31</v>
      </c>
      <c r="C20" s="2" t="s">
        <v>117</v>
      </c>
      <c r="D20" s="2">
        <v>9</v>
      </c>
      <c r="E20" s="2" t="s">
        <v>195</v>
      </c>
      <c r="G20" s="40" t="s">
        <v>213</v>
      </c>
      <c r="H20" s="2">
        <v>0</v>
      </c>
    </row>
    <row r="21" spans="1:43" s="9" customFormat="1" ht="15" thickBot="1" x14ac:dyDescent="0.35">
      <c r="A21" s="8">
        <v>2</v>
      </c>
      <c r="B21" s="9" t="s">
        <v>31</v>
      </c>
      <c r="C21" s="9" t="s">
        <v>117</v>
      </c>
      <c r="D21" s="9">
        <v>10</v>
      </c>
      <c r="E21" s="9" t="s">
        <v>196</v>
      </c>
      <c r="G21" s="41" t="s">
        <v>213</v>
      </c>
      <c r="H21" s="9">
        <v>0</v>
      </c>
    </row>
    <row r="22" spans="1:43" s="28" customFormat="1" x14ac:dyDescent="0.3">
      <c r="A22" s="27">
        <v>3</v>
      </c>
      <c r="B22" s="28" t="s">
        <v>32</v>
      </c>
      <c r="C22" s="28" t="s">
        <v>118</v>
      </c>
      <c r="D22" s="28">
        <v>1</v>
      </c>
      <c r="E22" s="28" t="s">
        <v>187</v>
      </c>
      <c r="G22" s="36" t="s">
        <v>213</v>
      </c>
    </row>
    <row r="23" spans="1:43" s="26" customFormat="1" x14ac:dyDescent="0.3">
      <c r="A23" s="25">
        <v>3</v>
      </c>
      <c r="B23" s="26" t="s">
        <v>32</v>
      </c>
      <c r="C23" s="26" t="s">
        <v>118</v>
      </c>
      <c r="D23" s="26">
        <v>2</v>
      </c>
      <c r="E23" s="26" t="s">
        <v>188</v>
      </c>
      <c r="G23" s="37" t="s">
        <v>213</v>
      </c>
    </row>
    <row r="24" spans="1:43" s="26" customFormat="1" x14ac:dyDescent="0.3">
      <c r="A24" s="25">
        <v>3</v>
      </c>
      <c r="B24" s="26" t="s">
        <v>32</v>
      </c>
      <c r="C24" s="26" t="s">
        <v>118</v>
      </c>
      <c r="D24" s="26">
        <v>3</v>
      </c>
      <c r="E24" s="26" t="s">
        <v>189</v>
      </c>
      <c r="G24" s="37" t="s">
        <v>213</v>
      </c>
    </row>
    <row r="25" spans="1:43" s="26" customFormat="1" x14ac:dyDescent="0.3">
      <c r="A25" s="25">
        <v>3</v>
      </c>
      <c r="B25" s="26" t="s">
        <v>32</v>
      </c>
      <c r="C25" s="26" t="s">
        <v>118</v>
      </c>
      <c r="D25" s="26">
        <v>4</v>
      </c>
      <c r="E25" s="26" t="s">
        <v>190</v>
      </c>
      <c r="G25" s="37" t="s">
        <v>213</v>
      </c>
    </row>
    <row r="26" spans="1:43" s="26" customFormat="1" x14ac:dyDescent="0.3">
      <c r="A26" s="25">
        <v>3</v>
      </c>
      <c r="B26" s="26" t="s">
        <v>32</v>
      </c>
      <c r="C26" s="26" t="s">
        <v>118</v>
      </c>
      <c r="D26" s="26">
        <v>5</v>
      </c>
      <c r="E26" s="26" t="s">
        <v>191</v>
      </c>
      <c r="G26" s="37" t="s">
        <v>213</v>
      </c>
    </row>
    <row r="27" spans="1:43" s="26" customFormat="1" x14ac:dyDescent="0.3">
      <c r="A27" s="25">
        <v>3</v>
      </c>
      <c r="B27" s="26" t="s">
        <v>32</v>
      </c>
      <c r="C27" s="26" t="s">
        <v>118</v>
      </c>
      <c r="D27" s="26">
        <v>6</v>
      </c>
      <c r="E27" s="26" t="s">
        <v>192</v>
      </c>
      <c r="F27" s="26" t="s">
        <v>218</v>
      </c>
      <c r="G27" s="40" t="s">
        <v>216</v>
      </c>
      <c r="I27" s="48">
        <v>5.645799E-2</v>
      </c>
      <c r="J27" s="48">
        <v>5.645799E-2</v>
      </c>
      <c r="K27" s="48">
        <v>5.8044699999999998E-2</v>
      </c>
      <c r="L27" s="48">
        <v>5.8044699999999998E-2</v>
      </c>
      <c r="M27" s="48">
        <v>5.8044699999999998E-2</v>
      </c>
      <c r="N27" s="48">
        <v>5.9869918563792972E-2</v>
      </c>
      <c r="O27" s="48">
        <v>5.9826472038787396E-2</v>
      </c>
      <c r="P27" s="48">
        <v>5.9783003906190034E-2</v>
      </c>
      <c r="Q27" s="48">
        <v>5.9739514154520702E-2</v>
      </c>
      <c r="R27" s="48">
        <v>5.9696002772292887E-2</v>
      </c>
      <c r="S27" s="48">
        <v>5.9652469748013859E-2</v>
      </c>
      <c r="T27" s="48">
        <v>5.9608915070184565E-2</v>
      </c>
      <c r="U27" s="48">
        <v>5.9565338727299778E-2</v>
      </c>
      <c r="V27" s="48">
        <v>5.9521740707847964E-2</v>
      </c>
      <c r="W27" s="48">
        <v>5.9478121000311315E-2</v>
      </c>
      <c r="X27" s="48">
        <v>5.9434479593165737E-2</v>
      </c>
      <c r="Y27" s="48">
        <v>5.9390816474880828E-2</v>
      </c>
      <c r="Z27" s="48">
        <v>5.9347131633920039E-2</v>
      </c>
      <c r="AA27" s="48">
        <v>5.9303425058740339E-2</v>
      </c>
      <c r="AB27" s="48">
        <v>5.9259696737792564E-2</v>
      </c>
      <c r="AC27" s="48">
        <v>5.9215946659521193E-2</v>
      </c>
      <c r="AD27" s="48">
        <v>5.9172174812364413E-2</v>
      </c>
      <c r="AE27" s="48">
        <v>5.912838118475415E-2</v>
      </c>
      <c r="AF27" s="48">
        <v>5.9084565765115948E-2</v>
      </c>
      <c r="AG27" s="48">
        <v>5.9040728541869127E-2</v>
      </c>
      <c r="AH27" s="48">
        <v>5.8996869503426627E-2</v>
      </c>
      <c r="AI27" s="48">
        <v>5.8952988638195127E-2</v>
      </c>
      <c r="AJ27" s="48">
        <v>5.8909085934574966E-2</v>
      </c>
      <c r="AK27" s="48">
        <v>5.8865161380960158E-2</v>
      </c>
      <c r="AL27" s="48">
        <v>5.882121496573843E-2</v>
      </c>
      <c r="AM27" s="48">
        <v>5.8777246677291131E-2</v>
      </c>
      <c r="AN27" s="48">
        <v>5.8733256503993338E-2</v>
      </c>
      <c r="AO27" s="48">
        <v>5.8689244434213722E-2</v>
      </c>
      <c r="AP27" s="48">
        <v>5.8645210456314656E-2</v>
      </c>
      <c r="AQ27" s="48">
        <v>5.8601154558652231E-2</v>
      </c>
    </row>
    <row r="28" spans="1:43" s="26" customFormat="1" x14ac:dyDescent="0.3">
      <c r="A28" s="25">
        <v>3</v>
      </c>
      <c r="B28" s="26" t="s">
        <v>32</v>
      </c>
      <c r="C28" s="26" t="s">
        <v>118</v>
      </c>
      <c r="D28" s="26">
        <v>7</v>
      </c>
      <c r="E28" s="26" t="s">
        <v>193</v>
      </c>
      <c r="F28" s="26" t="s">
        <v>218</v>
      </c>
      <c r="G28" s="40" t="s">
        <v>216</v>
      </c>
      <c r="I28" s="48">
        <v>5.5340009999999995E-2</v>
      </c>
      <c r="J28" s="48">
        <v>5.5340009999999995E-2</v>
      </c>
      <c r="K28" s="48">
        <v>5.6895300000000003E-2</v>
      </c>
      <c r="L28" s="48">
        <v>5.6895300000000003E-2</v>
      </c>
      <c r="M28" s="48">
        <v>5.6895300000000003E-2</v>
      </c>
      <c r="N28" s="48">
        <v>5.8684375621935687E-2</v>
      </c>
      <c r="O28" s="48">
        <v>5.8641789424157945E-2</v>
      </c>
      <c r="P28" s="48">
        <v>5.8599182046661515E-2</v>
      </c>
      <c r="Q28" s="48">
        <v>5.8556553478193558E-2</v>
      </c>
      <c r="R28" s="48">
        <v>5.8513903707495006E-2</v>
      </c>
      <c r="S28" s="48">
        <v>5.8471232723300709E-2</v>
      </c>
      <c r="T28" s="48">
        <v>5.8428540514339322E-2</v>
      </c>
      <c r="U28" s="48">
        <v>5.838582706933345E-2</v>
      </c>
      <c r="V28" s="48">
        <v>5.8343092376999486E-2</v>
      </c>
      <c r="W28" s="48">
        <v>5.8300336426047719E-2</v>
      </c>
      <c r="X28" s="48">
        <v>5.825755920518226E-2</v>
      </c>
      <c r="Y28" s="48">
        <v>5.8214760703101012E-2</v>
      </c>
      <c r="Z28" s="48">
        <v>5.8171940908495881E-2</v>
      </c>
      <c r="AA28" s="48">
        <v>5.8129099810052404E-2</v>
      </c>
      <c r="AB28" s="48">
        <v>5.8086237396450136E-2</v>
      </c>
      <c r="AC28" s="48">
        <v>5.8043353656362359E-2</v>
      </c>
      <c r="AD28" s="48">
        <v>5.8000448578456203E-2</v>
      </c>
      <c r="AE28" s="48">
        <v>5.7957522151392687E-2</v>
      </c>
      <c r="AF28" s="48">
        <v>5.7914574363826521E-2</v>
      </c>
      <c r="AG28" s="48">
        <v>5.7871605204406366E-2</v>
      </c>
      <c r="AH28" s="48">
        <v>5.7828614661774608E-2</v>
      </c>
      <c r="AI28" s="48">
        <v>5.7785602724567502E-2</v>
      </c>
      <c r="AJ28" s="48">
        <v>5.7742569381415067E-2</v>
      </c>
      <c r="AK28" s="48">
        <v>5.7699514620941146E-2</v>
      </c>
      <c r="AL28" s="48">
        <v>5.7656438431763407E-2</v>
      </c>
      <c r="AM28" s="48">
        <v>5.7613340802493279E-2</v>
      </c>
      <c r="AN28" s="48">
        <v>5.7570221721736044E-2</v>
      </c>
      <c r="AO28" s="48">
        <v>5.7527081178090675E-2</v>
      </c>
      <c r="AP28" s="48">
        <v>5.7483919160150013E-2</v>
      </c>
      <c r="AQ28" s="48">
        <v>5.7440735656500701E-2</v>
      </c>
    </row>
    <row r="29" spans="1:43" s="26" customFormat="1" x14ac:dyDescent="0.3">
      <c r="A29" s="25">
        <v>3</v>
      </c>
      <c r="B29" s="26" t="s">
        <v>32</v>
      </c>
      <c r="C29" s="26" t="s">
        <v>118</v>
      </c>
      <c r="D29" s="26">
        <v>8</v>
      </c>
      <c r="E29" s="26" t="s">
        <v>194</v>
      </c>
      <c r="G29" s="37" t="s">
        <v>213</v>
      </c>
      <c r="H29" s="26">
        <v>0</v>
      </c>
    </row>
    <row r="30" spans="1:43" s="26" customFormat="1" x14ac:dyDescent="0.3">
      <c r="A30" s="25">
        <v>3</v>
      </c>
      <c r="B30" s="26" t="s">
        <v>32</v>
      </c>
      <c r="C30" s="26" t="s">
        <v>118</v>
      </c>
      <c r="D30" s="26">
        <v>9</v>
      </c>
      <c r="E30" s="26" t="s">
        <v>195</v>
      </c>
      <c r="G30" s="37" t="s">
        <v>213</v>
      </c>
      <c r="H30" s="26">
        <v>0</v>
      </c>
    </row>
    <row r="31" spans="1:43" s="54" customFormat="1" ht="15" thickBot="1" x14ac:dyDescent="0.35">
      <c r="A31" s="53">
        <v>3</v>
      </c>
      <c r="B31" s="54" t="s">
        <v>32</v>
      </c>
      <c r="C31" s="54" t="s">
        <v>118</v>
      </c>
      <c r="D31" s="54">
        <v>10</v>
      </c>
      <c r="E31" s="54" t="s">
        <v>196</v>
      </c>
      <c r="G31" s="55" t="s">
        <v>213</v>
      </c>
      <c r="H31" s="54">
        <v>0</v>
      </c>
    </row>
    <row r="32" spans="1:43" s="6" customFormat="1" x14ac:dyDescent="0.3">
      <c r="A32" s="5">
        <v>4</v>
      </c>
      <c r="B32" s="6" t="s">
        <v>33</v>
      </c>
      <c r="C32" s="6" t="s">
        <v>119</v>
      </c>
      <c r="D32" s="6">
        <v>1</v>
      </c>
      <c r="E32" s="6" t="s">
        <v>187</v>
      </c>
      <c r="G32" s="39" t="s">
        <v>213</v>
      </c>
    </row>
    <row r="33" spans="1:43" s="2" customFormat="1" x14ac:dyDescent="0.3">
      <c r="A33" s="17">
        <v>4</v>
      </c>
      <c r="B33" s="2" t="s">
        <v>33</v>
      </c>
      <c r="C33" s="2" t="s">
        <v>119</v>
      </c>
      <c r="D33" s="2">
        <v>2</v>
      </c>
      <c r="E33" s="2" t="s">
        <v>188</v>
      </c>
      <c r="G33" s="40" t="s">
        <v>213</v>
      </c>
    </row>
    <row r="34" spans="1:43" s="2" customFormat="1" x14ac:dyDescent="0.3">
      <c r="A34" s="17">
        <v>4</v>
      </c>
      <c r="B34" s="2" t="s">
        <v>33</v>
      </c>
      <c r="C34" s="2" t="s">
        <v>119</v>
      </c>
      <c r="D34" s="2">
        <v>3</v>
      </c>
      <c r="E34" s="2" t="s">
        <v>189</v>
      </c>
      <c r="G34" s="40" t="s">
        <v>213</v>
      </c>
    </row>
    <row r="35" spans="1:43" s="2" customFormat="1" x14ac:dyDescent="0.3">
      <c r="A35" s="17">
        <v>4</v>
      </c>
      <c r="B35" s="2" t="s">
        <v>33</v>
      </c>
      <c r="C35" s="2" t="s">
        <v>119</v>
      </c>
      <c r="D35" s="2">
        <v>4</v>
      </c>
      <c r="E35" s="2" t="s">
        <v>190</v>
      </c>
      <c r="G35" s="40" t="s">
        <v>213</v>
      </c>
    </row>
    <row r="36" spans="1:43" s="2" customFormat="1" x14ac:dyDescent="0.3">
      <c r="A36" s="17">
        <v>4</v>
      </c>
      <c r="B36" s="2" t="s">
        <v>33</v>
      </c>
      <c r="C36" s="2" t="s">
        <v>119</v>
      </c>
      <c r="D36" s="2">
        <v>5</v>
      </c>
      <c r="E36" s="2" t="s">
        <v>191</v>
      </c>
      <c r="G36" s="40" t="s">
        <v>213</v>
      </c>
    </row>
    <row r="37" spans="1:43" s="2" customFormat="1" x14ac:dyDescent="0.3">
      <c r="A37" s="17">
        <v>4</v>
      </c>
      <c r="B37" s="2" t="s">
        <v>33</v>
      </c>
      <c r="C37" s="2" t="s">
        <v>119</v>
      </c>
      <c r="D37" s="2">
        <v>6</v>
      </c>
      <c r="E37" s="2" t="s">
        <v>192</v>
      </c>
      <c r="F37" s="2" t="s">
        <v>218</v>
      </c>
      <c r="G37" s="66" t="s">
        <v>213</v>
      </c>
      <c r="I37" s="49">
        <v>0.32123901093333368</v>
      </c>
      <c r="J37" s="49">
        <v>0.32817986003768118</v>
      </c>
      <c r="K37" s="49">
        <v>0.27848730000000005</v>
      </c>
      <c r="L37" s="49">
        <v>0.27848730000000005</v>
      </c>
      <c r="M37" s="49">
        <v>0.27848730000000005</v>
      </c>
      <c r="N37" s="49">
        <v>0.27953258903781403</v>
      </c>
      <c r="O37" s="49">
        <v>0.27953258903781403</v>
      </c>
      <c r="P37" s="49">
        <v>0.27953258903781403</v>
      </c>
      <c r="Q37" s="49">
        <v>0.27953258903781403</v>
      </c>
      <c r="R37" s="49">
        <v>0.27953258903781403</v>
      </c>
      <c r="S37" s="49">
        <v>0.27953258903781403</v>
      </c>
      <c r="T37" s="49">
        <v>0.27953258903781403</v>
      </c>
      <c r="U37" s="49">
        <v>0.27953258903781403</v>
      </c>
      <c r="V37" s="49">
        <v>0.27953258903781403</v>
      </c>
      <c r="W37" s="49">
        <v>0.27953258903781403</v>
      </c>
      <c r="X37" s="49">
        <v>0.27953258903781403</v>
      </c>
      <c r="Y37" s="49">
        <v>0.27953258903781403</v>
      </c>
      <c r="Z37" s="49">
        <v>0.27953258903781403</v>
      </c>
      <c r="AA37" s="49">
        <v>0.27953258903781403</v>
      </c>
      <c r="AB37" s="49">
        <v>0.27953258903781403</v>
      </c>
      <c r="AC37" s="49">
        <v>0.27953258903781403</v>
      </c>
      <c r="AD37" s="49">
        <v>0.27953258903781403</v>
      </c>
      <c r="AE37" s="49">
        <v>0.27953258903781403</v>
      </c>
      <c r="AF37" s="49">
        <v>0.27953258903781403</v>
      </c>
      <c r="AG37" s="49">
        <v>0.27953258903781403</v>
      </c>
      <c r="AH37" s="49">
        <v>0.27953258903781403</v>
      </c>
      <c r="AI37" s="49">
        <v>0.27953258903781403</v>
      </c>
      <c r="AJ37" s="49">
        <v>0.27953258903781403</v>
      </c>
      <c r="AK37" s="49">
        <v>0.27953258903781403</v>
      </c>
      <c r="AL37" s="49">
        <v>0.27953258903781403</v>
      </c>
      <c r="AM37" s="49">
        <v>0.27953258903781403</v>
      </c>
      <c r="AN37" s="49">
        <v>0.27953258903781403</v>
      </c>
      <c r="AO37" s="49">
        <v>0.27953258903781403</v>
      </c>
      <c r="AP37" s="49">
        <v>0.27953258903781403</v>
      </c>
      <c r="AQ37" s="49">
        <v>0.27953258903781403</v>
      </c>
    </row>
    <row r="38" spans="1:43" s="2" customFormat="1" x14ac:dyDescent="0.3">
      <c r="A38" s="17">
        <v>4</v>
      </c>
      <c r="B38" s="2" t="s">
        <v>33</v>
      </c>
      <c r="C38" s="2" t="s">
        <v>119</v>
      </c>
      <c r="D38" s="2">
        <v>7</v>
      </c>
      <c r="E38" s="2" t="s">
        <v>193</v>
      </c>
      <c r="F38" s="2" t="s">
        <v>218</v>
      </c>
      <c r="G38" s="66" t="s">
        <v>213</v>
      </c>
      <c r="I38" s="49">
        <v>0.30864263759999999</v>
      </c>
      <c r="J38" s="49">
        <v>0.3153113232260869</v>
      </c>
      <c r="K38" s="49">
        <v>0.26756730000000001</v>
      </c>
      <c r="L38" s="49">
        <v>0.26756730000000001</v>
      </c>
      <c r="M38" s="49">
        <v>0.26756730000000001</v>
      </c>
      <c r="N38" s="49">
        <v>0.26857160132924368</v>
      </c>
      <c r="O38" s="49">
        <v>0.26857160132924368</v>
      </c>
      <c r="P38" s="49">
        <v>0.26857160132924368</v>
      </c>
      <c r="Q38" s="49">
        <v>0.26857160132924368</v>
      </c>
      <c r="R38" s="49">
        <v>0.26857160132924368</v>
      </c>
      <c r="S38" s="49">
        <v>0.26857160132924368</v>
      </c>
      <c r="T38" s="49">
        <v>0.26857160132924368</v>
      </c>
      <c r="U38" s="49">
        <v>0.26857160132924368</v>
      </c>
      <c r="V38" s="49">
        <v>0.26857160132924368</v>
      </c>
      <c r="W38" s="49">
        <v>0.26857160132924368</v>
      </c>
      <c r="X38" s="49">
        <v>0.26857160132924368</v>
      </c>
      <c r="Y38" s="49">
        <v>0.26857160132924368</v>
      </c>
      <c r="Z38" s="49">
        <v>0.26857160132924368</v>
      </c>
      <c r="AA38" s="49">
        <v>0.26857160132924368</v>
      </c>
      <c r="AB38" s="49">
        <v>0.26857160132924368</v>
      </c>
      <c r="AC38" s="49">
        <v>0.26857160132924368</v>
      </c>
      <c r="AD38" s="49">
        <v>0.26857160132924368</v>
      </c>
      <c r="AE38" s="49">
        <v>0.26857160132924368</v>
      </c>
      <c r="AF38" s="49">
        <v>0.26857160132924368</v>
      </c>
      <c r="AG38" s="49">
        <v>0.26857160132924368</v>
      </c>
      <c r="AH38" s="49">
        <v>0.26857160132924368</v>
      </c>
      <c r="AI38" s="49">
        <v>0.26857160132924368</v>
      </c>
      <c r="AJ38" s="49">
        <v>0.26857160132924368</v>
      </c>
      <c r="AK38" s="49">
        <v>0.26857160132924368</v>
      </c>
      <c r="AL38" s="49">
        <v>0.26857160132924368</v>
      </c>
      <c r="AM38" s="49">
        <v>0.26857160132924368</v>
      </c>
      <c r="AN38" s="49">
        <v>0.26857160132924368</v>
      </c>
      <c r="AO38" s="49">
        <v>0.26857160132924368</v>
      </c>
      <c r="AP38" s="49">
        <v>0.26857160132924368</v>
      </c>
      <c r="AQ38" s="49">
        <v>0.26857160132924368</v>
      </c>
    </row>
    <row r="39" spans="1:43" s="2" customFormat="1" x14ac:dyDescent="0.3">
      <c r="A39" s="17">
        <v>4</v>
      </c>
      <c r="B39" s="2" t="s">
        <v>33</v>
      </c>
      <c r="C39" s="2" t="s">
        <v>119</v>
      </c>
      <c r="D39" s="2">
        <v>8</v>
      </c>
      <c r="E39" s="2" t="s">
        <v>194</v>
      </c>
      <c r="G39" s="40" t="s">
        <v>213</v>
      </c>
      <c r="H39" s="2">
        <v>0</v>
      </c>
    </row>
    <row r="40" spans="1:43" s="2" customFormat="1" x14ac:dyDescent="0.3">
      <c r="A40" s="17">
        <v>4</v>
      </c>
      <c r="B40" s="2" t="s">
        <v>33</v>
      </c>
      <c r="C40" s="2" t="s">
        <v>119</v>
      </c>
      <c r="D40" s="2">
        <v>9</v>
      </c>
      <c r="E40" s="2" t="s">
        <v>195</v>
      </c>
      <c r="G40" s="40" t="s">
        <v>213</v>
      </c>
      <c r="H40" s="2">
        <v>0</v>
      </c>
    </row>
    <row r="41" spans="1:43" s="9" customFormat="1" ht="15" thickBot="1" x14ac:dyDescent="0.35">
      <c r="A41" s="8">
        <v>4</v>
      </c>
      <c r="B41" s="9" t="s">
        <v>33</v>
      </c>
      <c r="C41" s="9" t="s">
        <v>119</v>
      </c>
      <c r="D41" s="9">
        <v>10</v>
      </c>
      <c r="E41" s="9" t="s">
        <v>196</v>
      </c>
      <c r="G41" s="41" t="s">
        <v>213</v>
      </c>
      <c r="H41" s="9">
        <v>0</v>
      </c>
    </row>
    <row r="42" spans="1:43" s="28" customFormat="1" x14ac:dyDescent="0.3">
      <c r="A42" s="27">
        <v>5</v>
      </c>
      <c r="B42" s="28" t="s">
        <v>34</v>
      </c>
      <c r="C42" s="28" t="s">
        <v>120</v>
      </c>
      <c r="D42" s="28">
        <v>1</v>
      </c>
      <c r="E42" s="28" t="s">
        <v>187</v>
      </c>
      <c r="G42" s="36" t="s">
        <v>213</v>
      </c>
    </row>
    <row r="43" spans="1:43" s="26" customFormat="1" x14ac:dyDescent="0.3">
      <c r="A43" s="25">
        <v>5</v>
      </c>
      <c r="B43" s="26" t="s">
        <v>34</v>
      </c>
      <c r="C43" s="26" t="s">
        <v>120</v>
      </c>
      <c r="D43" s="26">
        <v>2</v>
      </c>
      <c r="E43" s="26" t="s">
        <v>188</v>
      </c>
      <c r="G43" s="37" t="s">
        <v>213</v>
      </c>
    </row>
    <row r="44" spans="1:43" s="26" customFormat="1" x14ac:dyDescent="0.3">
      <c r="A44" s="25">
        <v>5</v>
      </c>
      <c r="B44" s="26" t="s">
        <v>34</v>
      </c>
      <c r="C44" s="26" t="s">
        <v>120</v>
      </c>
      <c r="D44" s="26">
        <v>3</v>
      </c>
      <c r="E44" s="26" t="s">
        <v>189</v>
      </c>
      <c r="G44" s="37" t="s">
        <v>213</v>
      </c>
    </row>
    <row r="45" spans="1:43" s="26" customFormat="1" x14ac:dyDescent="0.3">
      <c r="A45" s="25">
        <v>5</v>
      </c>
      <c r="B45" s="26" t="s">
        <v>34</v>
      </c>
      <c r="C45" s="26" t="s">
        <v>120</v>
      </c>
      <c r="D45" s="26">
        <v>4</v>
      </c>
      <c r="E45" s="26" t="s">
        <v>190</v>
      </c>
      <c r="G45" s="37" t="s">
        <v>213</v>
      </c>
    </row>
    <row r="46" spans="1:43" s="26" customFormat="1" x14ac:dyDescent="0.3">
      <c r="A46" s="25">
        <v>5</v>
      </c>
      <c r="B46" s="26" t="s">
        <v>34</v>
      </c>
      <c r="C46" s="26" t="s">
        <v>120</v>
      </c>
      <c r="D46" s="26">
        <v>5</v>
      </c>
      <c r="E46" s="26" t="s">
        <v>191</v>
      </c>
      <c r="G46" s="37" t="s">
        <v>213</v>
      </c>
    </row>
    <row r="47" spans="1:43" s="26" customFormat="1" x14ac:dyDescent="0.3">
      <c r="A47" s="25">
        <v>5</v>
      </c>
      <c r="B47" s="26" t="s">
        <v>34</v>
      </c>
      <c r="C47" s="26" t="s">
        <v>120</v>
      </c>
      <c r="D47" s="26">
        <v>6</v>
      </c>
      <c r="E47" s="26" t="s">
        <v>192</v>
      </c>
      <c r="F47" s="26" t="s">
        <v>218</v>
      </c>
      <c r="G47" s="37" t="s">
        <v>216</v>
      </c>
      <c r="I47" s="48">
        <v>9.7980100000000014E-2</v>
      </c>
      <c r="J47" s="48">
        <v>9.7980100000000014E-2</v>
      </c>
      <c r="K47" s="48">
        <v>9.7980100000000014E-2</v>
      </c>
      <c r="L47" s="48">
        <v>9.7980100000000014E-2</v>
      </c>
      <c r="M47" s="48">
        <v>9.7980100000000014E-2</v>
      </c>
      <c r="N47" s="48">
        <v>9.7980100000000014E-2</v>
      </c>
      <c r="O47" s="48">
        <v>9.7980100000000014E-2</v>
      </c>
      <c r="P47" s="48">
        <v>9.7980100000000014E-2</v>
      </c>
      <c r="Q47" s="48">
        <v>9.7980100000000014E-2</v>
      </c>
      <c r="R47" s="48">
        <v>9.7980100000000014E-2</v>
      </c>
      <c r="S47" s="48">
        <v>9.7980100000000014E-2</v>
      </c>
      <c r="T47" s="48">
        <v>9.7980100000000014E-2</v>
      </c>
      <c r="U47" s="48">
        <v>9.7980100000000014E-2</v>
      </c>
      <c r="V47" s="48">
        <v>9.7980100000000014E-2</v>
      </c>
      <c r="W47" s="48">
        <v>9.7980100000000014E-2</v>
      </c>
      <c r="X47" s="48">
        <v>9.7980100000000014E-2</v>
      </c>
      <c r="Y47" s="48">
        <v>9.7980100000000014E-2</v>
      </c>
      <c r="Z47" s="48">
        <v>9.7980100000000014E-2</v>
      </c>
      <c r="AA47" s="48">
        <v>9.7980100000000014E-2</v>
      </c>
      <c r="AB47" s="48">
        <v>9.7980100000000014E-2</v>
      </c>
      <c r="AC47" s="48">
        <v>9.7980100000000014E-2</v>
      </c>
      <c r="AD47" s="48">
        <v>9.7980100000000014E-2</v>
      </c>
      <c r="AE47" s="48">
        <v>9.7980100000000014E-2</v>
      </c>
      <c r="AF47" s="48">
        <v>9.7980100000000014E-2</v>
      </c>
      <c r="AG47" s="48">
        <v>9.7980100000000014E-2</v>
      </c>
      <c r="AH47" s="48">
        <v>9.7980100000000014E-2</v>
      </c>
      <c r="AI47" s="48">
        <v>9.7980100000000014E-2</v>
      </c>
      <c r="AJ47" s="48">
        <v>9.7980100000000014E-2</v>
      </c>
      <c r="AK47" s="48">
        <v>9.7980100000000014E-2</v>
      </c>
      <c r="AL47" s="48">
        <v>9.7980100000000014E-2</v>
      </c>
      <c r="AM47" s="48">
        <v>9.7980100000000014E-2</v>
      </c>
      <c r="AN47" s="48">
        <v>9.7980100000000014E-2</v>
      </c>
      <c r="AO47" s="48">
        <v>9.7980100000000014E-2</v>
      </c>
      <c r="AP47" s="48">
        <v>9.7980100000000014E-2</v>
      </c>
      <c r="AQ47" s="48">
        <v>9.7980100000000014E-2</v>
      </c>
    </row>
    <row r="48" spans="1:43" s="26" customFormat="1" x14ac:dyDescent="0.3">
      <c r="A48" s="25">
        <v>5</v>
      </c>
      <c r="B48" s="26" t="s">
        <v>34</v>
      </c>
      <c r="C48" s="26" t="s">
        <v>120</v>
      </c>
      <c r="D48" s="26">
        <v>7</v>
      </c>
      <c r="E48" s="26" t="s">
        <v>193</v>
      </c>
      <c r="F48" s="26" t="s">
        <v>218</v>
      </c>
      <c r="G48" s="37" t="s">
        <v>216</v>
      </c>
      <c r="I48" s="48">
        <v>9.6039900000000011E-2</v>
      </c>
      <c r="J48" s="48">
        <v>9.6039900000000011E-2</v>
      </c>
      <c r="K48" s="48">
        <v>9.6039900000000011E-2</v>
      </c>
      <c r="L48" s="48">
        <v>9.6039900000000011E-2</v>
      </c>
      <c r="M48" s="48">
        <v>9.6039900000000011E-2</v>
      </c>
      <c r="N48" s="48">
        <v>9.6039900000000011E-2</v>
      </c>
      <c r="O48" s="48">
        <v>9.6039900000000011E-2</v>
      </c>
      <c r="P48" s="48">
        <v>9.6039900000000011E-2</v>
      </c>
      <c r="Q48" s="48">
        <v>9.6039900000000011E-2</v>
      </c>
      <c r="R48" s="48">
        <v>9.6039900000000011E-2</v>
      </c>
      <c r="S48" s="48">
        <v>9.6039900000000011E-2</v>
      </c>
      <c r="T48" s="48">
        <v>9.6039900000000011E-2</v>
      </c>
      <c r="U48" s="48">
        <v>9.6039900000000011E-2</v>
      </c>
      <c r="V48" s="48">
        <v>9.6039900000000011E-2</v>
      </c>
      <c r="W48" s="48">
        <v>9.6039900000000011E-2</v>
      </c>
      <c r="X48" s="48">
        <v>9.6039900000000011E-2</v>
      </c>
      <c r="Y48" s="48">
        <v>9.6039900000000011E-2</v>
      </c>
      <c r="Z48" s="48">
        <v>9.6039900000000011E-2</v>
      </c>
      <c r="AA48" s="48">
        <v>9.6039900000000011E-2</v>
      </c>
      <c r="AB48" s="48">
        <v>9.6039900000000011E-2</v>
      </c>
      <c r="AC48" s="48">
        <v>9.6039900000000011E-2</v>
      </c>
      <c r="AD48" s="48">
        <v>9.6039900000000011E-2</v>
      </c>
      <c r="AE48" s="48">
        <v>9.6039900000000011E-2</v>
      </c>
      <c r="AF48" s="48">
        <v>9.6039900000000011E-2</v>
      </c>
      <c r="AG48" s="48">
        <v>9.6039900000000011E-2</v>
      </c>
      <c r="AH48" s="48">
        <v>9.6039900000000011E-2</v>
      </c>
      <c r="AI48" s="48">
        <v>9.6039900000000011E-2</v>
      </c>
      <c r="AJ48" s="48">
        <v>9.6039900000000011E-2</v>
      </c>
      <c r="AK48" s="48">
        <v>9.6039900000000011E-2</v>
      </c>
      <c r="AL48" s="48">
        <v>9.6039900000000011E-2</v>
      </c>
      <c r="AM48" s="48">
        <v>9.6039900000000011E-2</v>
      </c>
      <c r="AN48" s="48">
        <v>9.6039900000000011E-2</v>
      </c>
      <c r="AO48" s="48">
        <v>9.6039900000000011E-2</v>
      </c>
      <c r="AP48" s="48">
        <v>9.6039900000000011E-2</v>
      </c>
      <c r="AQ48" s="48">
        <v>9.6039900000000011E-2</v>
      </c>
    </row>
    <row r="49" spans="1:43" s="26" customFormat="1" x14ac:dyDescent="0.3">
      <c r="A49" s="25">
        <v>5</v>
      </c>
      <c r="B49" s="26" t="s">
        <v>34</v>
      </c>
      <c r="C49" s="26" t="s">
        <v>120</v>
      </c>
      <c r="D49" s="26">
        <v>8</v>
      </c>
      <c r="E49" s="26" t="s">
        <v>194</v>
      </c>
      <c r="G49" s="37" t="s">
        <v>213</v>
      </c>
      <c r="H49" s="26">
        <v>0</v>
      </c>
    </row>
    <row r="50" spans="1:43" s="26" customFormat="1" x14ac:dyDescent="0.3">
      <c r="A50" s="25">
        <v>5</v>
      </c>
      <c r="B50" s="26" t="s">
        <v>34</v>
      </c>
      <c r="C50" s="26" t="s">
        <v>120</v>
      </c>
      <c r="D50" s="26">
        <v>9</v>
      </c>
      <c r="E50" s="26" t="s">
        <v>195</v>
      </c>
      <c r="G50" s="37" t="s">
        <v>213</v>
      </c>
      <c r="H50" s="26">
        <v>0</v>
      </c>
    </row>
    <row r="51" spans="1:43" s="54" customFormat="1" ht="15" thickBot="1" x14ac:dyDescent="0.35">
      <c r="A51" s="53">
        <v>5</v>
      </c>
      <c r="B51" s="54" t="s">
        <v>34</v>
      </c>
      <c r="C51" s="54" t="s">
        <v>120</v>
      </c>
      <c r="D51" s="54">
        <v>10</v>
      </c>
      <c r="E51" s="54" t="s">
        <v>196</v>
      </c>
      <c r="G51" s="55" t="s">
        <v>213</v>
      </c>
      <c r="H51" s="54">
        <v>0</v>
      </c>
    </row>
    <row r="52" spans="1:43" s="6" customFormat="1" x14ac:dyDescent="0.3">
      <c r="A52" s="5">
        <v>6</v>
      </c>
      <c r="B52" s="6" t="s">
        <v>35</v>
      </c>
      <c r="C52" s="6" t="s">
        <v>121</v>
      </c>
      <c r="D52" s="6">
        <v>1</v>
      </c>
      <c r="E52" s="6" t="s">
        <v>187</v>
      </c>
      <c r="G52" s="39" t="s">
        <v>213</v>
      </c>
    </row>
    <row r="53" spans="1:43" s="2" customFormat="1" x14ac:dyDescent="0.3">
      <c r="A53" s="17">
        <v>6</v>
      </c>
      <c r="B53" s="2" t="s">
        <v>35</v>
      </c>
      <c r="C53" s="2" t="s">
        <v>121</v>
      </c>
      <c r="D53" s="2">
        <v>2</v>
      </c>
      <c r="E53" s="2" t="s">
        <v>188</v>
      </c>
      <c r="G53" s="40" t="s">
        <v>213</v>
      </c>
    </row>
    <row r="54" spans="1:43" s="2" customFormat="1" x14ac:dyDescent="0.3">
      <c r="A54" s="17">
        <v>6</v>
      </c>
      <c r="B54" s="2" t="s">
        <v>35</v>
      </c>
      <c r="C54" s="2" t="s">
        <v>121</v>
      </c>
      <c r="D54" s="2">
        <v>3</v>
      </c>
      <c r="E54" s="2" t="s">
        <v>189</v>
      </c>
      <c r="G54" s="40" t="s">
        <v>213</v>
      </c>
    </row>
    <row r="55" spans="1:43" s="2" customFormat="1" x14ac:dyDescent="0.3">
      <c r="A55" s="17">
        <v>6</v>
      </c>
      <c r="B55" s="2" t="s">
        <v>35</v>
      </c>
      <c r="C55" s="2" t="s">
        <v>121</v>
      </c>
      <c r="D55" s="2">
        <v>4</v>
      </c>
      <c r="E55" s="2" t="s">
        <v>190</v>
      </c>
      <c r="G55" s="40" t="s">
        <v>213</v>
      </c>
    </row>
    <row r="56" spans="1:43" s="2" customFormat="1" x14ac:dyDescent="0.3">
      <c r="A56" s="17">
        <v>6</v>
      </c>
      <c r="B56" s="2" t="s">
        <v>35</v>
      </c>
      <c r="C56" s="2" t="s">
        <v>121</v>
      </c>
      <c r="D56" s="2">
        <v>5</v>
      </c>
      <c r="E56" s="2" t="s">
        <v>191</v>
      </c>
      <c r="G56" s="40" t="s">
        <v>213</v>
      </c>
    </row>
    <row r="57" spans="1:43" s="2" customFormat="1" x14ac:dyDescent="0.3">
      <c r="A57" s="17">
        <v>6</v>
      </c>
      <c r="B57" s="2" t="s">
        <v>35</v>
      </c>
      <c r="C57" s="2" t="s">
        <v>121</v>
      </c>
      <c r="D57" s="2">
        <v>6</v>
      </c>
      <c r="E57" s="2" t="s">
        <v>192</v>
      </c>
      <c r="F57" s="2" t="s">
        <v>218</v>
      </c>
      <c r="G57" s="40" t="s">
        <v>216</v>
      </c>
      <c r="I57" s="49">
        <v>7.6332433333333163E-3</v>
      </c>
      <c r="J57" s="49">
        <v>7.6111550724630543E-4</v>
      </c>
      <c r="K57" s="49">
        <v>4.8598395016501532E-2</v>
      </c>
      <c r="L57" s="49">
        <v>4.8349289700219254E-2</v>
      </c>
      <c r="M57" s="49">
        <v>4.8100060507114101E-2</v>
      </c>
      <c r="N57" s="49">
        <v>4.7850707371372578E-2</v>
      </c>
      <c r="O57" s="49">
        <v>4.7601230227144867E-2</v>
      </c>
      <c r="P57" s="49">
        <v>4.7351629008545469E-2</v>
      </c>
      <c r="Q57" s="49">
        <v>4.7101903649653248E-2</v>
      </c>
      <c r="R57" s="49">
        <v>4.6852054084510743E-2</v>
      </c>
      <c r="S57" s="49">
        <v>4.6602080247124804E-2</v>
      </c>
      <c r="T57" s="49">
        <v>4.6351982071465986E-2</v>
      </c>
      <c r="U57" s="49">
        <v>4.6101759491469378E-2</v>
      </c>
      <c r="V57" s="49">
        <v>4.5851412441033766E-2</v>
      </c>
      <c r="W57" s="49">
        <v>4.5600940854022033E-2</v>
      </c>
      <c r="X57" s="49">
        <v>4.5350344664260973E-2</v>
      </c>
      <c r="Y57" s="49">
        <v>4.5099623805541021E-2</v>
      </c>
      <c r="Z57" s="49">
        <v>4.4848778211617445E-2</v>
      </c>
      <c r="AA57" s="49">
        <v>4.4597807816208236E-2</v>
      </c>
      <c r="AB57" s="49">
        <v>4.4346712552996215E-2</v>
      </c>
      <c r="AC57" s="49">
        <v>4.4095492355627632E-2</v>
      </c>
      <c r="AD57" s="49">
        <v>4.3844147157712628E-2</v>
      </c>
      <c r="AE57" s="49">
        <v>4.3592676892825463E-2</v>
      </c>
      <c r="AF57" s="49">
        <v>4.3341081494503622E-2</v>
      </c>
      <c r="AG57" s="49">
        <v>4.3089360896248929E-2</v>
      </c>
      <c r="AH57" s="49">
        <v>4.2837515031526656E-2</v>
      </c>
      <c r="AI57" s="49">
        <v>4.2585543833765963E-2</v>
      </c>
      <c r="AJ57" s="49">
        <v>4.2333447236359671E-2</v>
      </c>
      <c r="AK57" s="49">
        <v>4.2081225172664299E-2</v>
      </c>
      <c r="AL57" s="49">
        <v>4.1828877576000227E-2</v>
      </c>
      <c r="AM57" s="49">
        <v>4.1576404379651301E-2</v>
      </c>
      <c r="AN57" s="49">
        <v>4.1323805516865243E-2</v>
      </c>
      <c r="AO57" s="49">
        <v>4.1071080920853022E-2</v>
      </c>
      <c r="AP57" s="49">
        <v>4.0818230524789466E-2</v>
      </c>
      <c r="AQ57" s="49">
        <v>4.0565254261813323E-2</v>
      </c>
    </row>
    <row r="58" spans="1:43" s="2" customFormat="1" x14ac:dyDescent="0.3">
      <c r="A58" s="17">
        <v>6</v>
      </c>
      <c r="B58" s="2" t="s">
        <v>35</v>
      </c>
      <c r="C58" s="2" t="s">
        <v>121</v>
      </c>
      <c r="D58" s="2">
        <v>7</v>
      </c>
      <c r="E58" s="2" t="s">
        <v>193</v>
      </c>
      <c r="F58" s="2" t="s">
        <v>218</v>
      </c>
      <c r="G58" s="40" t="s">
        <v>216</v>
      </c>
      <c r="I58" s="49">
        <v>7.4820899999999838E-3</v>
      </c>
      <c r="J58" s="49">
        <v>7.4604391304340829E-4</v>
      </c>
      <c r="K58" s="49">
        <v>4.7636050560729219E-2</v>
      </c>
      <c r="L58" s="49">
        <v>4.7391878022987187E-2</v>
      </c>
      <c r="M58" s="49">
        <v>4.7147584061428674E-2</v>
      </c>
      <c r="N58" s="49">
        <v>4.6903168611543422E-2</v>
      </c>
      <c r="O58" s="49">
        <v>4.6658631608785556E-2</v>
      </c>
      <c r="P58" s="49">
        <v>4.6413972988574269E-2</v>
      </c>
      <c r="Q58" s="49">
        <v>4.6169192686293783E-2</v>
      </c>
      <c r="R58" s="49">
        <v>4.5924290637292704E-2</v>
      </c>
      <c r="S58" s="49">
        <v>4.5679266776884712E-2</v>
      </c>
      <c r="T58" s="49">
        <v>4.5434121040347844E-2</v>
      </c>
      <c r="U58" s="49">
        <v>4.5188853362925434E-2</v>
      </c>
      <c r="V58" s="49">
        <v>4.4943463679825178E-2</v>
      </c>
      <c r="W58" s="49">
        <v>4.4697951926219621E-2</v>
      </c>
      <c r="X58" s="49">
        <v>4.4452318037245898E-2</v>
      </c>
      <c r="Y58" s="49">
        <v>4.4206561948005561E-2</v>
      </c>
      <c r="Z58" s="49">
        <v>4.3960683593565607E-2</v>
      </c>
      <c r="AA58" s="49">
        <v>4.3714682908956588E-2</v>
      </c>
      <c r="AB58" s="49">
        <v>4.3468559829174511E-2</v>
      </c>
      <c r="AC58" s="49">
        <v>4.322231428917956E-2</v>
      </c>
      <c r="AD58" s="49">
        <v>4.2975946223896534E-2</v>
      </c>
      <c r="AE58" s="49">
        <v>4.2729455568215058E-2</v>
      </c>
      <c r="AF58" s="49">
        <v>4.2482842256988701E-2</v>
      </c>
      <c r="AG58" s="49">
        <v>4.2236106225036082E-2</v>
      </c>
      <c r="AH58" s="49">
        <v>4.1989247407139989E-2</v>
      </c>
      <c r="AI58" s="49">
        <v>4.1742265738047818E-2</v>
      </c>
      <c r="AJ58" s="49">
        <v>4.1495161152471365E-2</v>
      </c>
      <c r="AK58" s="49">
        <v>4.1247933585086785E-2</v>
      </c>
      <c r="AL58" s="49">
        <v>4.1000582970534875E-2</v>
      </c>
      <c r="AM58" s="49">
        <v>4.0753109243420578E-2</v>
      </c>
      <c r="AN58" s="49">
        <v>4.0505512338313461E-2</v>
      </c>
      <c r="AO58" s="49">
        <v>4.0257792189747017E-2</v>
      </c>
      <c r="AP58" s="49">
        <v>4.0009948732219379E-2</v>
      </c>
      <c r="AQ58" s="49">
        <v>3.9761981900193262E-2</v>
      </c>
    </row>
    <row r="59" spans="1:43" s="2" customFormat="1" x14ac:dyDescent="0.3">
      <c r="A59" s="17">
        <v>6</v>
      </c>
      <c r="B59" s="2" t="s">
        <v>35</v>
      </c>
      <c r="C59" s="2" t="s">
        <v>121</v>
      </c>
      <c r="D59" s="2">
        <v>8</v>
      </c>
      <c r="E59" s="2" t="s">
        <v>194</v>
      </c>
      <c r="G59" s="40" t="s">
        <v>213</v>
      </c>
      <c r="H59" s="2">
        <v>0</v>
      </c>
    </row>
    <row r="60" spans="1:43" s="2" customFormat="1" x14ac:dyDescent="0.3">
      <c r="A60" s="17">
        <v>6</v>
      </c>
      <c r="B60" s="2" t="s">
        <v>35</v>
      </c>
      <c r="C60" s="2" t="s">
        <v>121</v>
      </c>
      <c r="D60" s="2">
        <v>9</v>
      </c>
      <c r="E60" s="2" t="s">
        <v>195</v>
      </c>
      <c r="G60" s="40" t="s">
        <v>213</v>
      </c>
      <c r="H60" s="2">
        <v>0</v>
      </c>
    </row>
    <row r="61" spans="1:43" s="9" customFormat="1" ht="17.399999999999999" customHeight="1" thickBot="1" x14ac:dyDescent="0.35">
      <c r="A61" s="8">
        <v>6</v>
      </c>
      <c r="B61" s="9" t="s">
        <v>35</v>
      </c>
      <c r="C61" s="9" t="s">
        <v>121</v>
      </c>
      <c r="D61" s="9">
        <v>10</v>
      </c>
      <c r="E61" s="9" t="s">
        <v>196</v>
      </c>
      <c r="G61" s="41" t="s">
        <v>213</v>
      </c>
      <c r="H61" s="9">
        <v>0</v>
      </c>
    </row>
    <row r="62" spans="1:43" s="28" customFormat="1" x14ac:dyDescent="0.3">
      <c r="A62" s="27">
        <v>7</v>
      </c>
      <c r="B62" s="28" t="s">
        <v>36</v>
      </c>
      <c r="C62" s="28" t="s">
        <v>122</v>
      </c>
      <c r="D62" s="28">
        <v>1</v>
      </c>
      <c r="E62" s="28" t="s">
        <v>187</v>
      </c>
      <c r="G62" s="36" t="s">
        <v>213</v>
      </c>
    </row>
    <row r="63" spans="1:43" s="26" customFormat="1" x14ac:dyDescent="0.3">
      <c r="A63" s="25">
        <v>7</v>
      </c>
      <c r="B63" s="26" t="s">
        <v>36</v>
      </c>
      <c r="C63" s="26" t="s">
        <v>122</v>
      </c>
      <c r="D63" s="26">
        <v>2</v>
      </c>
      <c r="E63" s="26" t="s">
        <v>188</v>
      </c>
      <c r="G63" s="37" t="s">
        <v>213</v>
      </c>
    </row>
    <row r="64" spans="1:43" s="26" customFormat="1" x14ac:dyDescent="0.3">
      <c r="A64" s="25">
        <v>7</v>
      </c>
      <c r="B64" s="26" t="s">
        <v>36</v>
      </c>
      <c r="C64" s="26" t="s">
        <v>122</v>
      </c>
      <c r="D64" s="26">
        <v>3</v>
      </c>
      <c r="E64" s="26" t="s">
        <v>189</v>
      </c>
      <c r="G64" s="37" t="s">
        <v>213</v>
      </c>
    </row>
    <row r="65" spans="1:43" s="26" customFormat="1" x14ac:dyDescent="0.3">
      <c r="A65" s="25">
        <v>7</v>
      </c>
      <c r="B65" s="26" t="s">
        <v>36</v>
      </c>
      <c r="C65" s="26" t="s">
        <v>122</v>
      </c>
      <c r="D65" s="26">
        <v>4</v>
      </c>
      <c r="E65" s="26" t="s">
        <v>190</v>
      </c>
      <c r="G65" s="37" t="s">
        <v>213</v>
      </c>
    </row>
    <row r="66" spans="1:43" s="26" customFormat="1" x14ac:dyDescent="0.3">
      <c r="A66" s="25">
        <v>7</v>
      </c>
      <c r="B66" s="26" t="s">
        <v>36</v>
      </c>
      <c r="C66" s="26" t="s">
        <v>122</v>
      </c>
      <c r="D66" s="26">
        <v>5</v>
      </c>
      <c r="E66" s="26" t="s">
        <v>191</v>
      </c>
      <c r="G66" s="37" t="s">
        <v>213</v>
      </c>
    </row>
    <row r="67" spans="1:43" s="26" customFormat="1" x14ac:dyDescent="0.3">
      <c r="A67" s="25">
        <v>7</v>
      </c>
      <c r="B67" s="26" t="s">
        <v>36</v>
      </c>
      <c r="C67" s="26" t="s">
        <v>122</v>
      </c>
      <c r="D67" s="26">
        <v>6</v>
      </c>
      <c r="E67" s="26" t="s">
        <v>192</v>
      </c>
      <c r="F67" s="26" t="s">
        <v>218</v>
      </c>
      <c r="G67" s="37" t="s">
        <v>216</v>
      </c>
      <c r="I67" s="48">
        <v>0.15478654</v>
      </c>
      <c r="J67" s="48">
        <v>0.15478654</v>
      </c>
      <c r="K67" s="48">
        <v>0.15482190885670724</v>
      </c>
      <c r="L67" s="48">
        <v>0.15485728579522845</v>
      </c>
      <c r="M67" s="48">
        <v>0.15489267081741037</v>
      </c>
      <c r="N67" s="48">
        <v>0.15492806392510011</v>
      </c>
      <c r="O67" s="48">
        <v>0.15496346512014519</v>
      </c>
      <c r="P67" s="48">
        <v>0.15499887440439361</v>
      </c>
      <c r="Q67" s="48">
        <v>0.15503429177969374</v>
      </c>
      <c r="R67" s="48">
        <v>0.15506971724789442</v>
      </c>
      <c r="S67" s="48">
        <v>0.15510515081084486</v>
      </c>
      <c r="T67" s="48">
        <v>0.15514059247039472</v>
      </c>
      <c r="U67" s="48">
        <v>0.15517604222839407</v>
      </c>
      <c r="V67" s="48">
        <v>0.15521150008669346</v>
      </c>
      <c r="W67" s="48">
        <v>0.15524696604714378</v>
      </c>
      <c r="X67" s="48">
        <v>0.15528244011159634</v>
      </c>
      <c r="Y67" s="48">
        <v>0.155317922281903</v>
      </c>
      <c r="Z67" s="48">
        <v>0.15535341255991589</v>
      </c>
      <c r="AA67" s="48">
        <v>0.15538891094748764</v>
      </c>
      <c r="AB67" s="48">
        <v>0.15542441744647131</v>
      </c>
      <c r="AC67" s="48">
        <v>0.15545993205872033</v>
      </c>
      <c r="AD67" s="48">
        <v>0.15549545478608864</v>
      </c>
      <c r="AE67" s="48">
        <v>0.1555309856304305</v>
      </c>
      <c r="AF67" s="48">
        <v>0.15556652459360062</v>
      </c>
      <c r="AG67" s="48">
        <v>0.15560207167745427</v>
      </c>
      <c r="AH67" s="48">
        <v>0.15563762688384691</v>
      </c>
      <c r="AI67" s="48">
        <v>0.15567319021463463</v>
      </c>
      <c r="AJ67" s="48">
        <v>0.15570876167167386</v>
      </c>
      <c r="AK67" s="48">
        <v>0.15574434125682141</v>
      </c>
      <c r="AL67" s="48">
        <v>0.15577992897193457</v>
      </c>
      <c r="AM67" s="48">
        <v>0.15581552481887109</v>
      </c>
      <c r="AN67" s="48">
        <v>0.15585112879948904</v>
      </c>
      <c r="AO67" s="48">
        <v>0.155886740915647</v>
      </c>
      <c r="AP67" s="48">
        <v>0.15592236116920397</v>
      </c>
      <c r="AQ67" s="48">
        <v>0.15595798956201931</v>
      </c>
    </row>
    <row r="68" spans="1:43" s="26" customFormat="1" x14ac:dyDescent="0.3">
      <c r="A68" s="25">
        <v>7</v>
      </c>
      <c r="B68" s="26" t="s">
        <v>36</v>
      </c>
      <c r="C68" s="26" t="s">
        <v>122</v>
      </c>
      <c r="D68" s="26">
        <v>7</v>
      </c>
      <c r="E68" s="26" t="s">
        <v>193</v>
      </c>
      <c r="F68" s="26" t="s">
        <v>218</v>
      </c>
      <c r="G68" s="37" t="s">
        <v>216</v>
      </c>
      <c r="I68" s="48">
        <v>0.15172146</v>
      </c>
      <c r="J68" s="48">
        <v>0.15172146</v>
      </c>
      <c r="K68" s="48">
        <v>0.15175612848330708</v>
      </c>
      <c r="L68" s="48">
        <v>0.15179080488839225</v>
      </c>
      <c r="M68" s="48">
        <v>0.15182548921706562</v>
      </c>
      <c r="N68" s="48">
        <v>0.15186018147113772</v>
      </c>
      <c r="O68" s="48">
        <v>0.15189488165241954</v>
      </c>
      <c r="P68" s="48">
        <v>0.15192958976272244</v>
      </c>
      <c r="Q68" s="48">
        <v>0.15196430580385822</v>
      </c>
      <c r="R68" s="48">
        <v>0.15199902977763907</v>
      </c>
      <c r="S68" s="48">
        <v>0.15203376168587762</v>
      </c>
      <c r="T68" s="48">
        <v>0.1520685015303869</v>
      </c>
      <c r="U68" s="48">
        <v>0.15210324931298033</v>
      </c>
      <c r="V68" s="48">
        <v>0.15213800503547178</v>
      </c>
      <c r="W68" s="48">
        <v>0.15217276869967555</v>
      </c>
      <c r="X68" s="48">
        <v>0.15220754030740632</v>
      </c>
      <c r="Y68" s="48">
        <v>0.15224231986047915</v>
      </c>
      <c r="Z68" s="48">
        <v>0.15227710736070962</v>
      </c>
      <c r="AA68" s="48">
        <v>0.15231190280991364</v>
      </c>
      <c r="AB68" s="48">
        <v>0.15234670620990751</v>
      </c>
      <c r="AC68" s="48">
        <v>0.15238151756250806</v>
      </c>
      <c r="AD68" s="48">
        <v>0.1524163368695324</v>
      </c>
      <c r="AE68" s="48">
        <v>0.15245116413279819</v>
      </c>
      <c r="AF68" s="48">
        <v>0.15248599935412341</v>
      </c>
      <c r="AG68" s="48">
        <v>0.15252084253532644</v>
      </c>
      <c r="AH68" s="48">
        <v>0.15255569367822619</v>
      </c>
      <c r="AI68" s="48">
        <v>0.15259055278464187</v>
      </c>
      <c r="AJ68" s="48">
        <v>0.15262541985639316</v>
      </c>
      <c r="AK68" s="48">
        <v>0.1526602948953002</v>
      </c>
      <c r="AL68" s="48">
        <v>0.1526951779031834</v>
      </c>
      <c r="AM68" s="48">
        <v>0.15273006888186372</v>
      </c>
      <c r="AN68" s="48">
        <v>0.15276496783316251</v>
      </c>
      <c r="AO68" s="48">
        <v>0.15279987475890153</v>
      </c>
      <c r="AP68" s="48">
        <v>0.15283478966090289</v>
      </c>
      <c r="AQ68" s="48">
        <v>0.15286971254098922</v>
      </c>
    </row>
    <row r="69" spans="1:43" s="26" customFormat="1" x14ac:dyDescent="0.3">
      <c r="A69" s="25">
        <v>7</v>
      </c>
      <c r="B69" s="26" t="s">
        <v>36</v>
      </c>
      <c r="C69" s="26" t="s">
        <v>122</v>
      </c>
      <c r="D69" s="26">
        <v>8</v>
      </c>
      <c r="E69" s="26" t="s">
        <v>194</v>
      </c>
      <c r="G69" s="37" t="s">
        <v>213</v>
      </c>
      <c r="H69" s="26">
        <v>0</v>
      </c>
    </row>
    <row r="70" spans="1:43" s="26" customFormat="1" x14ac:dyDescent="0.3">
      <c r="A70" s="25">
        <v>7</v>
      </c>
      <c r="B70" s="26" t="s">
        <v>36</v>
      </c>
      <c r="C70" s="26" t="s">
        <v>122</v>
      </c>
      <c r="D70" s="26">
        <v>9</v>
      </c>
      <c r="E70" s="26" t="s">
        <v>195</v>
      </c>
      <c r="G70" s="37" t="s">
        <v>213</v>
      </c>
      <c r="H70" s="26">
        <v>0</v>
      </c>
    </row>
    <row r="71" spans="1:43" s="54" customFormat="1" ht="15" thickBot="1" x14ac:dyDescent="0.35">
      <c r="A71" s="53">
        <v>7</v>
      </c>
      <c r="B71" s="54" t="s">
        <v>36</v>
      </c>
      <c r="C71" s="54" t="s">
        <v>122</v>
      </c>
      <c r="D71" s="54">
        <v>10</v>
      </c>
      <c r="E71" s="54" t="s">
        <v>196</v>
      </c>
      <c r="G71" s="55" t="s">
        <v>213</v>
      </c>
      <c r="H71" s="54">
        <v>0</v>
      </c>
    </row>
    <row r="72" spans="1:43" s="6" customFormat="1" x14ac:dyDescent="0.3">
      <c r="A72" s="5">
        <v>8</v>
      </c>
      <c r="B72" s="6" t="s">
        <v>37</v>
      </c>
      <c r="C72" s="6" t="s">
        <v>123</v>
      </c>
      <c r="D72" s="6">
        <v>1</v>
      </c>
      <c r="E72" s="6" t="s">
        <v>187</v>
      </c>
      <c r="G72" s="39" t="s">
        <v>213</v>
      </c>
    </row>
    <row r="73" spans="1:43" s="2" customFormat="1" x14ac:dyDescent="0.3">
      <c r="A73" s="17">
        <v>8</v>
      </c>
      <c r="B73" s="2" t="s">
        <v>37</v>
      </c>
      <c r="C73" s="2" t="s">
        <v>123</v>
      </c>
      <c r="D73" s="2">
        <v>2</v>
      </c>
      <c r="E73" s="2" t="s">
        <v>188</v>
      </c>
      <c r="G73" s="40" t="s">
        <v>213</v>
      </c>
    </row>
    <row r="74" spans="1:43" s="2" customFormat="1" x14ac:dyDescent="0.3">
      <c r="A74" s="17">
        <v>8</v>
      </c>
      <c r="B74" s="2" t="s">
        <v>37</v>
      </c>
      <c r="C74" s="2" t="s">
        <v>123</v>
      </c>
      <c r="D74" s="2">
        <v>3</v>
      </c>
      <c r="E74" s="2" t="s">
        <v>189</v>
      </c>
      <c r="G74" s="40" t="s">
        <v>213</v>
      </c>
    </row>
    <row r="75" spans="1:43" s="2" customFormat="1" x14ac:dyDescent="0.3">
      <c r="A75" s="17">
        <v>8</v>
      </c>
      <c r="B75" s="2" t="s">
        <v>37</v>
      </c>
      <c r="C75" s="2" t="s">
        <v>123</v>
      </c>
      <c r="D75" s="2">
        <v>4</v>
      </c>
      <c r="E75" s="2" t="s">
        <v>190</v>
      </c>
      <c r="G75" s="40" t="s">
        <v>213</v>
      </c>
    </row>
    <row r="76" spans="1:43" s="2" customFormat="1" x14ac:dyDescent="0.3">
      <c r="A76" s="17">
        <v>8</v>
      </c>
      <c r="B76" s="2" t="s">
        <v>37</v>
      </c>
      <c r="C76" s="2" t="s">
        <v>123</v>
      </c>
      <c r="D76" s="2">
        <v>5</v>
      </c>
      <c r="E76" s="2" t="s">
        <v>191</v>
      </c>
      <c r="G76" s="40" t="s">
        <v>213</v>
      </c>
    </row>
    <row r="77" spans="1:43" s="2" customFormat="1" x14ac:dyDescent="0.3">
      <c r="A77" s="17">
        <v>8</v>
      </c>
      <c r="B77" s="2" t="s">
        <v>37</v>
      </c>
      <c r="C77" s="2" t="s">
        <v>123</v>
      </c>
      <c r="D77" s="2">
        <v>6</v>
      </c>
      <c r="E77" s="2" t="s">
        <v>192</v>
      </c>
      <c r="F77" s="2" t="s">
        <v>218</v>
      </c>
      <c r="G77" s="40" t="s">
        <v>216</v>
      </c>
      <c r="I77" s="49">
        <v>5.7246800000000007E-2</v>
      </c>
      <c r="J77" s="49">
        <v>5.7246800000000007E-2</v>
      </c>
      <c r="K77" s="49">
        <v>5.7251637902007879E-2</v>
      </c>
      <c r="L77" s="49">
        <v>5.7256476212864733E-2</v>
      </c>
      <c r="M77" s="49">
        <v>5.7261314932605119E-2</v>
      </c>
      <c r="N77" s="49">
        <v>5.7266154061263591E-2</v>
      </c>
      <c r="O77" s="49">
        <v>5.7270993598874706E-2</v>
      </c>
      <c r="P77" s="49">
        <v>5.7275833545473026E-2</v>
      </c>
      <c r="Q77" s="49">
        <v>5.7280673901093121E-2</v>
      </c>
      <c r="R77" s="49">
        <v>5.7285514665769546E-2</v>
      </c>
      <c r="S77" s="49">
        <v>5.7290355839536879E-2</v>
      </c>
      <c r="T77" s="49">
        <v>5.7295197422429681E-2</v>
      </c>
      <c r="U77" s="49">
        <v>5.7300039414482536E-2</v>
      </c>
      <c r="V77" s="49">
        <v>5.7304881815730013E-2</v>
      </c>
      <c r="W77" s="49">
        <v>5.7309724626206711E-2</v>
      </c>
      <c r="X77" s="49">
        <v>5.7314567845947205E-2</v>
      </c>
      <c r="Y77" s="49">
        <v>5.7319411474986072E-2</v>
      </c>
      <c r="Z77" s="49">
        <v>5.7324255513357902E-2</v>
      </c>
      <c r="AA77" s="49">
        <v>5.7329099961097307E-2</v>
      </c>
      <c r="AB77" s="49">
        <v>5.7333944818238863E-2</v>
      </c>
      <c r="AC77" s="49">
        <v>5.7338790084817175E-2</v>
      </c>
      <c r="AD77" s="49">
        <v>5.7343635760866853E-2</v>
      </c>
      <c r="AE77" s="49">
        <v>5.734848184642248E-2</v>
      </c>
      <c r="AF77" s="49">
        <v>5.7353328341518683E-2</v>
      </c>
      <c r="AG77" s="49">
        <v>5.7358175246190066E-2</v>
      </c>
      <c r="AH77" s="49">
        <v>5.7363022560471238E-2</v>
      </c>
      <c r="AI77" s="49">
        <v>5.736787028439682E-2</v>
      </c>
      <c r="AJ77" s="49">
        <v>5.7372718418001421E-2</v>
      </c>
      <c r="AK77" s="49">
        <v>5.7377566961319681E-2</v>
      </c>
      <c r="AL77" s="49">
        <v>5.7382415914386212E-2</v>
      </c>
      <c r="AM77" s="49">
        <v>5.7387265277235637E-2</v>
      </c>
      <c r="AN77" s="49">
        <v>5.7392115049902596E-2</v>
      </c>
      <c r="AO77" s="49">
        <v>5.7396965232421722E-2</v>
      </c>
      <c r="AP77" s="49">
        <v>5.7401815824827652E-2</v>
      </c>
      <c r="AQ77" s="49">
        <v>5.7406666827155027E-2</v>
      </c>
    </row>
    <row r="78" spans="1:43" s="2" customFormat="1" x14ac:dyDescent="0.3">
      <c r="A78" s="17">
        <v>8</v>
      </c>
      <c r="B78" s="2" t="s">
        <v>37</v>
      </c>
      <c r="C78" s="2" t="s">
        <v>123</v>
      </c>
      <c r="D78" s="2">
        <v>7</v>
      </c>
      <c r="E78" s="2" t="s">
        <v>193</v>
      </c>
      <c r="F78" s="2" t="s">
        <v>218</v>
      </c>
      <c r="G78" s="40" t="s">
        <v>216</v>
      </c>
      <c r="I78" s="49">
        <v>5.6113200000000009E-2</v>
      </c>
      <c r="J78" s="49">
        <v>5.6113200000000009E-2</v>
      </c>
      <c r="K78" s="49">
        <v>5.6117942101968118E-2</v>
      </c>
      <c r="L78" s="49">
        <v>5.6122684604689187E-2</v>
      </c>
      <c r="M78" s="49">
        <v>5.6127427508197096E-2</v>
      </c>
      <c r="N78" s="49">
        <v>5.6132170812525695E-2</v>
      </c>
      <c r="O78" s="49">
        <v>5.6136914517708872E-2</v>
      </c>
      <c r="P78" s="49">
        <v>5.6141658623780497E-2</v>
      </c>
      <c r="Q78" s="49">
        <v>5.6146403130774444E-2</v>
      </c>
      <c r="R78" s="49">
        <v>5.6151148038724605E-2</v>
      </c>
      <c r="S78" s="49">
        <v>5.6155893347664861E-2</v>
      </c>
      <c r="T78" s="49">
        <v>5.6160639057629094E-2</v>
      </c>
      <c r="U78" s="49">
        <v>5.6165385168651195E-2</v>
      </c>
      <c r="V78" s="49">
        <v>5.6170131680765067E-2</v>
      </c>
      <c r="W78" s="49">
        <v>5.61748785940046E-2</v>
      </c>
      <c r="X78" s="49">
        <v>5.6179625908403689E-2</v>
      </c>
      <c r="Y78" s="49">
        <v>5.6184373623996246E-2</v>
      </c>
      <c r="Z78" s="49">
        <v>5.6189121740816167E-2</v>
      </c>
      <c r="AA78" s="49">
        <v>5.6193870258897355E-2</v>
      </c>
      <c r="AB78" s="49">
        <v>5.6198619178273734E-2</v>
      </c>
      <c r="AC78" s="49">
        <v>5.6203368498979216E-2</v>
      </c>
      <c r="AD78" s="49">
        <v>5.6208118221047702E-2</v>
      </c>
      <c r="AE78" s="49">
        <v>5.6212868344513126E-2</v>
      </c>
      <c r="AF78" s="49">
        <v>5.6217618869409403E-2</v>
      </c>
      <c r="AG78" s="49">
        <v>5.6222369795770458E-2</v>
      </c>
      <c r="AH78" s="49">
        <v>5.6227121123630222E-2</v>
      </c>
      <c r="AI78" s="49">
        <v>5.623187285302262E-2</v>
      </c>
      <c r="AJ78" s="49">
        <v>5.6236624983981597E-2</v>
      </c>
      <c r="AK78" s="49">
        <v>5.6241377516541069E-2</v>
      </c>
      <c r="AL78" s="49">
        <v>5.6246130450734996E-2</v>
      </c>
      <c r="AM78" s="49">
        <v>5.625088378659731E-2</v>
      </c>
      <c r="AN78" s="49">
        <v>5.6255637524161954E-2</v>
      </c>
      <c r="AO78" s="49">
        <v>5.6260391663462882E-2</v>
      </c>
      <c r="AP78" s="49">
        <v>5.6265146204534038E-2</v>
      </c>
      <c r="AQ78" s="49">
        <v>5.626990114740938E-2</v>
      </c>
    </row>
    <row r="79" spans="1:43" s="2" customFormat="1" x14ac:dyDescent="0.3">
      <c r="A79" s="17">
        <v>8</v>
      </c>
      <c r="B79" s="2" t="s">
        <v>37</v>
      </c>
      <c r="C79" s="2" t="s">
        <v>123</v>
      </c>
      <c r="D79" s="2">
        <v>8</v>
      </c>
      <c r="E79" s="2" t="s">
        <v>194</v>
      </c>
      <c r="G79" s="40" t="s">
        <v>213</v>
      </c>
      <c r="H79" s="2">
        <v>0</v>
      </c>
    </row>
    <row r="80" spans="1:43" s="2" customFormat="1" x14ac:dyDescent="0.3">
      <c r="A80" s="17">
        <v>8</v>
      </c>
      <c r="B80" s="2" t="s">
        <v>37</v>
      </c>
      <c r="C80" s="2" t="s">
        <v>123</v>
      </c>
      <c r="D80" s="2">
        <v>9</v>
      </c>
      <c r="E80" s="2" t="s">
        <v>195</v>
      </c>
      <c r="G80" s="40" t="s">
        <v>213</v>
      </c>
      <c r="H80" s="2">
        <v>0</v>
      </c>
    </row>
    <row r="81" spans="1:43" s="9" customFormat="1" ht="15" thickBot="1" x14ac:dyDescent="0.35">
      <c r="A81" s="8">
        <v>8</v>
      </c>
      <c r="B81" s="9" t="s">
        <v>37</v>
      </c>
      <c r="C81" s="9" t="s">
        <v>123</v>
      </c>
      <c r="D81" s="9">
        <v>10</v>
      </c>
      <c r="E81" s="9" t="s">
        <v>196</v>
      </c>
      <c r="G81" s="41" t="s">
        <v>213</v>
      </c>
      <c r="H81" s="9">
        <v>0</v>
      </c>
    </row>
    <row r="82" spans="1:43" s="28" customFormat="1" x14ac:dyDescent="0.3">
      <c r="A82" s="27">
        <v>9</v>
      </c>
      <c r="B82" s="28" t="s">
        <v>38</v>
      </c>
      <c r="C82" s="28" t="s">
        <v>124</v>
      </c>
      <c r="D82" s="28">
        <v>1</v>
      </c>
      <c r="E82" s="28" t="s">
        <v>187</v>
      </c>
      <c r="G82" s="36" t="s">
        <v>213</v>
      </c>
    </row>
    <row r="83" spans="1:43" s="26" customFormat="1" x14ac:dyDescent="0.3">
      <c r="A83" s="25">
        <v>9</v>
      </c>
      <c r="B83" s="26" t="s">
        <v>38</v>
      </c>
      <c r="C83" s="26" t="s">
        <v>124</v>
      </c>
      <c r="D83" s="26">
        <v>2</v>
      </c>
      <c r="E83" s="26" t="s">
        <v>188</v>
      </c>
      <c r="G83" s="37" t="s">
        <v>213</v>
      </c>
    </row>
    <row r="84" spans="1:43" s="26" customFormat="1" x14ac:dyDescent="0.3">
      <c r="A84" s="25">
        <v>9</v>
      </c>
      <c r="B84" s="26" t="s">
        <v>38</v>
      </c>
      <c r="C84" s="26" t="s">
        <v>124</v>
      </c>
      <c r="D84" s="26">
        <v>3</v>
      </c>
      <c r="E84" s="26" t="s">
        <v>189</v>
      </c>
      <c r="G84" s="37" t="s">
        <v>213</v>
      </c>
    </row>
    <row r="85" spans="1:43" s="26" customFormat="1" x14ac:dyDescent="0.3">
      <c r="A85" s="25">
        <v>9</v>
      </c>
      <c r="B85" s="26" t="s">
        <v>38</v>
      </c>
      <c r="C85" s="26" t="s">
        <v>124</v>
      </c>
      <c r="D85" s="26">
        <v>4</v>
      </c>
      <c r="E85" s="26" t="s">
        <v>190</v>
      </c>
      <c r="G85" s="37" t="s">
        <v>213</v>
      </c>
    </row>
    <row r="86" spans="1:43" s="26" customFormat="1" x14ac:dyDescent="0.3">
      <c r="A86" s="25">
        <v>9</v>
      </c>
      <c r="B86" s="26" t="s">
        <v>38</v>
      </c>
      <c r="C86" s="26" t="s">
        <v>124</v>
      </c>
      <c r="D86" s="26">
        <v>5</v>
      </c>
      <c r="E86" s="26" t="s">
        <v>191</v>
      </c>
      <c r="G86" s="37" t="s">
        <v>213</v>
      </c>
    </row>
    <row r="87" spans="1:43" s="26" customFormat="1" x14ac:dyDescent="0.3">
      <c r="A87" s="25">
        <v>9</v>
      </c>
      <c r="B87" s="26" t="s">
        <v>38</v>
      </c>
      <c r="C87" s="26" t="s">
        <v>124</v>
      </c>
      <c r="D87" s="26">
        <v>6</v>
      </c>
      <c r="E87" s="26" t="s">
        <v>192</v>
      </c>
      <c r="F87" s="26" t="s">
        <v>218</v>
      </c>
      <c r="G87" s="37" t="s">
        <v>216</v>
      </c>
      <c r="I87" s="48">
        <v>0.3754069000000001</v>
      </c>
      <c r="J87" s="48">
        <v>0.3754069000000001</v>
      </c>
      <c r="K87" s="48">
        <v>0.37561494588882305</v>
      </c>
      <c r="L87" s="48">
        <v>0.37582310707411998</v>
      </c>
      <c r="M87" s="48">
        <v>0.37603138361978672</v>
      </c>
      <c r="N87" s="48">
        <v>0.37623977558975458</v>
      </c>
      <c r="O87" s="48">
        <v>0.37644828304799027</v>
      </c>
      <c r="P87" s="48">
        <v>0.376656906058496</v>
      </c>
      <c r="Q87" s="48">
        <v>0.37686564468530936</v>
      </c>
      <c r="R87" s="48">
        <v>0.3770744989925035</v>
      </c>
      <c r="S87" s="48">
        <v>0.37728346904418714</v>
      </c>
      <c r="T87" s="48">
        <v>0.3774925549045044</v>
      </c>
      <c r="U87" s="48">
        <v>0.37770175663763494</v>
      </c>
      <c r="V87" s="48">
        <v>0.37791107430779414</v>
      </c>
      <c r="W87" s="48">
        <v>0.37812050797923291</v>
      </c>
      <c r="X87" s="48">
        <v>0.37833005771623757</v>
      </c>
      <c r="Y87" s="48">
        <v>0.37853972358313037</v>
      </c>
      <c r="Z87" s="48">
        <v>0.37874950564426901</v>
      </c>
      <c r="AA87" s="48">
        <v>0.37895940396404693</v>
      </c>
      <c r="AB87" s="48">
        <v>0.37916941860689324</v>
      </c>
      <c r="AC87" s="48">
        <v>0.37937954963727272</v>
      </c>
      <c r="AD87" s="48">
        <v>0.37958979711968599</v>
      </c>
      <c r="AE87" s="48">
        <v>0.37980016111866927</v>
      </c>
      <c r="AF87" s="48">
        <v>0.38001064169879456</v>
      </c>
      <c r="AG87" s="48">
        <v>0.38022123892466986</v>
      </c>
      <c r="AH87" s="48">
        <v>0.38043195286093862</v>
      </c>
      <c r="AI87" s="48">
        <v>0.38064278357228043</v>
      </c>
      <c r="AJ87" s="48">
        <v>0.38085373112341059</v>
      </c>
      <c r="AK87" s="48">
        <v>0.38106479557908024</v>
      </c>
      <c r="AL87" s="48">
        <v>0.38127597700407645</v>
      </c>
      <c r="AM87" s="48">
        <v>0.3814872754632222</v>
      </c>
      <c r="AN87" s="48">
        <v>0.38169869102137632</v>
      </c>
      <c r="AO87" s="48">
        <v>0.3819102237434337</v>
      </c>
      <c r="AP87" s="48">
        <v>0.3821218736943251</v>
      </c>
      <c r="AQ87" s="48">
        <v>0.38233364093901728</v>
      </c>
    </row>
    <row r="88" spans="1:43" s="26" customFormat="1" x14ac:dyDescent="0.3">
      <c r="A88" s="25">
        <v>9</v>
      </c>
      <c r="B88" s="26" t="s">
        <v>38</v>
      </c>
      <c r="C88" s="26" t="s">
        <v>124</v>
      </c>
      <c r="D88" s="26">
        <v>7</v>
      </c>
      <c r="E88" s="26" t="s">
        <v>193</v>
      </c>
      <c r="F88" s="26" t="s">
        <v>218</v>
      </c>
      <c r="G88" s="37" t="s">
        <v>216</v>
      </c>
      <c r="I88" s="48">
        <v>0.36797310000000005</v>
      </c>
      <c r="J88" s="48">
        <v>0.36797310000000005</v>
      </c>
      <c r="K88" s="48">
        <v>0.36817702616825232</v>
      </c>
      <c r="L88" s="48">
        <v>0.36838106534987997</v>
      </c>
      <c r="M88" s="48">
        <v>0.36858521760751373</v>
      </c>
      <c r="N88" s="48">
        <v>0.36878948300381881</v>
      </c>
      <c r="O88" s="48">
        <v>0.36899386160149539</v>
      </c>
      <c r="P88" s="48">
        <v>0.36919835346327823</v>
      </c>
      <c r="Q88" s="48">
        <v>0.36940295865193684</v>
      </c>
      <c r="R88" s="48">
        <v>0.36960767723027571</v>
      </c>
      <c r="S88" s="48">
        <v>0.3698125092611339</v>
      </c>
      <c r="T88" s="48">
        <v>0.37001745480738546</v>
      </c>
      <c r="U88" s="48">
        <v>0.37022251393193917</v>
      </c>
      <c r="V88" s="48">
        <v>0.37042768669773884</v>
      </c>
      <c r="W88" s="48">
        <v>0.37063297316776289</v>
      </c>
      <c r="X88" s="48">
        <v>0.37083837340502496</v>
      </c>
      <c r="Y88" s="48">
        <v>0.37104388747257333</v>
      </c>
      <c r="Z88" s="48">
        <v>0.37124951543349138</v>
      </c>
      <c r="AA88" s="48">
        <v>0.37145525735089746</v>
      </c>
      <c r="AB88" s="48">
        <v>0.37166111328794482</v>
      </c>
      <c r="AC88" s="48">
        <v>0.37186708330782181</v>
      </c>
      <c r="AD88" s="48">
        <v>0.37207316747375163</v>
      </c>
      <c r="AE88" s="48">
        <v>0.37227936584899263</v>
      </c>
      <c r="AF88" s="48">
        <v>0.37248567849683828</v>
      </c>
      <c r="AG88" s="48">
        <v>0.37269210548061693</v>
      </c>
      <c r="AH88" s="48">
        <v>0.37289864686369228</v>
      </c>
      <c r="AI88" s="48">
        <v>0.37310530270946296</v>
      </c>
      <c r="AJ88" s="48">
        <v>0.37331207308136283</v>
      </c>
      <c r="AK88" s="48">
        <v>0.37351895804286084</v>
      </c>
      <c r="AL88" s="48">
        <v>0.37372595765746108</v>
      </c>
      <c r="AM88" s="48">
        <v>0.3739330719887029</v>
      </c>
      <c r="AN88" s="48">
        <v>0.37414030110016094</v>
      </c>
      <c r="AO88" s="48">
        <v>0.37434764505544488</v>
      </c>
      <c r="AP88" s="48">
        <v>0.37455510391819985</v>
      </c>
      <c r="AQ88" s="48">
        <v>0.37476267775210609</v>
      </c>
    </row>
    <row r="89" spans="1:43" s="26" customFormat="1" x14ac:dyDescent="0.3">
      <c r="A89" s="25">
        <v>9</v>
      </c>
      <c r="B89" s="26" t="s">
        <v>38</v>
      </c>
      <c r="C89" s="26" t="s">
        <v>124</v>
      </c>
      <c r="D89" s="26">
        <v>8</v>
      </c>
      <c r="E89" s="26" t="s">
        <v>194</v>
      </c>
      <c r="G89" s="37" t="s">
        <v>213</v>
      </c>
      <c r="H89" s="26">
        <v>0</v>
      </c>
    </row>
    <row r="90" spans="1:43" s="26" customFormat="1" x14ac:dyDescent="0.3">
      <c r="A90" s="25">
        <v>9</v>
      </c>
      <c r="B90" s="26" t="s">
        <v>38</v>
      </c>
      <c r="C90" s="26" t="s">
        <v>124</v>
      </c>
      <c r="D90" s="26">
        <v>9</v>
      </c>
      <c r="E90" s="26" t="s">
        <v>195</v>
      </c>
      <c r="G90" s="37" t="s">
        <v>213</v>
      </c>
      <c r="H90" s="26">
        <v>0</v>
      </c>
    </row>
    <row r="91" spans="1:43" s="54" customFormat="1" ht="15" thickBot="1" x14ac:dyDescent="0.35">
      <c r="A91" s="53">
        <v>10</v>
      </c>
      <c r="B91" s="54" t="s">
        <v>38</v>
      </c>
      <c r="C91" s="54" t="s">
        <v>124</v>
      </c>
      <c r="D91" s="54">
        <v>10</v>
      </c>
      <c r="E91" s="54" t="s">
        <v>196</v>
      </c>
      <c r="G91" s="55" t="s">
        <v>213</v>
      </c>
      <c r="H91" s="54">
        <v>1</v>
      </c>
    </row>
    <row r="92" spans="1:43" s="2" customFormat="1" x14ac:dyDescent="0.3">
      <c r="A92" s="17">
        <v>10</v>
      </c>
      <c r="B92" s="2" t="s">
        <v>39</v>
      </c>
      <c r="C92" s="2" t="s">
        <v>125</v>
      </c>
      <c r="D92" s="2">
        <v>1</v>
      </c>
      <c r="E92" s="2" t="s">
        <v>187</v>
      </c>
      <c r="F92" s="6"/>
      <c r="G92" s="39" t="s">
        <v>213</v>
      </c>
    </row>
    <row r="93" spans="1:43" s="2" customFormat="1" x14ac:dyDescent="0.3">
      <c r="A93" s="17">
        <v>10</v>
      </c>
      <c r="B93" s="2" t="s">
        <v>39</v>
      </c>
      <c r="C93" s="2" t="s">
        <v>125</v>
      </c>
      <c r="D93" s="2">
        <v>2</v>
      </c>
      <c r="E93" s="2" t="s">
        <v>188</v>
      </c>
      <c r="G93" s="40" t="s">
        <v>213</v>
      </c>
    </row>
    <row r="94" spans="1:43" s="2" customFormat="1" x14ac:dyDescent="0.3">
      <c r="A94" s="17">
        <v>10</v>
      </c>
      <c r="B94" s="2" t="s">
        <v>39</v>
      </c>
      <c r="C94" s="2" t="s">
        <v>125</v>
      </c>
      <c r="D94" s="2">
        <v>3</v>
      </c>
      <c r="E94" s="2" t="s">
        <v>189</v>
      </c>
      <c r="G94" s="40" t="s">
        <v>213</v>
      </c>
    </row>
    <row r="95" spans="1:43" s="2" customFormat="1" x14ac:dyDescent="0.3">
      <c r="A95" s="17">
        <v>10</v>
      </c>
      <c r="B95" s="2" t="s">
        <v>39</v>
      </c>
      <c r="C95" s="2" t="s">
        <v>125</v>
      </c>
      <c r="D95" s="2">
        <v>4</v>
      </c>
      <c r="E95" s="2" t="s">
        <v>190</v>
      </c>
      <c r="G95" s="40" t="s">
        <v>213</v>
      </c>
    </row>
    <row r="96" spans="1:43" s="2" customFormat="1" x14ac:dyDescent="0.3">
      <c r="A96" s="17">
        <v>10</v>
      </c>
      <c r="B96" s="2" t="s">
        <v>39</v>
      </c>
      <c r="C96" s="2" t="s">
        <v>125</v>
      </c>
      <c r="D96" s="2">
        <v>5</v>
      </c>
      <c r="E96" s="2" t="s">
        <v>191</v>
      </c>
      <c r="G96" s="40" t="s">
        <v>213</v>
      </c>
    </row>
    <row r="97" spans="1:43" s="2" customFormat="1" x14ac:dyDescent="0.3">
      <c r="A97" s="17">
        <v>10</v>
      </c>
      <c r="B97" s="2" t="s">
        <v>39</v>
      </c>
      <c r="C97" s="2" t="s">
        <v>125</v>
      </c>
      <c r="D97" s="2">
        <v>6</v>
      </c>
      <c r="E97" s="2" t="s">
        <v>192</v>
      </c>
      <c r="F97" s="2" t="s">
        <v>218</v>
      </c>
      <c r="G97" s="40" t="s">
        <v>216</v>
      </c>
      <c r="I97" s="49">
        <v>2.222E-2</v>
      </c>
      <c r="J97" s="49">
        <v>2.222E-2</v>
      </c>
      <c r="K97" s="49">
        <v>2.2220728857699497E-2</v>
      </c>
      <c r="L97" s="49">
        <v>2.222145773930689E-2</v>
      </c>
      <c r="M97" s="49">
        <v>2.2222186644822971E-2</v>
      </c>
      <c r="N97" s="49">
        <v>2.2222915574248523E-2</v>
      </c>
      <c r="O97" s="49">
        <v>2.2223644527584324E-2</v>
      </c>
      <c r="P97" s="49">
        <v>2.2224373504831162E-2</v>
      </c>
      <c r="Q97" s="49">
        <v>2.2225102505989823E-2</v>
      </c>
      <c r="R97" s="49">
        <v>2.2225831531061092E-2</v>
      </c>
      <c r="S97" s="49">
        <v>2.222656058004575E-2</v>
      </c>
      <c r="T97" s="49">
        <v>2.2227289652944581E-2</v>
      </c>
      <c r="U97" s="49">
        <v>2.2228018749758376E-2</v>
      </c>
      <c r="V97" s="49">
        <v>2.2228747870487911E-2</v>
      </c>
      <c r="W97" s="49">
        <v>2.2229477015133975E-2</v>
      </c>
      <c r="X97" s="49">
        <v>2.2230206183697351E-2</v>
      </c>
      <c r="Y97" s="49">
        <v>2.2230935376178824E-2</v>
      </c>
      <c r="Z97" s="49">
        <v>2.2231664592579178E-2</v>
      </c>
      <c r="AA97" s="49">
        <v>2.2232393832899204E-2</v>
      </c>
      <c r="AB97" s="49">
        <v>2.2233123097139679E-2</v>
      </c>
      <c r="AC97" s="49">
        <v>2.2233852385301386E-2</v>
      </c>
      <c r="AD97" s="49">
        <v>2.2234581697385115E-2</v>
      </c>
      <c r="AE97" s="49">
        <v>2.2235311033391651E-2</v>
      </c>
      <c r="AF97" s="49">
        <v>2.2236040393321773E-2</v>
      </c>
      <c r="AG97" s="49">
        <v>2.2236769777176271E-2</v>
      </c>
      <c r="AH97" s="49">
        <v>2.223749918495593E-2</v>
      </c>
      <c r="AI97" s="49">
        <v>2.2238228616661533E-2</v>
      </c>
      <c r="AJ97" s="49">
        <v>2.2238958072293862E-2</v>
      </c>
      <c r="AK97" s="49">
        <v>2.2239687551853706E-2</v>
      </c>
      <c r="AL97" s="49">
        <v>2.2240417055341848E-2</v>
      </c>
      <c r="AM97" s="49">
        <v>2.2241146582759073E-2</v>
      </c>
      <c r="AN97" s="49">
        <v>2.2241876134106168E-2</v>
      </c>
      <c r="AO97" s="49">
        <v>2.2242605709383915E-2</v>
      </c>
      <c r="AP97" s="49">
        <v>2.2243335308593105E-2</v>
      </c>
      <c r="AQ97" s="49">
        <v>2.2244064931734513E-2</v>
      </c>
    </row>
    <row r="98" spans="1:43" s="2" customFormat="1" x14ac:dyDescent="0.3">
      <c r="A98" s="17">
        <v>10</v>
      </c>
      <c r="B98" s="2" t="s">
        <v>39</v>
      </c>
      <c r="C98" s="2" t="s">
        <v>125</v>
      </c>
      <c r="D98" s="2">
        <v>7</v>
      </c>
      <c r="E98" s="2" t="s">
        <v>193</v>
      </c>
      <c r="F98" s="2" t="s">
        <v>218</v>
      </c>
      <c r="G98" s="40" t="s">
        <v>216</v>
      </c>
      <c r="I98" s="49">
        <v>2.1779999999999997E-2</v>
      </c>
      <c r="J98" s="49">
        <v>2.1779999999999997E-2</v>
      </c>
      <c r="K98" s="49">
        <v>2.1780714424873761E-2</v>
      </c>
      <c r="L98" s="49">
        <v>2.1781428873182001E-2</v>
      </c>
      <c r="M98" s="49">
        <v>2.1782143344925488E-2</v>
      </c>
      <c r="N98" s="49">
        <v>2.1782857840104985E-2</v>
      </c>
      <c r="O98" s="49">
        <v>2.1783572358721269E-2</v>
      </c>
      <c r="P98" s="49">
        <v>2.17842869007751E-2</v>
      </c>
      <c r="Q98" s="49">
        <v>2.1785001466267252E-2</v>
      </c>
      <c r="R98" s="49">
        <v>2.1785716055198495E-2</v>
      </c>
      <c r="S98" s="49">
        <v>2.1786430667569596E-2</v>
      </c>
      <c r="T98" s="49">
        <v>2.1787145303381324E-2</v>
      </c>
      <c r="U98" s="49">
        <v>2.1787859962634444E-2</v>
      </c>
      <c r="V98" s="49">
        <v>2.1788574645329732E-2</v>
      </c>
      <c r="W98" s="49">
        <v>2.1789289351467955E-2</v>
      </c>
      <c r="X98" s="49">
        <v>2.1790004081049877E-2</v>
      </c>
      <c r="Y98" s="49">
        <v>2.1790718834076274E-2</v>
      </c>
      <c r="Z98" s="49">
        <v>2.179143361054791E-2</v>
      </c>
      <c r="AA98" s="49">
        <v>2.1792148410465555E-2</v>
      </c>
      <c r="AB98" s="49">
        <v>2.1792863233829979E-2</v>
      </c>
      <c r="AC98" s="49">
        <v>2.1793578080641952E-2</v>
      </c>
      <c r="AD98" s="49">
        <v>2.1794292950902242E-2</v>
      </c>
      <c r="AE98" s="49">
        <v>2.1795007844611615E-2</v>
      </c>
      <c r="AF98" s="49">
        <v>2.1795722761770848E-2</v>
      </c>
      <c r="AG98" s="49">
        <v>2.1796437702380704E-2</v>
      </c>
      <c r="AH98" s="49">
        <v>2.1797152666441954E-2</v>
      </c>
      <c r="AI98" s="49">
        <v>2.1797867653955361E-2</v>
      </c>
      <c r="AJ98" s="49">
        <v>2.1798582664921705E-2</v>
      </c>
      <c r="AK98" s="49">
        <v>2.179929769934175E-2</v>
      </c>
      <c r="AL98" s="49">
        <v>2.1800012757216269E-2</v>
      </c>
      <c r="AM98" s="49">
        <v>2.1800727838546023E-2</v>
      </c>
      <c r="AN98" s="49">
        <v>2.1801442943331788E-2</v>
      </c>
      <c r="AO98" s="49">
        <v>2.1802158071574335E-2</v>
      </c>
      <c r="AP98" s="49">
        <v>2.1802873223274427E-2</v>
      </c>
      <c r="AQ98" s="49">
        <v>2.1803588398432838E-2</v>
      </c>
    </row>
    <row r="99" spans="1:43" s="2" customFormat="1" x14ac:dyDescent="0.3">
      <c r="A99" s="17">
        <v>10</v>
      </c>
      <c r="B99" s="2" t="s">
        <v>39</v>
      </c>
      <c r="C99" s="2" t="s">
        <v>125</v>
      </c>
      <c r="D99" s="2">
        <v>8</v>
      </c>
      <c r="E99" s="2" t="s">
        <v>194</v>
      </c>
      <c r="G99" s="40" t="s">
        <v>213</v>
      </c>
      <c r="H99" s="2">
        <v>0</v>
      </c>
    </row>
    <row r="100" spans="1:43" s="2" customFormat="1" x14ac:dyDescent="0.3">
      <c r="A100" s="17">
        <v>10</v>
      </c>
      <c r="B100" s="2" t="s">
        <v>39</v>
      </c>
      <c r="C100" s="2" t="s">
        <v>125</v>
      </c>
      <c r="D100" s="2">
        <v>9</v>
      </c>
      <c r="E100" s="2" t="s">
        <v>195</v>
      </c>
      <c r="G100" s="40" t="s">
        <v>213</v>
      </c>
      <c r="H100" s="2">
        <v>0</v>
      </c>
    </row>
    <row r="101" spans="1:43" s="9" customFormat="1" ht="15" thickBot="1" x14ac:dyDescent="0.35">
      <c r="A101" s="8">
        <v>10</v>
      </c>
      <c r="B101" s="9" t="s">
        <v>39</v>
      </c>
      <c r="C101" s="9" t="s">
        <v>125</v>
      </c>
      <c r="D101" s="9">
        <v>10</v>
      </c>
      <c r="E101" s="9" t="s">
        <v>196</v>
      </c>
      <c r="G101" s="41" t="s">
        <v>213</v>
      </c>
      <c r="H101" s="9">
        <v>0</v>
      </c>
    </row>
    <row r="102" spans="1:43" s="57" customFormat="1" x14ac:dyDescent="0.3">
      <c r="A102" s="56">
        <v>11</v>
      </c>
      <c r="B102" s="57" t="s">
        <v>40</v>
      </c>
      <c r="C102" s="57" t="s">
        <v>126</v>
      </c>
      <c r="D102" s="28">
        <v>1</v>
      </c>
      <c r="E102" s="28" t="s">
        <v>187</v>
      </c>
      <c r="F102" s="28" t="s">
        <v>221</v>
      </c>
      <c r="G102" s="36" t="s">
        <v>219</v>
      </c>
      <c r="H102" s="57">
        <v>0</v>
      </c>
      <c r="I102" s="57">
        <f>1233.85/50</f>
        <v>24.677</v>
      </c>
    </row>
    <row r="103" spans="1:43" s="57" customFormat="1" x14ac:dyDescent="0.3">
      <c r="A103" s="56">
        <v>11</v>
      </c>
      <c r="B103" s="57" t="s">
        <v>40</v>
      </c>
      <c r="C103" s="57" t="s">
        <v>126</v>
      </c>
      <c r="D103" s="26">
        <v>2</v>
      </c>
      <c r="E103" s="26" t="s">
        <v>188</v>
      </c>
      <c r="F103" s="26" t="s">
        <v>221</v>
      </c>
      <c r="G103" s="37" t="s">
        <v>219</v>
      </c>
      <c r="H103" s="57">
        <v>0</v>
      </c>
      <c r="I103" s="57">
        <v>5.5</v>
      </c>
    </row>
    <row r="104" spans="1:43" s="57" customFormat="1" x14ac:dyDescent="0.3">
      <c r="A104" s="56">
        <v>11</v>
      </c>
      <c r="B104" s="57" t="s">
        <v>40</v>
      </c>
      <c r="C104" s="57" t="s">
        <v>126</v>
      </c>
      <c r="D104" s="26">
        <v>3</v>
      </c>
      <c r="E104" s="26" t="s">
        <v>189</v>
      </c>
      <c r="F104" s="26" t="s">
        <v>221</v>
      </c>
      <c r="G104" s="37" t="s">
        <v>219</v>
      </c>
      <c r="I104" s="57">
        <v>17.5</v>
      </c>
    </row>
    <row r="105" spans="1:43" s="57" customFormat="1" x14ac:dyDescent="0.3">
      <c r="A105" s="56">
        <v>11</v>
      </c>
      <c r="B105" s="57" t="s">
        <v>40</v>
      </c>
      <c r="C105" s="57" t="s">
        <v>126</v>
      </c>
      <c r="D105" s="26">
        <v>4</v>
      </c>
      <c r="E105" s="26" t="s">
        <v>190</v>
      </c>
      <c r="F105" s="26"/>
      <c r="G105" s="37" t="s">
        <v>213</v>
      </c>
    </row>
    <row r="106" spans="1:43" s="57" customFormat="1" x14ac:dyDescent="0.3">
      <c r="A106" s="56">
        <v>11</v>
      </c>
      <c r="B106" s="57" t="s">
        <v>40</v>
      </c>
      <c r="C106" s="57" t="s">
        <v>126</v>
      </c>
      <c r="D106" s="26">
        <v>5</v>
      </c>
      <c r="E106" s="26" t="s">
        <v>191</v>
      </c>
      <c r="F106" s="26"/>
      <c r="G106" s="37" t="s">
        <v>213</v>
      </c>
    </row>
    <row r="107" spans="1:43" s="57" customFormat="1" x14ac:dyDescent="0.3">
      <c r="A107" s="56">
        <v>11</v>
      </c>
      <c r="B107" s="57" t="s">
        <v>40</v>
      </c>
      <c r="C107" s="57" t="s">
        <v>126</v>
      </c>
      <c r="D107" s="26">
        <v>6</v>
      </c>
      <c r="E107" s="26" t="s">
        <v>192</v>
      </c>
      <c r="F107" s="26" t="s">
        <v>218</v>
      </c>
      <c r="G107" s="40" t="s">
        <v>216</v>
      </c>
      <c r="I107" s="60">
        <v>2.0200000000000001E-3</v>
      </c>
      <c r="J107" s="60">
        <v>2.0200000000000001E-3</v>
      </c>
      <c r="K107" s="60">
        <v>2.0200000000000001E-3</v>
      </c>
      <c r="L107" s="60">
        <v>2.0200000000000001E-3</v>
      </c>
      <c r="M107" s="60">
        <v>2.0200000000000001E-3</v>
      </c>
      <c r="N107" s="60">
        <v>2.3214392618764236E-3</v>
      </c>
      <c r="O107" s="60">
        <v>2.3197546350828767E-3</v>
      </c>
      <c r="P107" s="60">
        <v>2.3180691704610319E-3</v>
      </c>
      <c r="Q107" s="60">
        <v>2.3163828675657498E-3</v>
      </c>
      <c r="R107" s="60">
        <v>2.3146957259516433E-3</v>
      </c>
      <c r="S107" s="60">
        <v>2.3130077451730844E-3</v>
      </c>
      <c r="T107" s="60">
        <v>2.3113189247842012E-3</v>
      </c>
      <c r="U107" s="60">
        <v>2.3096292643388821E-3</v>
      </c>
      <c r="V107" s="60">
        <v>2.3079387633907697E-3</v>
      </c>
      <c r="W107" s="60">
        <v>2.3062474214932652E-3</v>
      </c>
      <c r="X107" s="60">
        <v>2.3045552381995241E-3</v>
      </c>
      <c r="Y107" s="60">
        <v>2.3028622130624593E-3</v>
      </c>
      <c r="Z107" s="60">
        <v>2.3011683456347432E-3</v>
      </c>
      <c r="AA107" s="60">
        <v>2.2994736354687989E-3</v>
      </c>
      <c r="AB107" s="60">
        <v>2.2977780821168106E-3</v>
      </c>
      <c r="AC107" s="60">
        <v>2.2960816851307166E-3</v>
      </c>
      <c r="AD107" s="60">
        <v>2.2943844440622098E-3</v>
      </c>
      <c r="AE107" s="60">
        <v>2.2926863584627429E-3</v>
      </c>
      <c r="AF107" s="60">
        <v>2.2909874278835181E-3</v>
      </c>
      <c r="AG107" s="60">
        <v>2.2892876518754986E-3</v>
      </c>
      <c r="AH107" s="60">
        <v>2.2875870299893992E-3</v>
      </c>
      <c r="AI107" s="60">
        <v>2.2858855617756925E-3</v>
      </c>
      <c r="AJ107" s="60">
        <v>2.2841832467846049E-3</v>
      </c>
      <c r="AK107" s="60">
        <v>2.2824800845661166E-3</v>
      </c>
      <c r="AL107" s="60">
        <v>2.2807760746699659E-3</v>
      </c>
      <c r="AM107" s="60">
        <v>2.2790712166456425E-3</v>
      </c>
      <c r="AN107" s="60">
        <v>2.2773655100423937E-3</v>
      </c>
      <c r="AO107" s="60">
        <v>2.2756589544092173E-3</v>
      </c>
      <c r="AP107" s="60">
        <v>2.2739515492948676E-3</v>
      </c>
      <c r="AQ107" s="60">
        <v>2.2722432942478563E-3</v>
      </c>
    </row>
    <row r="108" spans="1:43" s="57" customFormat="1" x14ac:dyDescent="0.3">
      <c r="A108" s="56">
        <v>11</v>
      </c>
      <c r="B108" s="57" t="s">
        <v>40</v>
      </c>
      <c r="C108" s="57" t="s">
        <v>126</v>
      </c>
      <c r="D108" s="26">
        <v>7</v>
      </c>
      <c r="E108" s="26" t="s">
        <v>193</v>
      </c>
      <c r="F108" s="26" t="s">
        <v>218</v>
      </c>
      <c r="G108" s="40" t="s">
        <v>216</v>
      </c>
      <c r="H108" s="57">
        <v>0</v>
      </c>
      <c r="I108" s="60">
        <v>1.98E-3</v>
      </c>
      <c r="J108" s="60">
        <v>1.98E-3</v>
      </c>
      <c r="K108" s="60">
        <v>1.98E-3</v>
      </c>
      <c r="L108" s="60">
        <v>1.98E-3</v>
      </c>
      <c r="M108" s="60">
        <v>1.98E-3</v>
      </c>
      <c r="N108" s="60">
        <v>2.2754701675818411E-3</v>
      </c>
      <c r="O108" s="60">
        <v>2.2738188997347007E-3</v>
      </c>
      <c r="P108" s="60">
        <v>2.2721668106499226E-3</v>
      </c>
      <c r="Q108" s="60">
        <v>2.2705138998911807E-3</v>
      </c>
      <c r="R108" s="60">
        <v>2.2688601670219073E-3</v>
      </c>
      <c r="S108" s="60">
        <v>2.2672056116053007E-3</v>
      </c>
      <c r="T108" s="60">
        <v>2.265550233204316E-3</v>
      </c>
      <c r="U108" s="60">
        <v>2.2638940313816766E-3</v>
      </c>
      <c r="V108" s="60">
        <v>2.2622370056998636E-3</v>
      </c>
      <c r="W108" s="60">
        <v>2.2605791557211209E-3</v>
      </c>
      <c r="X108" s="60">
        <v>2.2589204810074546E-3</v>
      </c>
      <c r="Y108" s="60">
        <v>2.257260981120628E-3</v>
      </c>
      <c r="Z108" s="60">
        <v>2.2556006556221737E-3</v>
      </c>
      <c r="AA108" s="60">
        <v>2.2539395040733767E-3</v>
      </c>
      <c r="AB108" s="60">
        <v>2.25227752603529E-3</v>
      </c>
      <c r="AC108" s="60">
        <v>2.2506147210687223E-3</v>
      </c>
      <c r="AD108" s="60">
        <v>2.2489510887342455E-3</v>
      </c>
      <c r="AE108" s="60">
        <v>2.2472866285921937E-3</v>
      </c>
      <c r="AF108" s="60">
        <v>2.2456213402026566E-3</v>
      </c>
      <c r="AG108" s="60">
        <v>2.2439552231254887E-3</v>
      </c>
      <c r="AH108" s="60">
        <v>2.2422882769203025E-3</v>
      </c>
      <c r="AI108" s="60">
        <v>2.2406205011464711E-3</v>
      </c>
      <c r="AJ108" s="60">
        <v>2.2389518953631273E-3</v>
      </c>
      <c r="AK108" s="60">
        <v>2.2372824591291641E-3</v>
      </c>
      <c r="AL108" s="60">
        <v>2.2356121920032337E-3</v>
      </c>
      <c r="AM108" s="60">
        <v>2.2339410935437484E-3</v>
      </c>
      <c r="AN108" s="60">
        <v>2.2322691633088806E-3</v>
      </c>
      <c r="AO108" s="60">
        <v>2.2305964008565594E-3</v>
      </c>
      <c r="AP108" s="60">
        <v>2.2289228057444745E-3</v>
      </c>
      <c r="AQ108" s="60">
        <v>2.2272483775300769E-3</v>
      </c>
    </row>
    <row r="109" spans="1:43" s="57" customFormat="1" x14ac:dyDescent="0.3">
      <c r="A109" s="56">
        <v>11</v>
      </c>
      <c r="B109" s="57" t="s">
        <v>40</v>
      </c>
      <c r="C109" s="57" t="s">
        <v>126</v>
      </c>
      <c r="D109" s="26">
        <v>8</v>
      </c>
      <c r="E109" s="26" t="s">
        <v>194</v>
      </c>
      <c r="F109" s="26"/>
      <c r="G109" s="37" t="s">
        <v>213</v>
      </c>
      <c r="H109" s="57">
        <v>0</v>
      </c>
    </row>
    <row r="110" spans="1:43" s="26" customFormat="1" x14ac:dyDescent="0.3">
      <c r="A110" s="25">
        <v>11</v>
      </c>
      <c r="B110" s="26" t="s">
        <v>40</v>
      </c>
      <c r="C110" s="26" t="s">
        <v>126</v>
      </c>
      <c r="D110" s="26">
        <v>9</v>
      </c>
      <c r="E110" s="26" t="s">
        <v>195</v>
      </c>
      <c r="G110" s="37" t="s">
        <v>213</v>
      </c>
      <c r="H110" s="26">
        <v>0</v>
      </c>
    </row>
    <row r="111" spans="1:43" s="54" customFormat="1" ht="15" thickBot="1" x14ac:dyDescent="0.35">
      <c r="A111" s="53">
        <v>11</v>
      </c>
      <c r="B111" s="54" t="s">
        <v>40</v>
      </c>
      <c r="C111" s="54" t="s">
        <v>126</v>
      </c>
      <c r="D111" s="54">
        <v>10</v>
      </c>
      <c r="E111" s="54" t="s">
        <v>196</v>
      </c>
      <c r="G111" s="55" t="s">
        <v>213</v>
      </c>
      <c r="H111" s="54">
        <v>0</v>
      </c>
    </row>
    <row r="112" spans="1:43" s="2" customFormat="1" x14ac:dyDescent="0.3">
      <c r="A112" s="17">
        <v>12</v>
      </c>
      <c r="B112" s="2" t="s">
        <v>41</v>
      </c>
      <c r="C112" s="2" t="s">
        <v>127</v>
      </c>
      <c r="D112" s="2">
        <v>1</v>
      </c>
      <c r="E112" s="2" t="s">
        <v>187</v>
      </c>
      <c r="F112" s="6" t="s">
        <v>221</v>
      </c>
      <c r="G112" s="39" t="s">
        <v>219</v>
      </c>
      <c r="H112" s="2">
        <v>0</v>
      </c>
      <c r="I112" s="2">
        <f>983.13/50</f>
        <v>19.662600000000001</v>
      </c>
    </row>
    <row r="113" spans="1:43" s="2" customFormat="1" x14ac:dyDescent="0.3">
      <c r="A113" s="17">
        <v>12</v>
      </c>
      <c r="B113" s="2" t="s">
        <v>41</v>
      </c>
      <c r="C113" s="2" t="s">
        <v>127</v>
      </c>
      <c r="D113" s="2">
        <v>2</v>
      </c>
      <c r="E113" s="2" t="s">
        <v>188</v>
      </c>
      <c r="F113" s="2" t="s">
        <v>221</v>
      </c>
      <c r="G113" s="40" t="s">
        <v>219</v>
      </c>
      <c r="H113" s="2">
        <v>0</v>
      </c>
      <c r="I113" s="2">
        <v>0.35</v>
      </c>
    </row>
    <row r="114" spans="1:43" s="2" customFormat="1" x14ac:dyDescent="0.3">
      <c r="A114" s="17">
        <v>12</v>
      </c>
      <c r="B114" s="2" t="s">
        <v>41</v>
      </c>
      <c r="C114" s="2" t="s">
        <v>127</v>
      </c>
      <c r="D114" s="2">
        <v>3</v>
      </c>
      <c r="E114" s="2" t="s">
        <v>189</v>
      </c>
      <c r="F114" s="2" t="s">
        <v>221</v>
      </c>
      <c r="G114" s="40" t="s">
        <v>219</v>
      </c>
      <c r="I114" s="2">
        <v>1.1200000000000001</v>
      </c>
    </row>
    <row r="115" spans="1:43" s="2" customFormat="1" x14ac:dyDescent="0.3">
      <c r="A115" s="17">
        <v>12</v>
      </c>
      <c r="B115" s="2" t="s">
        <v>41</v>
      </c>
      <c r="C115" s="2" t="s">
        <v>127</v>
      </c>
      <c r="D115" s="2">
        <v>4</v>
      </c>
      <c r="E115" s="2" t="s">
        <v>190</v>
      </c>
      <c r="G115" s="40" t="s">
        <v>213</v>
      </c>
    </row>
    <row r="116" spans="1:43" s="2" customFormat="1" x14ac:dyDescent="0.3">
      <c r="A116" s="17">
        <v>12</v>
      </c>
      <c r="B116" s="2" t="s">
        <v>41</v>
      </c>
      <c r="C116" s="2" t="s">
        <v>127</v>
      </c>
      <c r="D116" s="2">
        <v>5</v>
      </c>
      <c r="E116" s="2" t="s">
        <v>191</v>
      </c>
      <c r="G116" s="40" t="s">
        <v>213</v>
      </c>
    </row>
    <row r="117" spans="1:43" s="2" customFormat="1" x14ac:dyDescent="0.3">
      <c r="A117" s="17">
        <v>12</v>
      </c>
      <c r="B117" s="2" t="s">
        <v>41</v>
      </c>
      <c r="C117" s="2" t="s">
        <v>127</v>
      </c>
      <c r="D117" s="2">
        <v>6</v>
      </c>
      <c r="E117" s="2" t="s">
        <v>192</v>
      </c>
      <c r="F117" s="2" t="s">
        <v>218</v>
      </c>
      <c r="G117" s="37" t="s">
        <v>216</v>
      </c>
      <c r="I117" s="61">
        <v>2.0200000000000001E-3</v>
      </c>
      <c r="J117" s="61">
        <v>2.0200000000000001E-3</v>
      </c>
      <c r="K117" s="61">
        <v>2.0200000000000001E-3</v>
      </c>
      <c r="L117" s="61">
        <v>2.0200000000000001E-3</v>
      </c>
      <c r="M117" s="61">
        <v>2.0200000000000001E-3</v>
      </c>
      <c r="N117" s="61">
        <v>2.3214392618764236E-3</v>
      </c>
      <c r="O117" s="61">
        <v>2.3197546350828767E-3</v>
      </c>
      <c r="P117" s="61">
        <v>2.3180691704610319E-3</v>
      </c>
      <c r="Q117" s="61">
        <v>2.3163828675657498E-3</v>
      </c>
      <c r="R117" s="61">
        <v>2.3146957259516433E-3</v>
      </c>
      <c r="S117" s="61">
        <v>2.3130077451730844E-3</v>
      </c>
      <c r="T117" s="61">
        <v>2.3113189247842012E-3</v>
      </c>
      <c r="U117" s="61">
        <v>2.3096292643388821E-3</v>
      </c>
      <c r="V117" s="61">
        <v>2.3079387633907697E-3</v>
      </c>
      <c r="W117" s="61">
        <v>2.3062474214932652E-3</v>
      </c>
      <c r="X117" s="61">
        <v>2.3045552381995241E-3</v>
      </c>
      <c r="Y117" s="61">
        <v>2.3028622130624593E-3</v>
      </c>
      <c r="Z117" s="61">
        <v>2.3011683456347432E-3</v>
      </c>
      <c r="AA117" s="61">
        <v>2.2994736354687989E-3</v>
      </c>
      <c r="AB117" s="61">
        <v>2.2977780821168106E-3</v>
      </c>
      <c r="AC117" s="61">
        <v>2.2960816851307166E-3</v>
      </c>
      <c r="AD117" s="61">
        <v>2.2943844440622098E-3</v>
      </c>
      <c r="AE117" s="61">
        <v>2.2926863584627429E-3</v>
      </c>
      <c r="AF117" s="61">
        <v>2.2909874278835181E-3</v>
      </c>
      <c r="AG117" s="61">
        <v>2.2892876518754986E-3</v>
      </c>
      <c r="AH117" s="61">
        <v>2.2875870299893992E-3</v>
      </c>
      <c r="AI117" s="61">
        <v>2.2858855617756925E-3</v>
      </c>
      <c r="AJ117" s="61">
        <v>2.2841832467846049E-3</v>
      </c>
      <c r="AK117" s="61">
        <v>2.2824800845661166E-3</v>
      </c>
      <c r="AL117" s="61">
        <v>2.2807760746699659E-3</v>
      </c>
      <c r="AM117" s="61">
        <v>2.2790712166456425E-3</v>
      </c>
      <c r="AN117" s="61">
        <v>2.2773655100423937E-3</v>
      </c>
      <c r="AO117" s="61">
        <v>2.2756589544092173E-3</v>
      </c>
      <c r="AP117" s="61">
        <v>2.2739515492948676E-3</v>
      </c>
      <c r="AQ117" s="61">
        <v>2.2722432942478563E-3</v>
      </c>
    </row>
    <row r="118" spans="1:43" s="2" customFormat="1" x14ac:dyDescent="0.3">
      <c r="A118" s="17">
        <v>12</v>
      </c>
      <c r="B118" s="2" t="s">
        <v>41</v>
      </c>
      <c r="C118" s="2" t="s">
        <v>127</v>
      </c>
      <c r="D118" s="2">
        <v>7</v>
      </c>
      <c r="E118" s="2" t="s">
        <v>193</v>
      </c>
      <c r="F118" s="2" t="s">
        <v>218</v>
      </c>
      <c r="G118" s="37" t="s">
        <v>216</v>
      </c>
      <c r="H118" s="2">
        <v>0</v>
      </c>
      <c r="I118" s="61">
        <v>1.98E-3</v>
      </c>
      <c r="J118" s="61">
        <v>1.98E-3</v>
      </c>
      <c r="K118" s="61">
        <v>1.98E-3</v>
      </c>
      <c r="L118" s="61">
        <v>1.98E-3</v>
      </c>
      <c r="M118" s="61">
        <v>1.98E-3</v>
      </c>
      <c r="N118" s="61">
        <v>2.2754701675818411E-3</v>
      </c>
      <c r="O118" s="61">
        <v>2.2738188997347007E-3</v>
      </c>
      <c r="P118" s="61">
        <v>2.2721668106499226E-3</v>
      </c>
      <c r="Q118" s="61">
        <v>2.2705138998911807E-3</v>
      </c>
      <c r="R118" s="61">
        <v>2.2688601670219073E-3</v>
      </c>
      <c r="S118" s="61">
        <v>2.2672056116053007E-3</v>
      </c>
      <c r="T118" s="61">
        <v>2.265550233204316E-3</v>
      </c>
      <c r="U118" s="61">
        <v>2.2638940313816766E-3</v>
      </c>
      <c r="V118" s="61">
        <v>2.2622370056998636E-3</v>
      </c>
      <c r="W118" s="61">
        <v>2.2605791557211209E-3</v>
      </c>
      <c r="X118" s="61">
        <v>2.2589204810074546E-3</v>
      </c>
      <c r="Y118" s="61">
        <v>2.257260981120628E-3</v>
      </c>
      <c r="Z118" s="61">
        <v>2.2556006556221737E-3</v>
      </c>
      <c r="AA118" s="61">
        <v>2.2539395040733767E-3</v>
      </c>
      <c r="AB118" s="61">
        <v>2.25227752603529E-3</v>
      </c>
      <c r="AC118" s="61">
        <v>2.2506147210687223E-3</v>
      </c>
      <c r="AD118" s="61">
        <v>2.2489510887342455E-3</v>
      </c>
      <c r="AE118" s="61">
        <v>2.2472866285921937E-3</v>
      </c>
      <c r="AF118" s="61">
        <v>2.2456213402026566E-3</v>
      </c>
      <c r="AG118" s="61">
        <v>2.2439552231254887E-3</v>
      </c>
      <c r="AH118" s="61">
        <v>2.2422882769203025E-3</v>
      </c>
      <c r="AI118" s="61">
        <v>2.2406205011464711E-3</v>
      </c>
      <c r="AJ118" s="61">
        <v>2.2389518953631273E-3</v>
      </c>
      <c r="AK118" s="61">
        <v>2.2372824591291641E-3</v>
      </c>
      <c r="AL118" s="61">
        <v>2.2356121920032337E-3</v>
      </c>
      <c r="AM118" s="61">
        <v>2.2339410935437484E-3</v>
      </c>
      <c r="AN118" s="61">
        <v>2.2322691633088806E-3</v>
      </c>
      <c r="AO118" s="61">
        <v>2.2305964008565594E-3</v>
      </c>
      <c r="AP118" s="61">
        <v>2.2289228057444745E-3</v>
      </c>
      <c r="AQ118" s="61">
        <v>2.2272483775300769E-3</v>
      </c>
    </row>
    <row r="119" spans="1:43" s="2" customFormat="1" x14ac:dyDescent="0.3">
      <c r="A119" s="17">
        <v>12</v>
      </c>
      <c r="B119" s="2" t="s">
        <v>41</v>
      </c>
      <c r="C119" s="2" t="s">
        <v>127</v>
      </c>
      <c r="D119" s="2">
        <v>8</v>
      </c>
      <c r="E119" s="2" t="s">
        <v>194</v>
      </c>
      <c r="G119" s="40" t="s">
        <v>213</v>
      </c>
      <c r="H119" s="2">
        <v>0</v>
      </c>
    </row>
    <row r="120" spans="1:43" s="2" customFormat="1" x14ac:dyDescent="0.3">
      <c r="A120" s="17">
        <v>12</v>
      </c>
      <c r="B120" s="2" t="s">
        <v>41</v>
      </c>
      <c r="C120" s="2" t="s">
        <v>127</v>
      </c>
      <c r="D120" s="2">
        <v>9</v>
      </c>
      <c r="E120" s="2" t="s">
        <v>195</v>
      </c>
      <c r="G120" s="40" t="s">
        <v>213</v>
      </c>
      <c r="H120" s="2">
        <v>0</v>
      </c>
    </row>
    <row r="121" spans="1:43" s="9" customFormat="1" ht="15" thickBot="1" x14ac:dyDescent="0.35">
      <c r="A121" s="8">
        <v>12</v>
      </c>
      <c r="B121" s="9" t="s">
        <v>41</v>
      </c>
      <c r="C121" s="9" t="s">
        <v>127</v>
      </c>
      <c r="D121" s="9">
        <v>10</v>
      </c>
      <c r="E121" s="9" t="s">
        <v>196</v>
      </c>
      <c r="G121" s="41" t="s">
        <v>213</v>
      </c>
      <c r="H121" s="9">
        <v>0</v>
      </c>
    </row>
    <row r="122" spans="1:43" s="57" customFormat="1" x14ac:dyDescent="0.3">
      <c r="A122" s="56">
        <v>13</v>
      </c>
      <c r="B122" s="57" t="s">
        <v>42</v>
      </c>
      <c r="C122" s="57" t="s">
        <v>128</v>
      </c>
      <c r="D122" s="57">
        <v>1</v>
      </c>
      <c r="E122" s="57" t="s">
        <v>187</v>
      </c>
      <c r="F122" s="28" t="s">
        <v>221</v>
      </c>
      <c r="G122" s="36" t="s">
        <v>219</v>
      </c>
      <c r="H122" s="57">
        <v>0</v>
      </c>
      <c r="I122" s="57">
        <f>413.67/50</f>
        <v>8.2734000000000005</v>
      </c>
    </row>
    <row r="123" spans="1:43" s="57" customFormat="1" x14ac:dyDescent="0.3">
      <c r="A123" s="56">
        <v>13</v>
      </c>
      <c r="B123" s="57" t="s">
        <v>42</v>
      </c>
      <c r="C123" s="57" t="s">
        <v>128</v>
      </c>
      <c r="D123" s="26">
        <v>2</v>
      </c>
      <c r="E123" s="26" t="s">
        <v>188</v>
      </c>
      <c r="F123" s="26" t="s">
        <v>221</v>
      </c>
      <c r="G123" s="37" t="s">
        <v>219</v>
      </c>
      <c r="H123" s="57">
        <v>0</v>
      </c>
      <c r="I123" s="57">
        <v>0</v>
      </c>
    </row>
    <row r="124" spans="1:43" s="57" customFormat="1" x14ac:dyDescent="0.3">
      <c r="A124" s="56">
        <v>13</v>
      </c>
      <c r="B124" s="57" t="s">
        <v>42</v>
      </c>
      <c r="C124" s="57" t="s">
        <v>128</v>
      </c>
      <c r="D124" s="26">
        <v>3</v>
      </c>
      <c r="E124" s="26" t="s">
        <v>189</v>
      </c>
      <c r="F124" s="26" t="s">
        <v>221</v>
      </c>
      <c r="G124" s="37" t="s">
        <v>219</v>
      </c>
      <c r="I124" s="57">
        <v>0</v>
      </c>
    </row>
    <row r="125" spans="1:43" s="57" customFormat="1" x14ac:dyDescent="0.3">
      <c r="A125" s="56">
        <v>13</v>
      </c>
      <c r="B125" s="57" t="s">
        <v>42</v>
      </c>
      <c r="C125" s="57" t="s">
        <v>128</v>
      </c>
      <c r="D125" s="26">
        <v>4</v>
      </c>
      <c r="E125" s="26" t="s">
        <v>190</v>
      </c>
      <c r="F125" s="26"/>
      <c r="G125" s="37" t="s">
        <v>213</v>
      </c>
    </row>
    <row r="126" spans="1:43" s="57" customFormat="1" x14ac:dyDescent="0.3">
      <c r="A126" s="56">
        <v>13</v>
      </c>
      <c r="B126" s="57" t="s">
        <v>42</v>
      </c>
      <c r="C126" s="57" t="s">
        <v>128</v>
      </c>
      <c r="D126" s="26">
        <v>5</v>
      </c>
      <c r="E126" s="26" t="s">
        <v>191</v>
      </c>
      <c r="F126" s="26"/>
      <c r="G126" s="37" t="s">
        <v>213</v>
      </c>
    </row>
    <row r="127" spans="1:43" s="57" customFormat="1" x14ac:dyDescent="0.3">
      <c r="A127" s="56">
        <v>13</v>
      </c>
      <c r="B127" s="57" t="s">
        <v>42</v>
      </c>
      <c r="C127" s="57" t="s">
        <v>128</v>
      </c>
      <c r="D127" s="26">
        <v>6</v>
      </c>
      <c r="E127" s="26" t="s">
        <v>192</v>
      </c>
      <c r="F127" s="26" t="s">
        <v>218</v>
      </c>
      <c r="G127" s="40" t="s">
        <v>216</v>
      </c>
      <c r="I127" s="59">
        <v>2.0200000000000001E-3</v>
      </c>
      <c r="J127" s="59">
        <v>2.0200000000000001E-3</v>
      </c>
      <c r="K127" s="59">
        <v>2.0200000000000001E-3</v>
      </c>
      <c r="L127" s="59">
        <v>2.0200000000000001E-3</v>
      </c>
      <c r="M127" s="59">
        <v>2.0200000000000001E-3</v>
      </c>
      <c r="N127" s="59">
        <v>2.3214392618764236E-3</v>
      </c>
      <c r="O127" s="59">
        <v>2.3197546350828767E-3</v>
      </c>
      <c r="P127" s="59">
        <v>2.3180691704610319E-3</v>
      </c>
      <c r="Q127" s="59">
        <v>2.3163828675657498E-3</v>
      </c>
      <c r="R127" s="59">
        <v>2.3146957259516433E-3</v>
      </c>
      <c r="S127" s="59">
        <v>2.3130077451730844E-3</v>
      </c>
      <c r="T127" s="59">
        <v>2.3113189247842012E-3</v>
      </c>
      <c r="U127" s="59">
        <v>2.3096292643388821E-3</v>
      </c>
      <c r="V127" s="59">
        <v>2.3079387633907697E-3</v>
      </c>
      <c r="W127" s="59">
        <v>2.3062474214932652E-3</v>
      </c>
      <c r="X127" s="59">
        <v>2.3045552381995241E-3</v>
      </c>
      <c r="Y127" s="59">
        <v>2.3028622130624593E-3</v>
      </c>
      <c r="Z127" s="59">
        <v>2.3011683456347432E-3</v>
      </c>
      <c r="AA127" s="59">
        <v>2.2994736354687989E-3</v>
      </c>
      <c r="AB127" s="59">
        <v>2.2977780821168106E-3</v>
      </c>
      <c r="AC127" s="59">
        <v>2.2960816851307166E-3</v>
      </c>
      <c r="AD127" s="59">
        <v>2.2943844440622098E-3</v>
      </c>
      <c r="AE127" s="59">
        <v>2.2926863584627429E-3</v>
      </c>
      <c r="AF127" s="59">
        <v>2.2909874278835181E-3</v>
      </c>
      <c r="AG127" s="59">
        <v>2.2892876518754986E-3</v>
      </c>
      <c r="AH127" s="59">
        <v>2.2875870299893992E-3</v>
      </c>
      <c r="AI127" s="59">
        <v>2.2858855617756925E-3</v>
      </c>
      <c r="AJ127" s="59">
        <v>2.2841832467846049E-3</v>
      </c>
      <c r="AK127" s="59">
        <v>2.2824800845661166E-3</v>
      </c>
      <c r="AL127" s="59">
        <v>2.2807760746699659E-3</v>
      </c>
      <c r="AM127" s="59">
        <v>2.2790712166456425E-3</v>
      </c>
      <c r="AN127" s="59">
        <v>2.2773655100423937E-3</v>
      </c>
      <c r="AO127" s="59">
        <v>2.2756589544092173E-3</v>
      </c>
      <c r="AP127" s="59">
        <v>2.2739515492948676E-3</v>
      </c>
      <c r="AQ127" s="59">
        <v>2.2722432942478563E-3</v>
      </c>
    </row>
    <row r="128" spans="1:43" s="57" customFormat="1" x14ac:dyDescent="0.3">
      <c r="A128" s="56">
        <v>13</v>
      </c>
      <c r="B128" s="57" t="s">
        <v>42</v>
      </c>
      <c r="C128" s="57" t="s">
        <v>128</v>
      </c>
      <c r="D128" s="26">
        <v>7</v>
      </c>
      <c r="E128" s="26" t="s">
        <v>193</v>
      </c>
      <c r="F128" s="26" t="s">
        <v>218</v>
      </c>
      <c r="G128" s="40" t="s">
        <v>216</v>
      </c>
      <c r="H128" s="57">
        <v>0</v>
      </c>
      <c r="I128" s="59">
        <v>1.98E-3</v>
      </c>
      <c r="J128" s="59">
        <v>1.98E-3</v>
      </c>
      <c r="K128" s="59">
        <v>1.98E-3</v>
      </c>
      <c r="L128" s="59">
        <v>1.98E-3</v>
      </c>
      <c r="M128" s="59">
        <v>1.98E-3</v>
      </c>
      <c r="N128" s="59">
        <v>2.2754701675818411E-3</v>
      </c>
      <c r="O128" s="59">
        <v>2.2738188997347007E-3</v>
      </c>
      <c r="P128" s="59">
        <v>2.2721668106499226E-3</v>
      </c>
      <c r="Q128" s="59">
        <v>2.2705138998911807E-3</v>
      </c>
      <c r="R128" s="59">
        <v>2.2688601670219073E-3</v>
      </c>
      <c r="S128" s="59">
        <v>2.2672056116053007E-3</v>
      </c>
      <c r="T128" s="59">
        <v>2.265550233204316E-3</v>
      </c>
      <c r="U128" s="59">
        <v>2.2638940313816766E-3</v>
      </c>
      <c r="V128" s="59">
        <v>2.2622370056998636E-3</v>
      </c>
      <c r="W128" s="59">
        <v>2.2605791557211209E-3</v>
      </c>
      <c r="X128" s="59">
        <v>2.2589204810074546E-3</v>
      </c>
      <c r="Y128" s="59">
        <v>2.257260981120628E-3</v>
      </c>
      <c r="Z128" s="59">
        <v>2.2556006556221737E-3</v>
      </c>
      <c r="AA128" s="59">
        <v>2.2539395040733767E-3</v>
      </c>
      <c r="AB128" s="59">
        <v>2.25227752603529E-3</v>
      </c>
      <c r="AC128" s="59">
        <v>2.2506147210687223E-3</v>
      </c>
      <c r="AD128" s="59">
        <v>2.2489510887342455E-3</v>
      </c>
      <c r="AE128" s="59">
        <v>2.2472866285921937E-3</v>
      </c>
      <c r="AF128" s="59">
        <v>2.2456213402026566E-3</v>
      </c>
      <c r="AG128" s="59">
        <v>2.2439552231254887E-3</v>
      </c>
      <c r="AH128" s="59">
        <v>2.2422882769203025E-3</v>
      </c>
      <c r="AI128" s="59">
        <v>2.2406205011464711E-3</v>
      </c>
      <c r="AJ128" s="59">
        <v>2.2389518953631273E-3</v>
      </c>
      <c r="AK128" s="59">
        <v>2.2372824591291641E-3</v>
      </c>
      <c r="AL128" s="59">
        <v>2.2356121920032337E-3</v>
      </c>
      <c r="AM128" s="59">
        <v>2.2339410935437484E-3</v>
      </c>
      <c r="AN128" s="59">
        <v>2.2322691633088806E-3</v>
      </c>
      <c r="AO128" s="59">
        <v>2.2305964008565594E-3</v>
      </c>
      <c r="AP128" s="59">
        <v>2.2289228057444745E-3</v>
      </c>
      <c r="AQ128" s="59">
        <v>2.2272483775300769E-3</v>
      </c>
    </row>
    <row r="129" spans="1:43" s="57" customFormat="1" x14ac:dyDescent="0.3">
      <c r="A129" s="56">
        <v>13</v>
      </c>
      <c r="B129" s="57" t="s">
        <v>42</v>
      </c>
      <c r="C129" s="57" t="s">
        <v>128</v>
      </c>
      <c r="D129" s="26">
        <v>8</v>
      </c>
      <c r="E129" s="26" t="s">
        <v>194</v>
      </c>
      <c r="F129" s="26"/>
      <c r="G129" s="37" t="s">
        <v>213</v>
      </c>
      <c r="H129" s="57">
        <v>0</v>
      </c>
    </row>
    <row r="130" spans="1:43" s="26" customFormat="1" x14ac:dyDescent="0.3">
      <c r="A130" s="56">
        <v>13</v>
      </c>
      <c r="B130" s="26" t="s">
        <v>42</v>
      </c>
      <c r="C130" s="26" t="s">
        <v>128</v>
      </c>
      <c r="D130" s="26">
        <v>9</v>
      </c>
      <c r="E130" s="26" t="s">
        <v>195</v>
      </c>
      <c r="G130" s="37" t="s">
        <v>213</v>
      </c>
      <c r="H130" s="26">
        <v>0</v>
      </c>
    </row>
    <row r="131" spans="1:43" s="32" customFormat="1" ht="15" thickBot="1" x14ac:dyDescent="0.35">
      <c r="A131" s="31">
        <v>13</v>
      </c>
      <c r="B131" s="32" t="s">
        <v>42</v>
      </c>
      <c r="C131" s="32" t="s">
        <v>128</v>
      </c>
      <c r="D131" s="54">
        <v>10</v>
      </c>
      <c r="E131" s="54" t="s">
        <v>196</v>
      </c>
      <c r="F131" s="54"/>
      <c r="G131" s="55" t="s">
        <v>213</v>
      </c>
      <c r="H131" s="32">
        <v>0</v>
      </c>
    </row>
    <row r="132" spans="1:43" s="2" customFormat="1" x14ac:dyDescent="0.3">
      <c r="A132" s="17">
        <v>14</v>
      </c>
      <c r="B132" s="2" t="s">
        <v>43</v>
      </c>
      <c r="C132" s="2" t="s">
        <v>129</v>
      </c>
      <c r="D132" s="2">
        <v>1</v>
      </c>
      <c r="E132" s="2" t="s">
        <v>187</v>
      </c>
      <c r="F132" s="6" t="s">
        <v>221</v>
      </c>
      <c r="G132" s="39" t="s">
        <v>219</v>
      </c>
      <c r="H132" s="2">
        <v>0</v>
      </c>
      <c r="I132" s="2">
        <f>9303/50</f>
        <v>186.06</v>
      </c>
    </row>
    <row r="133" spans="1:43" s="2" customFormat="1" x14ac:dyDescent="0.3">
      <c r="A133" s="17">
        <v>14</v>
      </c>
      <c r="B133" s="2" t="s">
        <v>43</v>
      </c>
      <c r="C133" s="2" t="s">
        <v>129</v>
      </c>
      <c r="D133" s="2">
        <v>2</v>
      </c>
      <c r="E133" s="2" t="s">
        <v>188</v>
      </c>
      <c r="F133" s="2" t="s">
        <v>221</v>
      </c>
      <c r="G133" s="40" t="s">
        <v>219</v>
      </c>
      <c r="H133" s="2">
        <v>0</v>
      </c>
      <c r="I133" s="2">
        <v>691.96</v>
      </c>
    </row>
    <row r="134" spans="1:43" s="2" customFormat="1" x14ac:dyDescent="0.3">
      <c r="A134" s="17">
        <v>14</v>
      </c>
      <c r="B134" s="2" t="s">
        <v>43</v>
      </c>
      <c r="C134" s="2" t="s">
        <v>129</v>
      </c>
      <c r="D134" s="2">
        <v>3</v>
      </c>
      <c r="E134" s="2" t="s">
        <v>189</v>
      </c>
      <c r="F134" s="2" t="s">
        <v>221</v>
      </c>
      <c r="G134" s="40" t="s">
        <v>219</v>
      </c>
      <c r="I134" s="2">
        <v>5844.15</v>
      </c>
    </row>
    <row r="135" spans="1:43" s="2" customFormat="1" x14ac:dyDescent="0.3">
      <c r="A135" s="17">
        <v>14</v>
      </c>
      <c r="B135" s="2" t="s">
        <v>43</v>
      </c>
      <c r="C135" s="2" t="s">
        <v>129</v>
      </c>
      <c r="D135" s="2">
        <v>4</v>
      </c>
      <c r="E135" s="2" t="s">
        <v>190</v>
      </c>
      <c r="G135" s="40" t="s">
        <v>213</v>
      </c>
    </row>
    <row r="136" spans="1:43" s="2" customFormat="1" x14ac:dyDescent="0.3">
      <c r="A136" s="17">
        <v>14</v>
      </c>
      <c r="B136" s="2" t="s">
        <v>43</v>
      </c>
      <c r="C136" s="2" t="s">
        <v>129</v>
      </c>
      <c r="D136" s="2">
        <v>5</v>
      </c>
      <c r="E136" s="2" t="s">
        <v>191</v>
      </c>
      <c r="G136" s="40" t="s">
        <v>213</v>
      </c>
    </row>
    <row r="137" spans="1:43" s="2" customFormat="1" x14ac:dyDescent="0.3">
      <c r="A137" s="17">
        <v>14</v>
      </c>
      <c r="B137" s="2" t="s">
        <v>43</v>
      </c>
      <c r="C137" s="2" t="s">
        <v>129</v>
      </c>
      <c r="D137" s="2">
        <v>6</v>
      </c>
      <c r="E137" s="2" t="s">
        <v>192</v>
      </c>
      <c r="F137" s="2" t="s">
        <v>218</v>
      </c>
      <c r="G137" s="37" t="s">
        <v>216</v>
      </c>
      <c r="I137" s="49">
        <v>2.0200000000000001E-3</v>
      </c>
      <c r="J137" s="49">
        <v>2.0200000000000001E-3</v>
      </c>
      <c r="K137" s="49">
        <v>2.0200000000000001E-3</v>
      </c>
      <c r="L137" s="49">
        <v>2.0200000000000001E-3</v>
      </c>
      <c r="M137" s="49">
        <v>2.0200000000000001E-3</v>
      </c>
      <c r="N137" s="49">
        <v>2.3214392618764236E-3</v>
      </c>
      <c r="O137" s="49">
        <v>2.3197546350828767E-3</v>
      </c>
      <c r="P137" s="49">
        <v>2.3180691704610319E-3</v>
      </c>
      <c r="Q137" s="49">
        <v>2.3163828675657498E-3</v>
      </c>
      <c r="R137" s="49">
        <v>2.3146957259516433E-3</v>
      </c>
      <c r="S137" s="49">
        <v>2.3130077451730844E-3</v>
      </c>
      <c r="T137" s="49">
        <v>2.3113189247842012E-3</v>
      </c>
      <c r="U137" s="49">
        <v>2.3096292643388821E-3</v>
      </c>
      <c r="V137" s="49">
        <v>2.3079387633907697E-3</v>
      </c>
      <c r="W137" s="49">
        <v>2.3062474214932652E-3</v>
      </c>
      <c r="X137" s="49">
        <v>2.3045552381995241E-3</v>
      </c>
      <c r="Y137" s="49">
        <v>2.3028622130624593E-3</v>
      </c>
      <c r="Z137" s="49">
        <v>2.3011683456347432E-3</v>
      </c>
      <c r="AA137" s="49">
        <v>2.2994736354687989E-3</v>
      </c>
      <c r="AB137" s="49">
        <v>2.2977780821168106E-3</v>
      </c>
      <c r="AC137" s="49">
        <v>2.2960816851307166E-3</v>
      </c>
      <c r="AD137" s="49">
        <v>2.2943844440622098E-3</v>
      </c>
      <c r="AE137" s="49">
        <v>2.2926863584627429E-3</v>
      </c>
      <c r="AF137" s="49">
        <v>2.2909874278835181E-3</v>
      </c>
      <c r="AG137" s="49">
        <v>2.2892876518754986E-3</v>
      </c>
      <c r="AH137" s="49">
        <v>2.2875870299893992E-3</v>
      </c>
      <c r="AI137" s="49">
        <v>2.2858855617756925E-3</v>
      </c>
      <c r="AJ137" s="49">
        <v>2.2841832467846049E-3</v>
      </c>
      <c r="AK137" s="49">
        <v>2.2824800845661166E-3</v>
      </c>
      <c r="AL137" s="49">
        <v>2.2807760746699659E-3</v>
      </c>
      <c r="AM137" s="49">
        <v>2.2790712166456425E-3</v>
      </c>
      <c r="AN137" s="49">
        <v>2.2773655100423937E-3</v>
      </c>
      <c r="AO137" s="49">
        <v>2.2756589544092173E-3</v>
      </c>
      <c r="AP137" s="49">
        <v>2.2739515492948676E-3</v>
      </c>
      <c r="AQ137" s="49">
        <v>2.2722432942478563E-3</v>
      </c>
    </row>
    <row r="138" spans="1:43" s="2" customFormat="1" x14ac:dyDescent="0.3">
      <c r="A138" s="17">
        <v>14</v>
      </c>
      <c r="B138" s="2" t="s">
        <v>43</v>
      </c>
      <c r="C138" s="2" t="s">
        <v>129</v>
      </c>
      <c r="D138" s="2">
        <v>7</v>
      </c>
      <c r="E138" s="2" t="s">
        <v>193</v>
      </c>
      <c r="F138" s="2" t="s">
        <v>218</v>
      </c>
      <c r="G138" s="37" t="s">
        <v>216</v>
      </c>
      <c r="H138" s="2">
        <v>0</v>
      </c>
      <c r="I138" s="49">
        <v>1.98E-3</v>
      </c>
      <c r="J138" s="49">
        <v>1.98E-3</v>
      </c>
      <c r="K138" s="49">
        <v>1.98E-3</v>
      </c>
      <c r="L138" s="49">
        <v>1.98E-3</v>
      </c>
      <c r="M138" s="49">
        <v>1.98E-3</v>
      </c>
      <c r="N138" s="49">
        <v>2.2754701675818411E-3</v>
      </c>
      <c r="O138" s="49">
        <v>2.2738188997347007E-3</v>
      </c>
      <c r="P138" s="49">
        <v>2.2721668106499226E-3</v>
      </c>
      <c r="Q138" s="49">
        <v>2.2705138998911807E-3</v>
      </c>
      <c r="R138" s="49">
        <v>2.2688601670219073E-3</v>
      </c>
      <c r="S138" s="49">
        <v>2.2672056116053007E-3</v>
      </c>
      <c r="T138" s="49">
        <v>2.265550233204316E-3</v>
      </c>
      <c r="U138" s="49">
        <v>2.2638940313816766E-3</v>
      </c>
      <c r="V138" s="49">
        <v>2.2622370056998636E-3</v>
      </c>
      <c r="W138" s="49">
        <v>2.2605791557211209E-3</v>
      </c>
      <c r="X138" s="49">
        <v>2.2589204810074546E-3</v>
      </c>
      <c r="Y138" s="49">
        <v>2.257260981120628E-3</v>
      </c>
      <c r="Z138" s="49">
        <v>2.2556006556221737E-3</v>
      </c>
      <c r="AA138" s="49">
        <v>2.2539395040733767E-3</v>
      </c>
      <c r="AB138" s="49">
        <v>2.25227752603529E-3</v>
      </c>
      <c r="AC138" s="49">
        <v>2.2506147210687223E-3</v>
      </c>
      <c r="AD138" s="49">
        <v>2.2489510887342455E-3</v>
      </c>
      <c r="AE138" s="49">
        <v>2.2472866285921937E-3</v>
      </c>
      <c r="AF138" s="49">
        <v>2.2456213402026566E-3</v>
      </c>
      <c r="AG138" s="49">
        <v>2.2439552231254887E-3</v>
      </c>
      <c r="AH138" s="49">
        <v>2.2422882769203025E-3</v>
      </c>
      <c r="AI138" s="49">
        <v>2.2406205011464711E-3</v>
      </c>
      <c r="AJ138" s="49">
        <v>2.2389518953631273E-3</v>
      </c>
      <c r="AK138" s="49">
        <v>2.2372824591291641E-3</v>
      </c>
      <c r="AL138" s="49">
        <v>2.2356121920032337E-3</v>
      </c>
      <c r="AM138" s="49">
        <v>2.2339410935437484E-3</v>
      </c>
      <c r="AN138" s="49">
        <v>2.2322691633088806E-3</v>
      </c>
      <c r="AO138" s="49">
        <v>2.2305964008565594E-3</v>
      </c>
      <c r="AP138" s="49">
        <v>2.2289228057444745E-3</v>
      </c>
      <c r="AQ138" s="49">
        <v>2.2272483775300769E-3</v>
      </c>
    </row>
    <row r="139" spans="1:43" s="2" customFormat="1" x14ac:dyDescent="0.3">
      <c r="A139" s="17">
        <v>14</v>
      </c>
      <c r="B139" s="2" t="s">
        <v>43</v>
      </c>
      <c r="C139" s="2" t="s">
        <v>129</v>
      </c>
      <c r="D139" s="2">
        <v>8</v>
      </c>
      <c r="E139" s="2" t="s">
        <v>194</v>
      </c>
      <c r="G139" s="40" t="s">
        <v>213</v>
      </c>
      <c r="H139" s="2">
        <v>0</v>
      </c>
    </row>
    <row r="140" spans="1:43" s="2" customFormat="1" x14ac:dyDescent="0.3">
      <c r="A140" s="17">
        <v>14</v>
      </c>
      <c r="B140" s="2" t="s">
        <v>43</v>
      </c>
      <c r="C140" s="2" t="s">
        <v>129</v>
      </c>
      <c r="D140" s="2">
        <v>9</v>
      </c>
      <c r="E140" s="2" t="s">
        <v>195</v>
      </c>
      <c r="G140" s="40" t="s">
        <v>213</v>
      </c>
      <c r="H140" s="2">
        <v>0</v>
      </c>
    </row>
    <row r="141" spans="1:43" s="9" customFormat="1" ht="15" thickBot="1" x14ac:dyDescent="0.35">
      <c r="A141" s="8">
        <v>14</v>
      </c>
      <c r="B141" s="9" t="s">
        <v>43</v>
      </c>
      <c r="C141" s="9" t="s">
        <v>129</v>
      </c>
      <c r="D141" s="9">
        <v>10</v>
      </c>
      <c r="E141" s="9" t="s">
        <v>196</v>
      </c>
      <c r="G141" s="41" t="s">
        <v>213</v>
      </c>
      <c r="H141" s="9">
        <v>0</v>
      </c>
    </row>
    <row r="142" spans="1:43" s="57" customFormat="1" x14ac:dyDescent="0.3">
      <c r="A142" s="56">
        <v>15</v>
      </c>
      <c r="B142" s="57" t="s">
        <v>44</v>
      </c>
      <c r="C142" s="57" t="s">
        <v>130</v>
      </c>
      <c r="D142" s="57">
        <v>1</v>
      </c>
      <c r="E142" s="57" t="s">
        <v>187</v>
      </c>
      <c r="F142" s="28" t="s">
        <v>221</v>
      </c>
      <c r="G142" s="36" t="s">
        <v>219</v>
      </c>
      <c r="H142" s="57">
        <v>0</v>
      </c>
      <c r="I142" s="57">
        <f>6113.01/50</f>
        <v>122.2602</v>
      </c>
    </row>
    <row r="143" spans="1:43" s="57" customFormat="1" x14ac:dyDescent="0.3">
      <c r="A143" s="56">
        <v>15</v>
      </c>
      <c r="B143" s="57" t="s">
        <v>44</v>
      </c>
      <c r="C143" s="57" t="s">
        <v>130</v>
      </c>
      <c r="D143" s="26">
        <v>2</v>
      </c>
      <c r="E143" s="26" t="s">
        <v>188</v>
      </c>
      <c r="F143" s="26" t="s">
        <v>221</v>
      </c>
      <c r="G143" s="37" t="s">
        <v>219</v>
      </c>
      <c r="H143" s="57">
        <v>0</v>
      </c>
      <c r="I143" s="57">
        <v>56.79</v>
      </c>
    </row>
    <row r="144" spans="1:43" s="57" customFormat="1" x14ac:dyDescent="0.3">
      <c r="A144" s="56">
        <v>15</v>
      </c>
      <c r="B144" s="57" t="s">
        <v>44</v>
      </c>
      <c r="C144" s="57" t="s">
        <v>130</v>
      </c>
      <c r="D144" s="26">
        <v>3</v>
      </c>
      <c r="E144" s="26" t="s">
        <v>189</v>
      </c>
      <c r="F144" s="26" t="s">
        <v>221</v>
      </c>
      <c r="G144" s="37" t="s">
        <v>219</v>
      </c>
      <c r="I144" s="57">
        <v>267.19</v>
      </c>
    </row>
    <row r="145" spans="1:43" s="57" customFormat="1" x14ac:dyDescent="0.3">
      <c r="A145" s="56">
        <v>15</v>
      </c>
      <c r="B145" s="57" t="s">
        <v>44</v>
      </c>
      <c r="C145" s="57" t="s">
        <v>130</v>
      </c>
      <c r="D145" s="26">
        <v>4</v>
      </c>
      <c r="E145" s="26" t="s">
        <v>190</v>
      </c>
      <c r="F145" s="26"/>
      <c r="G145" s="37" t="s">
        <v>213</v>
      </c>
    </row>
    <row r="146" spans="1:43" s="57" customFormat="1" x14ac:dyDescent="0.3">
      <c r="A146" s="56">
        <v>15</v>
      </c>
      <c r="B146" s="57" t="s">
        <v>44</v>
      </c>
      <c r="C146" s="57" t="s">
        <v>130</v>
      </c>
      <c r="D146" s="26">
        <v>5</v>
      </c>
      <c r="E146" s="26" t="s">
        <v>191</v>
      </c>
      <c r="F146" s="26"/>
      <c r="G146" s="37" t="s">
        <v>213</v>
      </c>
    </row>
    <row r="147" spans="1:43" s="57" customFormat="1" x14ac:dyDescent="0.3">
      <c r="A147" s="56">
        <v>15</v>
      </c>
      <c r="B147" s="57" t="s">
        <v>44</v>
      </c>
      <c r="C147" s="57" t="s">
        <v>130</v>
      </c>
      <c r="D147" s="26">
        <v>6</v>
      </c>
      <c r="E147" s="26" t="s">
        <v>192</v>
      </c>
      <c r="F147" s="26" t="s">
        <v>218</v>
      </c>
      <c r="G147" s="40" t="s">
        <v>216</v>
      </c>
      <c r="I147" s="62">
        <v>3.7945700000000001E-3</v>
      </c>
      <c r="J147" s="62">
        <v>3.7945700000000001E-3</v>
      </c>
      <c r="K147" s="62">
        <v>3.4643E-3</v>
      </c>
      <c r="L147" s="62">
        <v>3.4643E-3</v>
      </c>
      <c r="M147" s="62">
        <v>3.4643E-3</v>
      </c>
      <c r="N147" s="62">
        <v>4.95279066521335E-3</v>
      </c>
      <c r="O147" s="62">
        <v>4.9491965139493175E-3</v>
      </c>
      <c r="P147" s="62">
        <v>4.9456005751786127E-3</v>
      </c>
      <c r="Q147" s="62">
        <v>4.9420028479515276E-3</v>
      </c>
      <c r="R147" s="62">
        <v>4.9384033313178309E-3</v>
      </c>
      <c r="S147" s="62">
        <v>4.9348020243267761E-3</v>
      </c>
      <c r="T147" s="62">
        <v>4.9311989260270939E-3</v>
      </c>
      <c r="U147" s="62">
        <v>4.9275940354670048E-3</v>
      </c>
      <c r="V147" s="62">
        <v>4.9239873516942079E-3</v>
      </c>
      <c r="W147" s="62">
        <v>4.9203788737558814E-3</v>
      </c>
      <c r="X147" s="62">
        <v>4.9167686006986854E-3</v>
      </c>
      <c r="Y147" s="62">
        <v>4.913156531568757E-3</v>
      </c>
      <c r="Z147" s="62">
        <v>4.9095426654117251E-3</v>
      </c>
      <c r="AA147" s="62">
        <v>4.9059270012726834E-3</v>
      </c>
      <c r="AB147" s="62">
        <v>4.9023095381962164E-3</v>
      </c>
      <c r="AC147" s="62">
        <v>4.898690275226384E-3</v>
      </c>
      <c r="AD147" s="62">
        <v>4.8950692114067256E-3</v>
      </c>
      <c r="AE147" s="62">
        <v>4.8914463457802627E-3</v>
      </c>
      <c r="AF147" s="62">
        <v>4.8878216773894862E-3</v>
      </c>
      <c r="AG147" s="62">
        <v>4.8841952052763775E-3</v>
      </c>
      <c r="AH147" s="62">
        <v>4.8805669284823841E-3</v>
      </c>
      <c r="AI147" s="62">
        <v>4.8769368460484415E-3</v>
      </c>
      <c r="AJ147" s="62">
        <v>4.8733049570149544E-3</v>
      </c>
      <c r="AK147" s="62">
        <v>4.8696712604218099E-3</v>
      </c>
      <c r="AL147" s="62">
        <v>4.8660357553083717E-3</v>
      </c>
      <c r="AM147" s="62">
        <v>4.8623984407134783E-3</v>
      </c>
      <c r="AN147" s="62">
        <v>4.8587593156754474E-3</v>
      </c>
      <c r="AO147" s="62">
        <v>4.8551183792320653E-3</v>
      </c>
      <c r="AP147" s="62">
        <v>4.8514756304206021E-3</v>
      </c>
      <c r="AQ147" s="62">
        <v>4.8478310682778022E-3</v>
      </c>
    </row>
    <row r="148" spans="1:43" s="57" customFormat="1" x14ac:dyDescent="0.3">
      <c r="A148" s="56">
        <v>15</v>
      </c>
      <c r="B148" s="57" t="s">
        <v>44</v>
      </c>
      <c r="C148" s="57" t="s">
        <v>130</v>
      </c>
      <c r="D148" s="26">
        <v>7</v>
      </c>
      <c r="E148" s="26" t="s">
        <v>193</v>
      </c>
      <c r="F148" s="26" t="s">
        <v>218</v>
      </c>
      <c r="G148" s="40" t="s">
        <v>216</v>
      </c>
      <c r="H148" s="57">
        <v>0</v>
      </c>
      <c r="I148" s="62">
        <v>3.7194299999999997E-3</v>
      </c>
      <c r="J148" s="62">
        <v>3.7194299999999997E-3</v>
      </c>
      <c r="K148" s="62">
        <v>3.3956999999999998E-3</v>
      </c>
      <c r="L148" s="62">
        <v>3.3956999999999998E-3</v>
      </c>
      <c r="M148" s="62">
        <v>3.3956999999999998E-3</v>
      </c>
      <c r="N148" s="62">
        <v>4.854715602535857E-3</v>
      </c>
      <c r="O148" s="62">
        <v>4.8511926225839842E-3</v>
      </c>
      <c r="P148" s="62">
        <v>4.8476678905216113E-3</v>
      </c>
      <c r="Q148" s="62">
        <v>4.8441414054178344E-3</v>
      </c>
      <c r="R148" s="62">
        <v>4.8406131663412408E-3</v>
      </c>
      <c r="S148" s="62">
        <v>4.8370831723599092E-3</v>
      </c>
      <c r="T148" s="62">
        <v>4.8335514225414091E-3</v>
      </c>
      <c r="U148" s="62">
        <v>4.8300179159528073E-3</v>
      </c>
      <c r="V148" s="62">
        <v>4.8264826516606595E-3</v>
      </c>
      <c r="W148" s="62">
        <v>4.8229456287310121E-3</v>
      </c>
      <c r="X148" s="62">
        <v>4.8194068462294043E-3</v>
      </c>
      <c r="Y148" s="62">
        <v>4.815866303220861E-3</v>
      </c>
      <c r="Z148" s="62">
        <v>4.8123239987699091E-3</v>
      </c>
      <c r="AA148" s="62">
        <v>4.8087799319405508E-3</v>
      </c>
      <c r="AB148" s="62">
        <v>4.8052341017962913E-3</v>
      </c>
      <c r="AC148" s="62">
        <v>4.8016865074001196E-3</v>
      </c>
      <c r="AD148" s="62">
        <v>4.7981371478145133E-3</v>
      </c>
      <c r="AE148" s="62">
        <v>4.7945860221014457E-3</v>
      </c>
      <c r="AF148" s="62">
        <v>4.791033129322368E-3</v>
      </c>
      <c r="AG148" s="62">
        <v>4.7874784685382312E-3</v>
      </c>
      <c r="AH148" s="62">
        <v>4.7839220388094655E-3</v>
      </c>
      <c r="AI148" s="62">
        <v>4.7803638391959967E-3</v>
      </c>
      <c r="AJ148" s="62">
        <v>4.7768038687572333E-3</v>
      </c>
      <c r="AK148" s="62">
        <v>4.7732421265520714E-3</v>
      </c>
      <c r="AL148" s="62">
        <v>4.7696786116388995E-3</v>
      </c>
      <c r="AM148" s="62">
        <v>4.7661133230755878E-3</v>
      </c>
      <c r="AN148" s="62">
        <v>4.7625462599194977E-3</v>
      </c>
      <c r="AO148" s="62">
        <v>4.7589774212274697E-3</v>
      </c>
      <c r="AP148" s="62">
        <v>4.7554068060558369E-3</v>
      </c>
      <c r="AQ148" s="62">
        <v>4.7518344134604203E-3</v>
      </c>
    </row>
    <row r="149" spans="1:43" s="57" customFormat="1" x14ac:dyDescent="0.3">
      <c r="A149" s="56">
        <v>15</v>
      </c>
      <c r="B149" s="57" t="s">
        <v>44</v>
      </c>
      <c r="C149" s="57" t="s">
        <v>130</v>
      </c>
      <c r="D149" s="26">
        <v>8</v>
      </c>
      <c r="E149" s="26" t="s">
        <v>194</v>
      </c>
      <c r="F149" s="26"/>
      <c r="G149" s="37" t="s">
        <v>213</v>
      </c>
      <c r="H149" s="57">
        <v>0</v>
      </c>
    </row>
    <row r="150" spans="1:43" s="26" customFormat="1" x14ac:dyDescent="0.3">
      <c r="A150" s="56">
        <v>15</v>
      </c>
      <c r="B150" s="26" t="s">
        <v>44</v>
      </c>
      <c r="C150" s="26" t="s">
        <v>130</v>
      </c>
      <c r="D150" s="26">
        <v>9</v>
      </c>
      <c r="E150" s="26" t="s">
        <v>195</v>
      </c>
      <c r="G150" s="37" t="s">
        <v>213</v>
      </c>
      <c r="H150" s="26">
        <v>0</v>
      </c>
    </row>
    <row r="151" spans="1:43" s="32" customFormat="1" ht="15" thickBot="1" x14ac:dyDescent="0.35">
      <c r="A151" s="56">
        <v>15</v>
      </c>
      <c r="B151" s="32" t="s">
        <v>44</v>
      </c>
      <c r="C151" s="32" t="s">
        <v>130</v>
      </c>
      <c r="D151" s="54">
        <v>10</v>
      </c>
      <c r="E151" s="54" t="s">
        <v>196</v>
      </c>
      <c r="F151" s="54"/>
      <c r="G151" s="55" t="s">
        <v>213</v>
      </c>
      <c r="H151" s="32">
        <v>0</v>
      </c>
    </row>
    <row r="152" spans="1:43" s="2" customFormat="1" x14ac:dyDescent="0.3">
      <c r="A152" s="17">
        <v>16</v>
      </c>
      <c r="B152" s="2" t="s">
        <v>45</v>
      </c>
      <c r="C152" s="2" t="s">
        <v>131</v>
      </c>
      <c r="D152" s="2">
        <v>1</v>
      </c>
      <c r="E152" s="2" t="s">
        <v>187</v>
      </c>
      <c r="F152" s="2" t="s">
        <v>221</v>
      </c>
      <c r="G152" s="39" t="s">
        <v>219</v>
      </c>
      <c r="H152" s="2">
        <v>0</v>
      </c>
      <c r="I152" s="2">
        <f>2459.89/50</f>
        <v>49.197800000000001</v>
      </c>
    </row>
    <row r="153" spans="1:43" s="2" customFormat="1" x14ac:dyDescent="0.3">
      <c r="A153" s="17">
        <v>16</v>
      </c>
      <c r="B153" s="2" t="s">
        <v>45</v>
      </c>
      <c r="C153" s="2" t="s">
        <v>131</v>
      </c>
      <c r="D153" s="2">
        <v>2</v>
      </c>
      <c r="E153" s="2" t="s">
        <v>188</v>
      </c>
      <c r="F153" s="2" t="s">
        <v>221</v>
      </c>
      <c r="G153" s="40" t="s">
        <v>219</v>
      </c>
      <c r="H153" s="2">
        <v>0</v>
      </c>
      <c r="I153" s="2">
        <v>17.670000000000002</v>
      </c>
    </row>
    <row r="154" spans="1:43" s="2" customFormat="1" x14ac:dyDescent="0.3">
      <c r="A154" s="17">
        <v>16</v>
      </c>
      <c r="B154" s="2" t="s">
        <v>45</v>
      </c>
      <c r="C154" s="2" t="s">
        <v>131</v>
      </c>
      <c r="D154" s="2">
        <v>3</v>
      </c>
      <c r="E154" s="2" t="s">
        <v>189</v>
      </c>
      <c r="F154" s="2" t="s">
        <v>221</v>
      </c>
      <c r="G154" s="40" t="s">
        <v>219</v>
      </c>
      <c r="I154" s="2">
        <v>74.5</v>
      </c>
    </row>
    <row r="155" spans="1:43" s="2" customFormat="1" x14ac:dyDescent="0.3">
      <c r="A155" s="17">
        <v>16</v>
      </c>
      <c r="B155" s="2" t="s">
        <v>45</v>
      </c>
      <c r="C155" s="2" t="s">
        <v>131</v>
      </c>
      <c r="D155" s="2">
        <v>4</v>
      </c>
      <c r="E155" s="2" t="s">
        <v>190</v>
      </c>
      <c r="G155" s="40" t="s">
        <v>213</v>
      </c>
    </row>
    <row r="156" spans="1:43" s="2" customFormat="1" x14ac:dyDescent="0.3">
      <c r="A156" s="17">
        <v>16</v>
      </c>
      <c r="B156" s="2" t="s">
        <v>45</v>
      </c>
      <c r="C156" s="2" t="s">
        <v>131</v>
      </c>
      <c r="D156" s="2">
        <v>5</v>
      </c>
      <c r="E156" s="2" t="s">
        <v>191</v>
      </c>
      <c r="G156" s="40" t="s">
        <v>213</v>
      </c>
    </row>
    <row r="157" spans="1:43" s="2" customFormat="1" x14ac:dyDescent="0.3">
      <c r="A157" s="17">
        <v>16</v>
      </c>
      <c r="B157" s="2" t="s">
        <v>45</v>
      </c>
      <c r="C157" s="2" t="s">
        <v>131</v>
      </c>
      <c r="D157" s="2">
        <v>6</v>
      </c>
      <c r="E157" s="2" t="s">
        <v>192</v>
      </c>
      <c r="F157" s="2" t="s">
        <v>218</v>
      </c>
      <c r="G157" s="37" t="s">
        <v>216</v>
      </c>
      <c r="I157" s="49">
        <v>1.630241E-2</v>
      </c>
      <c r="J157" s="49">
        <v>1.630241E-2</v>
      </c>
      <c r="K157" s="49">
        <v>1.6918509999999998E-2</v>
      </c>
      <c r="L157" s="49">
        <v>1.6918509999999998E-2</v>
      </c>
      <c r="M157" s="49">
        <v>1.6918509999999998E-2</v>
      </c>
      <c r="N157" s="49">
        <v>1.7125257434862377E-2</v>
      </c>
      <c r="O157" s="49">
        <v>1.7112829943006381E-2</v>
      </c>
      <c r="P157" s="49">
        <v>1.7100396270491036E-2</v>
      </c>
      <c r="Q157" s="49">
        <v>1.7087956414032539E-2</v>
      </c>
      <c r="R157" s="49">
        <v>1.707551037034527E-2</v>
      </c>
      <c r="S157" s="49">
        <v>1.7063058136141843E-2</v>
      </c>
      <c r="T157" s="49">
        <v>1.7050599708133055E-2</v>
      </c>
      <c r="U157" s="49">
        <v>1.7038135083027935E-2</v>
      </c>
      <c r="V157" s="49">
        <v>1.7025664257533712E-2</v>
      </c>
      <c r="W157" s="49">
        <v>1.7013187228355819E-2</v>
      </c>
      <c r="X157" s="49">
        <v>1.7000703992197889E-2</v>
      </c>
      <c r="Y157" s="49">
        <v>1.6988214545761764E-2</v>
      </c>
      <c r="Z157" s="49">
        <v>1.6975718885747504E-2</v>
      </c>
      <c r="AA157" s="49">
        <v>1.696321700885333E-2</v>
      </c>
      <c r="AB157" s="49">
        <v>1.6950708911775716E-2</v>
      </c>
      <c r="AC157" s="49">
        <v>1.69381945912093E-2</v>
      </c>
      <c r="AD157" s="49">
        <v>1.6925674043846924E-2</v>
      </c>
      <c r="AE157" s="49">
        <v>1.6913147266379654E-2</v>
      </c>
      <c r="AF157" s="49">
        <v>1.6900614255496715E-2</v>
      </c>
      <c r="AG157" s="49">
        <v>1.6888075007885556E-2</v>
      </c>
      <c r="AH157" s="49">
        <v>1.6875529520231802E-2</v>
      </c>
      <c r="AI157" s="49">
        <v>1.6862977789219288E-2</v>
      </c>
      <c r="AJ157" s="49">
        <v>1.6850419811530029E-2</v>
      </c>
      <c r="AK157" s="49">
        <v>1.6837855583844243E-2</v>
      </c>
      <c r="AL157" s="49">
        <v>1.6825285102840339E-2</v>
      </c>
      <c r="AM157" s="49">
        <v>1.6812708365194905E-2</v>
      </c>
      <c r="AN157" s="49">
        <v>1.6800125367582738E-2</v>
      </c>
      <c r="AO157" s="49">
        <v>1.6787536106676795E-2</v>
      </c>
      <c r="AP157" s="49">
        <v>1.6774940579148242E-2</v>
      </c>
      <c r="AQ157" s="49">
        <v>1.6762338781666438E-2</v>
      </c>
    </row>
    <row r="158" spans="1:43" s="2" customFormat="1" x14ac:dyDescent="0.3">
      <c r="A158" s="17">
        <v>16</v>
      </c>
      <c r="B158" s="2" t="s">
        <v>45</v>
      </c>
      <c r="C158" s="2" t="s">
        <v>131</v>
      </c>
      <c r="D158" s="2">
        <v>7</v>
      </c>
      <c r="E158" s="2" t="s">
        <v>193</v>
      </c>
      <c r="F158" s="2" t="s">
        <v>218</v>
      </c>
      <c r="G158" s="37" t="s">
        <v>216</v>
      </c>
      <c r="H158" s="2">
        <v>0</v>
      </c>
      <c r="I158" s="49">
        <v>1.5979589999999998E-2</v>
      </c>
      <c r="J158" s="49">
        <v>1.5979589999999998E-2</v>
      </c>
      <c r="K158" s="49">
        <v>1.6583489999999999E-2</v>
      </c>
      <c r="L158" s="49">
        <v>1.6583489999999999E-2</v>
      </c>
      <c r="M158" s="49">
        <v>1.6583489999999999E-2</v>
      </c>
      <c r="N158" s="49">
        <v>1.6786143426251243E-2</v>
      </c>
      <c r="O158" s="49">
        <v>1.677396202334289E-2</v>
      </c>
      <c r="P158" s="49">
        <v>1.6761774562164482E-2</v>
      </c>
      <c r="Q158" s="49">
        <v>1.6749581039497238E-2</v>
      </c>
      <c r="R158" s="49">
        <v>1.6737381452120614E-2</v>
      </c>
      <c r="S158" s="49">
        <v>1.6725175796812302E-2</v>
      </c>
      <c r="T158" s="49">
        <v>1.6712964070348241E-2</v>
      </c>
      <c r="U158" s="49">
        <v>1.6700746269502631E-2</v>
      </c>
      <c r="V158" s="49">
        <v>1.6688522391047893E-2</v>
      </c>
      <c r="W158" s="49">
        <v>1.6676292431754711E-2</v>
      </c>
      <c r="X158" s="49">
        <v>1.6664056388391992E-2</v>
      </c>
      <c r="Y158" s="49">
        <v>1.6651814257726875E-2</v>
      </c>
      <c r="Z158" s="49">
        <v>1.6639566036524778E-2</v>
      </c>
      <c r="AA158" s="49">
        <v>1.6627311721549305E-2</v>
      </c>
      <c r="AB158" s="49">
        <v>1.6615051309562336E-2</v>
      </c>
      <c r="AC158" s="49">
        <v>1.6602784797323966E-2</v>
      </c>
      <c r="AD158" s="49">
        <v>1.6590512181592531E-2</v>
      </c>
      <c r="AE158" s="49">
        <v>1.6578233459124615E-2</v>
      </c>
      <c r="AF158" s="49">
        <v>1.6565948626675001E-2</v>
      </c>
      <c r="AG158" s="49">
        <v>1.6553657680996731E-2</v>
      </c>
      <c r="AH158" s="49">
        <v>1.6541360618841074E-2</v>
      </c>
      <c r="AI158" s="49">
        <v>1.6529057436957519E-2</v>
      </c>
      <c r="AJ158" s="49">
        <v>1.6516748132093792E-2</v>
      </c>
      <c r="AK158" s="49">
        <v>1.6504432700995844E-2</v>
      </c>
      <c r="AL158" s="49">
        <v>1.6492111140407859E-2</v>
      </c>
      <c r="AM158" s="49">
        <v>1.6479783447072231E-2</v>
      </c>
      <c r="AN158" s="49">
        <v>1.6467449617729616E-2</v>
      </c>
      <c r="AO158" s="49">
        <v>1.6455109649118841E-2</v>
      </c>
      <c r="AP158" s="49">
        <v>1.6442763537976992E-2</v>
      </c>
      <c r="AQ158" s="49">
        <v>1.6430411281039382E-2</v>
      </c>
    </row>
    <row r="159" spans="1:43" s="2" customFormat="1" x14ac:dyDescent="0.3">
      <c r="A159" s="17">
        <v>16</v>
      </c>
      <c r="B159" s="2" t="s">
        <v>45</v>
      </c>
      <c r="C159" s="2" t="s">
        <v>131</v>
      </c>
      <c r="D159" s="2">
        <v>8</v>
      </c>
      <c r="E159" s="2" t="s">
        <v>194</v>
      </c>
      <c r="G159" s="40" t="s">
        <v>213</v>
      </c>
      <c r="H159" s="2">
        <v>0</v>
      </c>
    </row>
    <row r="160" spans="1:43" s="2" customFormat="1" x14ac:dyDescent="0.3">
      <c r="A160" s="17">
        <v>16</v>
      </c>
      <c r="B160" s="2" t="s">
        <v>45</v>
      </c>
      <c r="C160" s="2" t="s">
        <v>131</v>
      </c>
      <c r="D160" s="2">
        <v>9</v>
      </c>
      <c r="E160" s="2" t="s">
        <v>195</v>
      </c>
      <c r="G160" s="40" t="s">
        <v>213</v>
      </c>
      <c r="H160" s="2">
        <v>0</v>
      </c>
    </row>
    <row r="161" spans="1:43" s="9" customFormat="1" ht="15" thickBot="1" x14ac:dyDescent="0.35">
      <c r="A161" s="8">
        <v>16</v>
      </c>
      <c r="B161" s="9" t="s">
        <v>45</v>
      </c>
      <c r="C161" s="9" t="s">
        <v>131</v>
      </c>
      <c r="D161" s="9">
        <v>10</v>
      </c>
      <c r="E161" s="9" t="s">
        <v>196</v>
      </c>
      <c r="G161" s="41" t="s">
        <v>213</v>
      </c>
      <c r="H161" s="9">
        <v>0</v>
      </c>
    </row>
    <row r="162" spans="1:43" s="57" customFormat="1" x14ac:dyDescent="0.3">
      <c r="A162" s="56">
        <v>17</v>
      </c>
      <c r="B162" s="57" t="s">
        <v>46</v>
      </c>
      <c r="C162" s="57" t="s">
        <v>132</v>
      </c>
      <c r="D162" s="57">
        <v>1</v>
      </c>
      <c r="E162" s="57" t="s">
        <v>187</v>
      </c>
      <c r="F162" s="28" t="s">
        <v>221</v>
      </c>
      <c r="G162" s="36" t="s">
        <v>219</v>
      </c>
      <c r="H162" s="28">
        <v>0</v>
      </c>
      <c r="I162" s="57">
        <f>411.35/50</f>
        <v>8.2270000000000003</v>
      </c>
    </row>
    <row r="163" spans="1:43" s="57" customFormat="1" x14ac:dyDescent="0.3">
      <c r="A163" s="56">
        <v>17</v>
      </c>
      <c r="B163" s="57" t="s">
        <v>46</v>
      </c>
      <c r="C163" s="57" t="s">
        <v>132</v>
      </c>
      <c r="D163" s="26">
        <v>2</v>
      </c>
      <c r="E163" s="26" t="s">
        <v>188</v>
      </c>
      <c r="F163" s="26" t="s">
        <v>221</v>
      </c>
      <c r="G163" s="37" t="s">
        <v>219</v>
      </c>
      <c r="H163" s="57">
        <v>0</v>
      </c>
      <c r="I163" s="57">
        <v>0</v>
      </c>
    </row>
    <row r="164" spans="1:43" s="57" customFormat="1" x14ac:dyDescent="0.3">
      <c r="A164" s="56">
        <v>17</v>
      </c>
      <c r="B164" s="57" t="s">
        <v>46</v>
      </c>
      <c r="C164" s="57" t="s">
        <v>132</v>
      </c>
      <c r="D164" s="26">
        <v>3</v>
      </c>
      <c r="E164" s="26" t="s">
        <v>189</v>
      </c>
      <c r="F164" s="26" t="s">
        <v>221</v>
      </c>
      <c r="G164" s="37" t="s">
        <v>219</v>
      </c>
      <c r="I164" s="57">
        <v>0</v>
      </c>
    </row>
    <row r="165" spans="1:43" s="57" customFormat="1" x14ac:dyDescent="0.3">
      <c r="A165" s="56">
        <v>17</v>
      </c>
      <c r="B165" s="57" t="s">
        <v>46</v>
      </c>
      <c r="C165" s="57" t="s">
        <v>132</v>
      </c>
      <c r="D165" s="26">
        <v>4</v>
      </c>
      <c r="E165" s="26" t="s">
        <v>190</v>
      </c>
      <c r="F165" s="26"/>
      <c r="G165" s="37" t="s">
        <v>213</v>
      </c>
    </row>
    <row r="166" spans="1:43" s="57" customFormat="1" x14ac:dyDescent="0.3">
      <c r="A166" s="56">
        <v>17</v>
      </c>
      <c r="B166" s="57" t="s">
        <v>46</v>
      </c>
      <c r="C166" s="57" t="s">
        <v>132</v>
      </c>
      <c r="D166" s="26">
        <v>5</v>
      </c>
      <c r="E166" s="26" t="s">
        <v>191</v>
      </c>
      <c r="F166" s="26"/>
      <c r="G166" s="37" t="s">
        <v>213</v>
      </c>
    </row>
    <row r="167" spans="1:43" s="57" customFormat="1" x14ac:dyDescent="0.3">
      <c r="A167" s="56">
        <v>17</v>
      </c>
      <c r="B167" s="57" t="s">
        <v>46</v>
      </c>
      <c r="C167" s="57" t="s">
        <v>132</v>
      </c>
      <c r="D167" s="26">
        <v>6</v>
      </c>
      <c r="E167" s="26" t="s">
        <v>192</v>
      </c>
      <c r="F167" s="26" t="s">
        <v>218</v>
      </c>
      <c r="G167" s="40" t="s">
        <v>216</v>
      </c>
      <c r="I167" s="59">
        <v>4.1753399999999996E-3</v>
      </c>
      <c r="J167" s="59">
        <v>4.1753399999999996E-3</v>
      </c>
      <c r="K167" s="59">
        <v>4.2561400000000003E-3</v>
      </c>
      <c r="L167" s="59">
        <v>4.2561400000000003E-3</v>
      </c>
      <c r="M167" s="59">
        <v>4.2561400000000003E-3</v>
      </c>
      <c r="N167" s="59">
        <v>4.5128779250877679E-3</v>
      </c>
      <c r="O167" s="59">
        <v>4.5096030106011121E-3</v>
      </c>
      <c r="P167" s="59">
        <v>4.5063264673762468E-3</v>
      </c>
      <c r="Q167" s="59">
        <v>4.5030482945478184E-3</v>
      </c>
      <c r="R167" s="59">
        <v>4.4997684912499942E-3</v>
      </c>
      <c r="S167" s="59">
        <v>4.4964870566164758E-3</v>
      </c>
      <c r="T167" s="59">
        <v>4.493203989780487E-3</v>
      </c>
      <c r="U167" s="59">
        <v>4.4899192898747867E-3</v>
      </c>
      <c r="V167" s="59">
        <v>4.4866329560316557E-3</v>
      </c>
      <c r="W167" s="59">
        <v>4.4833449873829066E-3</v>
      </c>
      <c r="X167" s="59">
        <v>4.4800553830598748E-3</v>
      </c>
      <c r="Y167" s="59">
        <v>4.4767641421934205E-3</v>
      </c>
      <c r="Z167" s="59">
        <v>4.4734712639139407E-3</v>
      </c>
      <c r="AA167" s="59">
        <v>4.4701767473513451E-3</v>
      </c>
      <c r="AB167" s="59">
        <v>4.4668805916350807E-3</v>
      </c>
      <c r="AC167" s="59">
        <v>4.4635827958941134E-3</v>
      </c>
      <c r="AD167" s="59">
        <v>4.4602833592569365E-3</v>
      </c>
      <c r="AE167" s="59">
        <v>4.456982280851572E-3</v>
      </c>
      <c r="AF167" s="59">
        <v>4.453679559805559E-3</v>
      </c>
      <c r="AG167" s="59">
        <v>4.4503751952459699E-3</v>
      </c>
      <c r="AH167" s="59">
        <v>4.4470691862993931E-3</v>
      </c>
      <c r="AI167" s="59">
        <v>4.443761532091947E-3</v>
      </c>
      <c r="AJ167" s="59">
        <v>4.4404522317492718E-3</v>
      </c>
      <c r="AK167" s="59">
        <v>4.4371412843965301E-3</v>
      </c>
      <c r="AL167" s="59">
        <v>4.4338286891584134E-3</v>
      </c>
      <c r="AM167" s="59">
        <v>4.4305144451591283E-3</v>
      </c>
      <c r="AN167" s="59">
        <v>4.4271985515224131E-3</v>
      </c>
      <c r="AO167" s="59">
        <v>4.4238810073715185E-3</v>
      </c>
      <c r="AP167" s="59">
        <v>4.4205618118292236E-3</v>
      </c>
      <c r="AQ167" s="59">
        <v>4.4172409640178328E-3</v>
      </c>
    </row>
    <row r="168" spans="1:43" s="57" customFormat="1" x14ac:dyDescent="0.3">
      <c r="A168" s="56">
        <v>17</v>
      </c>
      <c r="B168" s="57" t="s">
        <v>46</v>
      </c>
      <c r="C168" s="57" t="s">
        <v>132</v>
      </c>
      <c r="D168" s="26">
        <v>7</v>
      </c>
      <c r="E168" s="26" t="s">
        <v>193</v>
      </c>
      <c r="F168" s="26" t="s">
        <v>218</v>
      </c>
      <c r="G168" s="40" t="s">
        <v>216</v>
      </c>
      <c r="H168" s="57">
        <v>0</v>
      </c>
      <c r="I168" s="59">
        <v>4.0926599999999997E-3</v>
      </c>
      <c r="J168" s="59">
        <v>4.0926599999999997E-3</v>
      </c>
      <c r="K168" s="59">
        <v>4.1718599999999995E-3</v>
      </c>
      <c r="L168" s="59">
        <v>4.1718599999999995E-3</v>
      </c>
      <c r="M168" s="59">
        <v>4.1718599999999995E-3</v>
      </c>
      <c r="N168" s="59">
        <v>4.4235140057790985E-3</v>
      </c>
      <c r="O168" s="59">
        <v>4.4203039410842587E-3</v>
      </c>
      <c r="P168" s="59">
        <v>4.4170922799034503E-3</v>
      </c>
      <c r="Q168" s="59">
        <v>4.4138790213884551E-3</v>
      </c>
      <c r="R168" s="59">
        <v>4.4106641646905883E-3</v>
      </c>
      <c r="S168" s="59">
        <v>4.4074477089607045E-3</v>
      </c>
      <c r="T168" s="59">
        <v>4.4042296533491907E-3</v>
      </c>
      <c r="U168" s="59">
        <v>4.4010099970059795E-3</v>
      </c>
      <c r="V168" s="59">
        <v>4.3977887390805343E-3</v>
      </c>
      <c r="W168" s="59">
        <v>4.3945658787218587E-3</v>
      </c>
      <c r="X168" s="59">
        <v>4.3913414150784915E-3</v>
      </c>
      <c r="Y168" s="59">
        <v>4.3881153472985013E-3</v>
      </c>
      <c r="Z168" s="59">
        <v>4.3848876745295057E-3</v>
      </c>
      <c r="AA168" s="59">
        <v>4.3816583959186452E-3</v>
      </c>
      <c r="AB168" s="59">
        <v>4.3784275106126033E-3</v>
      </c>
      <c r="AC168" s="59">
        <v>4.3751950177575959E-3</v>
      </c>
      <c r="AD168" s="59">
        <v>4.3719609164993732E-3</v>
      </c>
      <c r="AE168" s="59">
        <v>4.3687252059832248E-3</v>
      </c>
      <c r="AF168" s="59">
        <v>4.3654878853539641E-3</v>
      </c>
      <c r="AG168" s="59">
        <v>4.3622489537559501E-3</v>
      </c>
      <c r="AH168" s="59">
        <v>4.359008410333068E-3</v>
      </c>
      <c r="AI168" s="59">
        <v>4.3557662542287401E-3</v>
      </c>
      <c r="AJ168" s="59">
        <v>4.3525224845859193E-3</v>
      </c>
      <c r="AK168" s="59">
        <v>4.3492771005470944E-3</v>
      </c>
      <c r="AL168" s="59">
        <v>4.3460301012542869E-3</v>
      </c>
      <c r="AM168" s="59">
        <v>4.3427814858490472E-3</v>
      </c>
      <c r="AN168" s="59">
        <v>4.3395312534724641E-3</v>
      </c>
      <c r="AO168" s="59">
        <v>4.3362794032651515E-3</v>
      </c>
      <c r="AP168" s="59">
        <v>4.3330259343672579E-3</v>
      </c>
      <c r="AQ168" s="59">
        <v>4.32977084591847E-3</v>
      </c>
    </row>
    <row r="169" spans="1:43" s="57" customFormat="1" x14ac:dyDescent="0.3">
      <c r="A169" s="56">
        <v>17</v>
      </c>
      <c r="B169" s="57" t="s">
        <v>46</v>
      </c>
      <c r="C169" s="57" t="s">
        <v>132</v>
      </c>
      <c r="D169" s="26">
        <v>8</v>
      </c>
      <c r="E169" s="26" t="s">
        <v>194</v>
      </c>
      <c r="F169" s="26"/>
      <c r="G169" s="37" t="s">
        <v>213</v>
      </c>
      <c r="H169" s="57">
        <v>0</v>
      </c>
    </row>
    <row r="170" spans="1:43" s="26" customFormat="1" x14ac:dyDescent="0.3">
      <c r="A170" s="56">
        <v>17</v>
      </c>
      <c r="B170" s="26" t="s">
        <v>46</v>
      </c>
      <c r="C170" s="26" t="s">
        <v>132</v>
      </c>
      <c r="D170" s="26">
        <v>9</v>
      </c>
      <c r="E170" s="26" t="s">
        <v>195</v>
      </c>
      <c r="G170" s="37" t="s">
        <v>213</v>
      </c>
      <c r="H170" s="26">
        <v>0</v>
      </c>
    </row>
    <row r="171" spans="1:43" s="32" customFormat="1" ht="15" thickBot="1" x14ac:dyDescent="0.35">
      <c r="A171" s="56">
        <v>17</v>
      </c>
      <c r="B171" s="32" t="s">
        <v>46</v>
      </c>
      <c r="C171" s="32" t="s">
        <v>132</v>
      </c>
      <c r="D171" s="54">
        <v>10</v>
      </c>
      <c r="E171" s="54" t="s">
        <v>196</v>
      </c>
      <c r="F171" s="54"/>
      <c r="G171" s="55" t="s">
        <v>213</v>
      </c>
      <c r="H171" s="32">
        <v>0</v>
      </c>
    </row>
    <row r="172" spans="1:43" s="2" customFormat="1" x14ac:dyDescent="0.3">
      <c r="A172" s="17">
        <v>18</v>
      </c>
      <c r="B172" s="2" t="s">
        <v>47</v>
      </c>
      <c r="C172" s="2" t="s">
        <v>133</v>
      </c>
      <c r="D172" s="2">
        <v>1</v>
      </c>
      <c r="E172" s="2" t="s">
        <v>187</v>
      </c>
      <c r="F172" s="2" t="s">
        <v>221</v>
      </c>
      <c r="G172" s="39" t="s">
        <v>219</v>
      </c>
      <c r="H172" s="2">
        <v>0</v>
      </c>
      <c r="I172" s="2">
        <f>303.35/50</f>
        <v>6.0670000000000002</v>
      </c>
    </row>
    <row r="173" spans="1:43" s="2" customFormat="1" x14ac:dyDescent="0.3">
      <c r="A173" s="17">
        <v>18</v>
      </c>
      <c r="B173" s="2" t="s">
        <v>47</v>
      </c>
      <c r="C173" s="2" t="s">
        <v>133</v>
      </c>
      <c r="D173" s="2">
        <v>2</v>
      </c>
      <c r="E173" s="2" t="s">
        <v>188</v>
      </c>
      <c r="F173" s="2" t="s">
        <v>221</v>
      </c>
      <c r="G173" s="40" t="s">
        <v>219</v>
      </c>
      <c r="H173" s="2">
        <v>0</v>
      </c>
      <c r="I173" s="2">
        <v>174.86</v>
      </c>
    </row>
    <row r="174" spans="1:43" s="2" customFormat="1" x14ac:dyDescent="0.3">
      <c r="A174" s="17">
        <v>18</v>
      </c>
      <c r="B174" s="2" t="s">
        <v>47</v>
      </c>
      <c r="C174" s="2" t="s">
        <v>133</v>
      </c>
      <c r="D174" s="2">
        <v>3</v>
      </c>
      <c r="E174" s="2" t="s">
        <v>189</v>
      </c>
      <c r="F174" s="2" t="s">
        <v>221</v>
      </c>
      <c r="G174" s="40" t="s">
        <v>219</v>
      </c>
      <c r="I174" s="2">
        <v>685.28</v>
      </c>
    </row>
    <row r="175" spans="1:43" s="2" customFormat="1" x14ac:dyDescent="0.3">
      <c r="A175" s="17">
        <v>18</v>
      </c>
      <c r="B175" s="2" t="s">
        <v>47</v>
      </c>
      <c r="C175" s="2" t="s">
        <v>133</v>
      </c>
      <c r="D175" s="2">
        <v>4</v>
      </c>
      <c r="E175" s="2" t="s">
        <v>190</v>
      </c>
      <c r="G175" s="40" t="s">
        <v>213</v>
      </c>
    </row>
    <row r="176" spans="1:43" s="2" customFormat="1" x14ac:dyDescent="0.3">
      <c r="A176" s="17">
        <v>18</v>
      </c>
      <c r="B176" s="2" t="s">
        <v>47</v>
      </c>
      <c r="C176" s="2" t="s">
        <v>133</v>
      </c>
      <c r="D176" s="2">
        <v>5</v>
      </c>
      <c r="E176" s="2" t="s">
        <v>191</v>
      </c>
      <c r="G176" s="40" t="s">
        <v>213</v>
      </c>
    </row>
    <row r="177" spans="1:43" s="2" customFormat="1" x14ac:dyDescent="0.3">
      <c r="A177" s="17">
        <v>18</v>
      </c>
      <c r="B177" s="2" t="s">
        <v>47</v>
      </c>
      <c r="C177" s="2" t="s">
        <v>133</v>
      </c>
      <c r="D177" s="2">
        <v>6</v>
      </c>
      <c r="E177" s="2" t="s">
        <v>192</v>
      </c>
      <c r="F177" s="2" t="s">
        <v>218</v>
      </c>
      <c r="G177" s="37" t="s">
        <v>216</v>
      </c>
      <c r="I177" s="49">
        <v>4.0117199999999999E-3</v>
      </c>
      <c r="J177" s="49">
        <v>4.0117199999999999E-3</v>
      </c>
      <c r="K177" s="49">
        <v>4.3127E-3</v>
      </c>
      <c r="L177" s="49">
        <v>4.3127E-3</v>
      </c>
      <c r="M177" s="49">
        <v>4.3127E-3</v>
      </c>
      <c r="N177" s="49">
        <v>3.5599271080874956E-3</v>
      </c>
      <c r="O177" s="49">
        <v>3.557343732899591E-3</v>
      </c>
      <c r="P177" s="49">
        <v>3.5547590729019928E-3</v>
      </c>
      <c r="Q177" s="49">
        <v>3.5521731274120775E-3</v>
      </c>
      <c r="R177" s="49">
        <v>3.5495858957468448E-3</v>
      </c>
      <c r="S177" s="49">
        <v>3.5469973772229249E-3</v>
      </c>
      <c r="T177" s="49">
        <v>3.5444075711565728E-3</v>
      </c>
      <c r="U177" s="49">
        <v>3.5418164768636754E-3</v>
      </c>
      <c r="V177" s="49">
        <v>3.5392240936597454E-3</v>
      </c>
      <c r="W177" s="49">
        <v>3.5366304208599218E-3</v>
      </c>
      <c r="X177" s="49">
        <v>3.5340354577789702E-3</v>
      </c>
      <c r="Y177" s="49">
        <v>3.5314392037312809E-3</v>
      </c>
      <c r="Z177" s="49">
        <v>3.5288416580308789E-3</v>
      </c>
      <c r="AA177" s="49">
        <v>3.5262428199914031E-3</v>
      </c>
      <c r="AB177" s="49">
        <v>3.5236426889261297E-3</v>
      </c>
      <c r="AC177" s="49">
        <v>3.5210412641479543E-3</v>
      </c>
      <c r="AD177" s="49">
        <v>3.5184385449693995E-3</v>
      </c>
      <c r="AE177" s="49">
        <v>3.5158345307026162E-3</v>
      </c>
      <c r="AF177" s="49">
        <v>3.513229220659375E-3</v>
      </c>
      <c r="AG177" s="49">
        <v>3.5106226141510774E-3</v>
      </c>
      <c r="AH177" s="49">
        <v>3.5080147104887445E-3</v>
      </c>
      <c r="AI177" s="49">
        <v>3.5054055089830246E-3</v>
      </c>
      <c r="AJ177" s="49">
        <v>3.5027950089441913E-3</v>
      </c>
      <c r="AK177" s="49">
        <v>3.5001832096821397E-3</v>
      </c>
      <c r="AL177" s="49">
        <v>3.4975701105063924E-3</v>
      </c>
      <c r="AM177" s="49">
        <v>3.4949557107260927E-3</v>
      </c>
      <c r="AN177" s="49">
        <v>3.4923400096500104E-3</v>
      </c>
      <c r="AO177" s="49">
        <v>3.4897230065865344E-3</v>
      </c>
      <c r="AP177" s="49">
        <v>3.4871047008436804E-3</v>
      </c>
      <c r="AQ177" s="49">
        <v>3.4844850917290877E-3</v>
      </c>
    </row>
    <row r="178" spans="1:43" s="2" customFormat="1" x14ac:dyDescent="0.3">
      <c r="A178" s="17">
        <v>18</v>
      </c>
      <c r="B178" s="2" t="s">
        <v>47</v>
      </c>
      <c r="C178" s="2" t="s">
        <v>133</v>
      </c>
      <c r="D178" s="2">
        <v>7</v>
      </c>
      <c r="E178" s="2" t="s">
        <v>193</v>
      </c>
      <c r="F178" s="2" t="s">
        <v>218</v>
      </c>
      <c r="G178" s="37" t="s">
        <v>216</v>
      </c>
      <c r="H178" s="2">
        <v>0</v>
      </c>
      <c r="I178" s="49">
        <v>3.9322799999999998E-3</v>
      </c>
      <c r="J178" s="49">
        <v>3.9322799999999998E-3</v>
      </c>
      <c r="K178" s="49">
        <v>4.2273000000000007E-3</v>
      </c>
      <c r="L178" s="49">
        <v>4.2273000000000007E-3</v>
      </c>
      <c r="M178" s="49">
        <v>4.2273000000000007E-3</v>
      </c>
      <c r="N178" s="49">
        <v>3.4894335019867526E-3</v>
      </c>
      <c r="O178" s="49">
        <v>3.4869012827431637E-3</v>
      </c>
      <c r="P178" s="49">
        <v>3.4843678041316566E-3</v>
      </c>
      <c r="Q178" s="49">
        <v>3.4818330654831256E-3</v>
      </c>
      <c r="R178" s="49">
        <v>3.4792970661280953E-3</v>
      </c>
      <c r="S178" s="49">
        <v>3.4767598053967283E-3</v>
      </c>
      <c r="T178" s="49">
        <v>3.4742212826188185E-3</v>
      </c>
      <c r="U178" s="49">
        <v>3.4716814971238008E-3</v>
      </c>
      <c r="V178" s="49">
        <v>3.4691404482407404E-3</v>
      </c>
      <c r="W178" s="49">
        <v>3.4665981352983394E-3</v>
      </c>
      <c r="X178" s="49">
        <v>3.4640545576249313E-3</v>
      </c>
      <c r="Y178" s="49">
        <v>3.4615097145484835E-3</v>
      </c>
      <c r="Z178" s="49">
        <v>3.4589636053966037E-3</v>
      </c>
      <c r="AA178" s="49">
        <v>3.4564162294965241E-3</v>
      </c>
      <c r="AB178" s="49">
        <v>3.4538675861751169E-3</v>
      </c>
      <c r="AC178" s="49">
        <v>3.4513176747588857E-3</v>
      </c>
      <c r="AD178" s="49">
        <v>3.4487664945739654E-3</v>
      </c>
      <c r="AE178" s="49">
        <v>3.4462140449461288E-3</v>
      </c>
      <c r="AF178" s="49">
        <v>3.4436603252007737E-3</v>
      </c>
      <c r="AG178" s="49">
        <v>3.4411053346629374E-3</v>
      </c>
      <c r="AH178" s="49">
        <v>3.4385490726572838E-3</v>
      </c>
      <c r="AI178" s="49">
        <v>3.4359915385081133E-3</v>
      </c>
      <c r="AJ178" s="49">
        <v>3.4334327315393562E-3</v>
      </c>
      <c r="AK178" s="49">
        <v>3.4308726510745729E-3</v>
      </c>
      <c r="AL178" s="49">
        <v>3.428311296436959E-3</v>
      </c>
      <c r="AM178" s="49">
        <v>3.4257486669493379E-3</v>
      </c>
      <c r="AN178" s="49">
        <v>3.4231847619341682E-3</v>
      </c>
      <c r="AO178" s="49">
        <v>3.4206195807135334E-3</v>
      </c>
      <c r="AP178" s="49">
        <v>3.4180531226091519E-3</v>
      </c>
      <c r="AQ178" s="49">
        <v>3.4154853869423733E-3</v>
      </c>
    </row>
    <row r="179" spans="1:43" s="2" customFormat="1" x14ac:dyDescent="0.3">
      <c r="A179" s="17">
        <v>18</v>
      </c>
      <c r="B179" s="2" t="s">
        <v>47</v>
      </c>
      <c r="C179" s="2" t="s">
        <v>133</v>
      </c>
      <c r="D179" s="2">
        <v>8</v>
      </c>
      <c r="E179" s="2" t="s">
        <v>194</v>
      </c>
      <c r="G179" s="40" t="s">
        <v>213</v>
      </c>
      <c r="H179" s="2">
        <v>0</v>
      </c>
    </row>
    <row r="180" spans="1:43" s="2" customFormat="1" x14ac:dyDescent="0.3">
      <c r="A180" s="17">
        <v>18</v>
      </c>
      <c r="B180" s="2" t="s">
        <v>47</v>
      </c>
      <c r="C180" s="2" t="s">
        <v>133</v>
      </c>
      <c r="D180" s="2">
        <v>9</v>
      </c>
      <c r="E180" s="2" t="s">
        <v>195</v>
      </c>
      <c r="G180" s="40" t="s">
        <v>213</v>
      </c>
      <c r="H180" s="2">
        <v>0</v>
      </c>
    </row>
    <row r="181" spans="1:43" s="9" customFormat="1" ht="15" thickBot="1" x14ac:dyDescent="0.35">
      <c r="A181" s="8">
        <v>18</v>
      </c>
      <c r="B181" s="9" t="s">
        <v>47</v>
      </c>
      <c r="C181" s="9" t="s">
        <v>133</v>
      </c>
      <c r="D181" s="9">
        <v>10</v>
      </c>
      <c r="E181" s="9" t="s">
        <v>196</v>
      </c>
      <c r="G181" s="41" t="s">
        <v>213</v>
      </c>
      <c r="H181" s="9">
        <v>0</v>
      </c>
    </row>
    <row r="182" spans="1:43" s="57" customFormat="1" x14ac:dyDescent="0.3">
      <c r="A182" s="56">
        <v>19</v>
      </c>
      <c r="B182" s="57" t="s">
        <v>48</v>
      </c>
      <c r="C182" s="57" t="s">
        <v>134</v>
      </c>
      <c r="D182" s="57">
        <v>1</v>
      </c>
      <c r="E182" s="57" t="s">
        <v>187</v>
      </c>
      <c r="F182" s="28" t="s">
        <v>221</v>
      </c>
      <c r="G182" s="36" t="s">
        <v>219</v>
      </c>
      <c r="H182" s="28">
        <v>0</v>
      </c>
      <c r="I182" s="57">
        <f>45.43/50</f>
        <v>0.90859999999999996</v>
      </c>
    </row>
    <row r="183" spans="1:43" s="57" customFormat="1" x14ac:dyDescent="0.3">
      <c r="A183" s="56">
        <v>19</v>
      </c>
      <c r="B183" s="57" t="s">
        <v>48</v>
      </c>
      <c r="C183" s="57" t="s">
        <v>134</v>
      </c>
      <c r="D183" s="26">
        <v>2</v>
      </c>
      <c r="E183" s="26" t="s">
        <v>188</v>
      </c>
      <c r="F183" s="26" t="s">
        <v>221</v>
      </c>
      <c r="G183" s="37" t="s">
        <v>219</v>
      </c>
      <c r="H183" s="57">
        <v>0</v>
      </c>
      <c r="I183" s="57">
        <v>4.2</v>
      </c>
    </row>
    <row r="184" spans="1:43" s="57" customFormat="1" x14ac:dyDescent="0.3">
      <c r="A184" s="56">
        <v>19</v>
      </c>
      <c r="B184" s="57" t="s">
        <v>48</v>
      </c>
      <c r="C184" s="57" t="s">
        <v>134</v>
      </c>
      <c r="D184" s="26">
        <v>3</v>
      </c>
      <c r="E184" s="26" t="s">
        <v>189</v>
      </c>
      <c r="F184" s="26" t="s">
        <v>221</v>
      </c>
      <c r="G184" s="37" t="s">
        <v>219</v>
      </c>
      <c r="I184" s="57">
        <v>10.07</v>
      </c>
    </row>
    <row r="185" spans="1:43" s="57" customFormat="1" x14ac:dyDescent="0.3">
      <c r="A185" s="56">
        <v>19</v>
      </c>
      <c r="B185" s="57" t="s">
        <v>48</v>
      </c>
      <c r="C185" s="57" t="s">
        <v>134</v>
      </c>
      <c r="D185" s="26">
        <v>4</v>
      </c>
      <c r="E185" s="26" t="s">
        <v>190</v>
      </c>
      <c r="F185" s="26"/>
      <c r="G185" s="37" t="s">
        <v>213</v>
      </c>
    </row>
    <row r="186" spans="1:43" s="57" customFormat="1" x14ac:dyDescent="0.3">
      <c r="A186" s="56">
        <v>19</v>
      </c>
      <c r="B186" s="57" t="s">
        <v>48</v>
      </c>
      <c r="C186" s="57" t="s">
        <v>134</v>
      </c>
      <c r="D186" s="26">
        <v>5</v>
      </c>
      <c r="E186" s="26" t="s">
        <v>191</v>
      </c>
      <c r="F186" s="26"/>
      <c r="G186" s="37" t="s">
        <v>213</v>
      </c>
    </row>
    <row r="187" spans="1:43" s="57" customFormat="1" x14ac:dyDescent="0.3">
      <c r="A187" s="56">
        <v>19</v>
      </c>
      <c r="B187" s="57" t="s">
        <v>48</v>
      </c>
      <c r="C187" s="57" t="s">
        <v>134</v>
      </c>
      <c r="D187" s="26">
        <v>6</v>
      </c>
      <c r="E187" s="26" t="s">
        <v>192</v>
      </c>
      <c r="F187" s="26" t="s">
        <v>218</v>
      </c>
      <c r="G187" s="40" t="s">
        <v>216</v>
      </c>
      <c r="I187" s="59">
        <v>1.9179900000000001E-3</v>
      </c>
      <c r="J187" s="59">
        <v>1.9179900000000001E-3</v>
      </c>
      <c r="K187" s="59">
        <v>2.0290899999999999E-3</v>
      </c>
      <c r="L187" s="59">
        <v>2.0290899999999999E-3</v>
      </c>
      <c r="M187" s="59">
        <v>2.0290899999999999E-3</v>
      </c>
      <c r="N187" s="59">
        <v>2.199563700627911E-3</v>
      </c>
      <c r="O187" s="59">
        <v>2.1979675167410257E-3</v>
      </c>
      <c r="P187" s="59">
        <v>2.1963705390118282E-3</v>
      </c>
      <c r="Q187" s="59">
        <v>2.1947727670185483E-3</v>
      </c>
      <c r="R187" s="59">
        <v>2.1931742003391819E-3</v>
      </c>
      <c r="S187" s="59">
        <v>2.1915748385514977E-3</v>
      </c>
      <c r="T187" s="59">
        <v>2.1899746812330304E-3</v>
      </c>
      <c r="U187" s="59">
        <v>2.1883737279610907E-3</v>
      </c>
      <c r="V187" s="59">
        <v>2.1867719783127543E-3</v>
      </c>
      <c r="W187" s="59">
        <v>2.1851694318648683E-3</v>
      </c>
      <c r="X187" s="59">
        <v>2.1835660881940489E-3</v>
      </c>
      <c r="Y187" s="59">
        <v>2.18196194687668E-3</v>
      </c>
      <c r="Z187" s="59">
        <v>2.1803570074889192E-3</v>
      </c>
      <c r="AA187" s="59">
        <v>2.1787512696066868E-3</v>
      </c>
      <c r="AB187" s="59">
        <v>2.1771447328056783E-3</v>
      </c>
      <c r="AC187" s="59">
        <v>2.1755373966613539E-3</v>
      </c>
      <c r="AD187" s="59">
        <v>2.1739292607489444E-3</v>
      </c>
      <c r="AE187" s="59">
        <v>2.172320324643449E-3</v>
      </c>
      <c r="AF187" s="59">
        <v>2.1707105879196333E-3</v>
      </c>
      <c r="AG187" s="59">
        <v>2.1691000501520351E-3</v>
      </c>
      <c r="AH187" s="59">
        <v>2.1674887109149558E-3</v>
      </c>
      <c r="AI187" s="59">
        <v>2.1658765697824688E-3</v>
      </c>
      <c r="AJ187" s="59">
        <v>2.1642636263284132E-3</v>
      </c>
      <c r="AK187" s="59">
        <v>2.1626498801263954E-3</v>
      </c>
      <c r="AL187" s="59">
        <v>2.1610353307497925E-3</v>
      </c>
      <c r="AM187" s="59">
        <v>2.159419977771746E-3</v>
      </c>
      <c r="AN187" s="59">
        <v>2.1578038207651674E-3</v>
      </c>
      <c r="AO187" s="59">
        <v>2.1561868593027332E-3</v>
      </c>
      <c r="AP187" s="59">
        <v>2.1545690929568873E-3</v>
      </c>
      <c r="AQ187" s="59">
        <v>2.1529505212998438E-3</v>
      </c>
    </row>
    <row r="188" spans="1:43" s="57" customFormat="1" x14ac:dyDescent="0.3">
      <c r="A188" s="56">
        <v>19</v>
      </c>
      <c r="B188" s="57" t="s">
        <v>48</v>
      </c>
      <c r="C188" s="57" t="s">
        <v>134</v>
      </c>
      <c r="D188" s="26">
        <v>7</v>
      </c>
      <c r="E188" s="26" t="s">
        <v>193</v>
      </c>
      <c r="F188" s="26" t="s">
        <v>218</v>
      </c>
      <c r="G188" s="40" t="s">
        <v>216</v>
      </c>
      <c r="H188" s="57">
        <v>0</v>
      </c>
      <c r="I188" s="59">
        <v>1.8800100000000001E-3</v>
      </c>
      <c r="J188" s="59">
        <v>1.8800100000000001E-3</v>
      </c>
      <c r="K188" s="59">
        <v>1.98891E-3</v>
      </c>
      <c r="L188" s="59">
        <v>1.98891E-3</v>
      </c>
      <c r="M188" s="59">
        <v>1.98891E-3</v>
      </c>
      <c r="N188" s="59">
        <v>2.1560079837837942E-3</v>
      </c>
      <c r="O188" s="59">
        <v>2.1544434074986288E-3</v>
      </c>
      <c r="P188" s="59">
        <v>2.1528780530908017E-3</v>
      </c>
      <c r="Q188" s="59">
        <v>2.1513119201468935E-3</v>
      </c>
      <c r="R188" s="59">
        <v>2.1497450082532572E-3</v>
      </c>
      <c r="S188" s="59">
        <v>2.1481773169960221E-3</v>
      </c>
      <c r="T188" s="59">
        <v>2.1466088459610893E-3</v>
      </c>
      <c r="U188" s="59">
        <v>2.1450395947341387E-3</v>
      </c>
      <c r="V188" s="59">
        <v>2.1434695629006205E-3</v>
      </c>
      <c r="W188" s="59">
        <v>2.1418987500457622E-3</v>
      </c>
      <c r="X188" s="59">
        <v>2.1403271557545629E-3</v>
      </c>
      <c r="Y188" s="59">
        <v>2.1387547796117949E-3</v>
      </c>
      <c r="Z188" s="59">
        <v>2.1371816212020101E-3</v>
      </c>
      <c r="AA188" s="59">
        <v>2.135607680109525E-3</v>
      </c>
      <c r="AB188" s="59">
        <v>2.134032955918437E-3</v>
      </c>
      <c r="AC188" s="59">
        <v>2.1324574482126145E-3</v>
      </c>
      <c r="AD188" s="59">
        <v>2.1308811565756976E-3</v>
      </c>
      <c r="AE188" s="59">
        <v>2.1293040805911031E-3</v>
      </c>
      <c r="AF188" s="59">
        <v>2.1277262198420169E-3</v>
      </c>
      <c r="AG188" s="59">
        <v>2.1261475739114007E-3</v>
      </c>
      <c r="AH188" s="59">
        <v>2.1245681423819867E-3</v>
      </c>
      <c r="AI188" s="59">
        <v>2.1229879248362816E-3</v>
      </c>
      <c r="AJ188" s="59">
        <v>2.121406920856563E-3</v>
      </c>
      <c r="AK188" s="59">
        <v>2.1198251300248829E-3</v>
      </c>
      <c r="AL188" s="59">
        <v>2.1182425519230639E-3</v>
      </c>
      <c r="AM188" s="59">
        <v>2.1166591861327016E-3</v>
      </c>
      <c r="AN188" s="59">
        <v>2.1150750322351643E-3</v>
      </c>
      <c r="AO188" s="59">
        <v>2.1134900898115896E-3</v>
      </c>
      <c r="AP188" s="59">
        <v>2.1119043584428895E-3</v>
      </c>
      <c r="AQ188" s="59">
        <v>2.1103178377097479E-3</v>
      </c>
    </row>
    <row r="189" spans="1:43" s="57" customFormat="1" x14ac:dyDescent="0.3">
      <c r="A189" s="56">
        <v>19</v>
      </c>
      <c r="B189" s="57" t="s">
        <v>48</v>
      </c>
      <c r="C189" s="57" t="s">
        <v>134</v>
      </c>
      <c r="D189" s="26">
        <v>8</v>
      </c>
      <c r="E189" s="26" t="s">
        <v>194</v>
      </c>
      <c r="F189" s="26"/>
      <c r="G189" s="37" t="s">
        <v>213</v>
      </c>
      <c r="H189" s="57">
        <v>0</v>
      </c>
    </row>
    <row r="190" spans="1:43" s="26" customFormat="1" x14ac:dyDescent="0.3">
      <c r="A190" s="56">
        <v>19</v>
      </c>
      <c r="B190" s="26" t="s">
        <v>48</v>
      </c>
      <c r="C190" s="26" t="s">
        <v>134</v>
      </c>
      <c r="D190" s="26">
        <v>9</v>
      </c>
      <c r="E190" s="26" t="s">
        <v>195</v>
      </c>
      <c r="G190" s="37" t="s">
        <v>213</v>
      </c>
      <c r="H190" s="26">
        <v>0</v>
      </c>
    </row>
    <row r="191" spans="1:43" s="32" customFormat="1" ht="15" thickBot="1" x14ac:dyDescent="0.35">
      <c r="A191" s="56">
        <v>19</v>
      </c>
      <c r="B191" s="32" t="s">
        <v>48</v>
      </c>
      <c r="C191" s="32" t="s">
        <v>134</v>
      </c>
      <c r="D191" s="54">
        <v>10</v>
      </c>
      <c r="E191" s="54" t="s">
        <v>196</v>
      </c>
      <c r="F191" s="54"/>
      <c r="G191" s="55" t="s">
        <v>213</v>
      </c>
      <c r="H191" s="32">
        <v>0</v>
      </c>
    </row>
    <row r="192" spans="1:43" s="2" customFormat="1" x14ac:dyDescent="0.3">
      <c r="A192" s="17">
        <v>20</v>
      </c>
      <c r="B192" s="2" t="s">
        <v>49</v>
      </c>
      <c r="C192" s="2" t="s">
        <v>135</v>
      </c>
      <c r="D192" s="2">
        <v>1</v>
      </c>
      <c r="E192" s="2" t="s">
        <v>187</v>
      </c>
      <c r="F192" s="2" t="s">
        <v>221</v>
      </c>
      <c r="G192" s="39" t="s">
        <v>219</v>
      </c>
      <c r="H192" s="2">
        <v>0</v>
      </c>
      <c r="I192" s="2">
        <f>27399/50</f>
        <v>547.98</v>
      </c>
    </row>
    <row r="193" spans="1:43" s="2" customFormat="1" x14ac:dyDescent="0.3">
      <c r="A193" s="17">
        <v>20</v>
      </c>
      <c r="B193" s="2" t="s">
        <v>49</v>
      </c>
      <c r="C193" s="2" t="s">
        <v>135</v>
      </c>
      <c r="D193" s="2">
        <v>2</v>
      </c>
      <c r="E193" s="2" t="s">
        <v>188</v>
      </c>
      <c r="F193" s="2" t="s">
        <v>221</v>
      </c>
      <c r="G193" s="40" t="s">
        <v>219</v>
      </c>
      <c r="H193" s="2">
        <v>0</v>
      </c>
      <c r="I193" s="2">
        <v>80.34</v>
      </c>
    </row>
    <row r="194" spans="1:43" s="2" customFormat="1" x14ac:dyDescent="0.3">
      <c r="A194" s="17">
        <v>20</v>
      </c>
      <c r="B194" s="2" t="s">
        <v>49</v>
      </c>
      <c r="C194" s="2" t="s">
        <v>135</v>
      </c>
      <c r="D194" s="2">
        <v>3</v>
      </c>
      <c r="E194" s="2" t="s">
        <v>189</v>
      </c>
      <c r="F194" s="2" t="s">
        <v>221</v>
      </c>
      <c r="G194" s="40" t="s">
        <v>219</v>
      </c>
      <c r="I194" s="2">
        <v>147.6</v>
      </c>
    </row>
    <row r="195" spans="1:43" s="2" customFormat="1" x14ac:dyDescent="0.3">
      <c r="A195" s="17">
        <v>20</v>
      </c>
      <c r="B195" s="2" t="s">
        <v>49</v>
      </c>
      <c r="C195" s="2" t="s">
        <v>135</v>
      </c>
      <c r="D195" s="2">
        <v>4</v>
      </c>
      <c r="E195" s="2" t="s">
        <v>190</v>
      </c>
      <c r="G195" s="40" t="s">
        <v>213</v>
      </c>
    </row>
    <row r="196" spans="1:43" s="2" customFormat="1" x14ac:dyDescent="0.3">
      <c r="A196" s="17">
        <v>20</v>
      </c>
      <c r="B196" s="2" t="s">
        <v>49</v>
      </c>
      <c r="C196" s="2" t="s">
        <v>135</v>
      </c>
      <c r="D196" s="2">
        <v>5</v>
      </c>
      <c r="E196" s="2" t="s">
        <v>191</v>
      </c>
      <c r="G196" s="40" t="s">
        <v>213</v>
      </c>
    </row>
    <row r="197" spans="1:43" s="2" customFormat="1" x14ac:dyDescent="0.3">
      <c r="A197" s="17">
        <v>20</v>
      </c>
      <c r="B197" s="2" t="s">
        <v>49</v>
      </c>
      <c r="C197" s="2" t="s">
        <v>135</v>
      </c>
      <c r="D197" s="2">
        <v>6</v>
      </c>
      <c r="E197" s="2" t="s">
        <v>192</v>
      </c>
      <c r="F197" s="2" t="s">
        <v>218</v>
      </c>
      <c r="G197" s="37" t="s">
        <v>216</v>
      </c>
      <c r="I197" s="49">
        <v>2.65226E-3</v>
      </c>
      <c r="J197" s="49">
        <v>2.65226E-3</v>
      </c>
      <c r="K197" s="49">
        <v>3.2017E-3</v>
      </c>
      <c r="L197" s="49">
        <v>3.2017E-3</v>
      </c>
      <c r="M197" s="49">
        <v>3.2017E-3</v>
      </c>
      <c r="N197" s="49">
        <v>2.9575136196305636E-3</v>
      </c>
      <c r="O197" s="49">
        <v>2.9553674050955847E-3</v>
      </c>
      <c r="P197" s="49">
        <v>2.9532201231673551E-3</v>
      </c>
      <c r="Q197" s="49">
        <v>2.9510717732787652E-3</v>
      </c>
      <c r="R197" s="49">
        <v>2.9489223548623935E-3</v>
      </c>
      <c r="S197" s="49">
        <v>2.9467718673505095E-3</v>
      </c>
      <c r="T197" s="49">
        <v>2.9446203101750725E-3</v>
      </c>
      <c r="U197" s="49">
        <v>2.9424676827677358E-3</v>
      </c>
      <c r="V197" s="49">
        <v>2.9403139845598407E-3</v>
      </c>
      <c r="W197" s="49">
        <v>2.9381592149824195E-3</v>
      </c>
      <c r="X197" s="49">
        <v>2.9360033734661941E-3</v>
      </c>
      <c r="Y197" s="49">
        <v>2.9338464594415728E-3</v>
      </c>
      <c r="Z197" s="49">
        <v>2.931688472338663E-3</v>
      </c>
      <c r="AA197" s="49">
        <v>2.9295294115872497E-3</v>
      </c>
      <c r="AB197" s="49">
        <v>2.9273692766168171E-3</v>
      </c>
      <c r="AC197" s="49">
        <v>2.9252080668565328E-3</v>
      </c>
      <c r="AD197" s="49">
        <v>2.9230457817352555E-3</v>
      </c>
      <c r="AE197" s="49">
        <v>2.9208824206815344E-3</v>
      </c>
      <c r="AF197" s="49">
        <v>2.9187179831236024E-3</v>
      </c>
      <c r="AG197" s="49">
        <v>2.9165524684893855E-3</v>
      </c>
      <c r="AH197" s="49">
        <v>2.9143858762064948E-3</v>
      </c>
      <c r="AI197" s="49">
        <v>2.9122182057022324E-3</v>
      </c>
      <c r="AJ197" s="49">
        <v>2.9100494564035864E-3</v>
      </c>
      <c r="AK197" s="49">
        <v>2.9078796277372328E-3</v>
      </c>
      <c r="AL197" s="49">
        <v>2.9057087191295362E-3</v>
      </c>
      <c r="AM197" s="49">
        <v>2.9035367300065482E-3</v>
      </c>
      <c r="AN197" s="49">
        <v>2.9013636597940095E-3</v>
      </c>
      <c r="AO197" s="49">
        <v>2.8991895079173427E-3</v>
      </c>
      <c r="AP197" s="49">
        <v>2.8970142738016622E-3</v>
      </c>
      <c r="AQ197" s="49">
        <v>2.8948379568717693E-3</v>
      </c>
    </row>
    <row r="198" spans="1:43" s="2" customFormat="1" x14ac:dyDescent="0.3">
      <c r="A198" s="17">
        <v>20</v>
      </c>
      <c r="B198" s="2" t="s">
        <v>49</v>
      </c>
      <c r="C198" s="2" t="s">
        <v>135</v>
      </c>
      <c r="D198" s="2">
        <v>7</v>
      </c>
      <c r="E198" s="2" t="s">
        <v>193</v>
      </c>
      <c r="F198" s="2" t="s">
        <v>218</v>
      </c>
      <c r="G198" s="37" t="s">
        <v>216</v>
      </c>
      <c r="H198" s="2">
        <v>0</v>
      </c>
      <c r="I198" s="49">
        <v>2.5997399999999997E-3</v>
      </c>
      <c r="J198" s="49">
        <v>2.5997399999999997E-3</v>
      </c>
      <c r="K198" s="49">
        <v>3.1383000000000001E-3</v>
      </c>
      <c r="L198" s="49">
        <v>3.1383000000000001E-3</v>
      </c>
      <c r="M198" s="49">
        <v>3.1383000000000001E-3</v>
      </c>
      <c r="N198" s="49">
        <v>2.8989489934992652E-3</v>
      </c>
      <c r="O198" s="49">
        <v>2.8968452782620088E-3</v>
      </c>
      <c r="P198" s="49">
        <v>2.8947405167680015E-3</v>
      </c>
      <c r="Q198" s="49">
        <v>2.8926347084613641E-3</v>
      </c>
      <c r="R198" s="49">
        <v>2.89052785278591E-3</v>
      </c>
      <c r="S198" s="49">
        <v>2.8884199491851525E-3</v>
      </c>
      <c r="T198" s="49">
        <v>2.8863109971022987E-3</v>
      </c>
      <c r="U198" s="49">
        <v>2.8842009959802561E-3</v>
      </c>
      <c r="V198" s="49">
        <v>2.8820899452616259E-3</v>
      </c>
      <c r="W198" s="49">
        <v>2.8799778443887084E-3</v>
      </c>
      <c r="X198" s="49">
        <v>2.8778646928034968E-3</v>
      </c>
      <c r="Y198" s="49">
        <v>2.8757504899476804E-3</v>
      </c>
      <c r="Z198" s="49">
        <v>2.8736352352626499E-3</v>
      </c>
      <c r="AA198" s="49">
        <v>2.8715189281894827E-3</v>
      </c>
      <c r="AB198" s="49">
        <v>2.8694015681689595E-3</v>
      </c>
      <c r="AC198" s="49">
        <v>2.8672831546415522E-3</v>
      </c>
      <c r="AD198" s="49">
        <v>2.8651636870474289E-3</v>
      </c>
      <c r="AE198" s="49">
        <v>2.8630431648264546E-3</v>
      </c>
      <c r="AF198" s="49">
        <v>2.8609215874181846E-3</v>
      </c>
      <c r="AG198" s="49">
        <v>2.8587989542618727E-3</v>
      </c>
      <c r="AH198" s="49">
        <v>2.8566752647964655E-3</v>
      </c>
      <c r="AI198" s="49">
        <v>2.8545505184606043E-3</v>
      </c>
      <c r="AJ198" s="49">
        <v>2.8524247146926246E-3</v>
      </c>
      <c r="AK198" s="49">
        <v>2.8502978529305546E-3</v>
      </c>
      <c r="AL198" s="49">
        <v>2.8481699326121197E-3</v>
      </c>
      <c r="AM198" s="49">
        <v>2.8460409531747355E-3</v>
      </c>
      <c r="AN198" s="49">
        <v>2.8439109140555138E-3</v>
      </c>
      <c r="AO198" s="49">
        <v>2.8417798146912563E-3</v>
      </c>
      <c r="AP198" s="49">
        <v>2.8396476545184605E-3</v>
      </c>
      <c r="AQ198" s="49">
        <v>2.837514432973318E-3</v>
      </c>
    </row>
    <row r="199" spans="1:43" s="2" customFormat="1" x14ac:dyDescent="0.3">
      <c r="A199" s="17">
        <v>20</v>
      </c>
      <c r="B199" s="2" t="s">
        <v>49</v>
      </c>
      <c r="C199" s="2" t="s">
        <v>135</v>
      </c>
      <c r="D199" s="2">
        <v>8</v>
      </c>
      <c r="E199" s="2" t="s">
        <v>194</v>
      </c>
      <c r="G199" s="40" t="s">
        <v>213</v>
      </c>
      <c r="H199" s="2">
        <v>0</v>
      </c>
    </row>
    <row r="200" spans="1:43" s="2" customFormat="1" x14ac:dyDescent="0.3">
      <c r="A200" s="17">
        <v>20</v>
      </c>
      <c r="B200" s="2" t="s">
        <v>49</v>
      </c>
      <c r="C200" s="2" t="s">
        <v>135</v>
      </c>
      <c r="D200" s="2">
        <v>9</v>
      </c>
      <c r="E200" s="2" t="s">
        <v>195</v>
      </c>
      <c r="G200" s="40" t="s">
        <v>213</v>
      </c>
      <c r="H200" s="2">
        <v>0</v>
      </c>
    </row>
    <row r="201" spans="1:43" s="9" customFormat="1" ht="15" thickBot="1" x14ac:dyDescent="0.35">
      <c r="A201" s="8">
        <v>20</v>
      </c>
      <c r="B201" s="9" t="s">
        <v>49</v>
      </c>
      <c r="C201" s="9" t="s">
        <v>135</v>
      </c>
      <c r="D201" s="9">
        <v>10</v>
      </c>
      <c r="E201" s="9" t="s">
        <v>196</v>
      </c>
      <c r="G201" s="41" t="s">
        <v>213</v>
      </c>
      <c r="H201" s="9">
        <v>0</v>
      </c>
    </row>
    <row r="202" spans="1:43" s="57" customFormat="1" x14ac:dyDescent="0.3">
      <c r="A202" s="56">
        <v>21</v>
      </c>
      <c r="B202" s="57" t="s">
        <v>50</v>
      </c>
      <c r="C202" s="57" t="s">
        <v>136</v>
      </c>
      <c r="D202" s="57">
        <v>1</v>
      </c>
      <c r="E202" s="57" t="s">
        <v>187</v>
      </c>
      <c r="F202" s="28" t="s">
        <v>221</v>
      </c>
      <c r="G202" s="36" t="s">
        <v>219</v>
      </c>
      <c r="H202" s="57">
        <v>0</v>
      </c>
      <c r="I202" s="57">
        <f>639.08/50</f>
        <v>12.781600000000001</v>
      </c>
    </row>
    <row r="203" spans="1:43" s="57" customFormat="1" x14ac:dyDescent="0.3">
      <c r="A203" s="56">
        <v>21</v>
      </c>
      <c r="B203" s="57" t="s">
        <v>50</v>
      </c>
      <c r="C203" s="57" t="s">
        <v>136</v>
      </c>
      <c r="D203" s="26">
        <v>2</v>
      </c>
      <c r="E203" s="26" t="s">
        <v>188</v>
      </c>
      <c r="F203" s="26" t="s">
        <v>221</v>
      </c>
      <c r="G203" s="37" t="s">
        <v>219</v>
      </c>
      <c r="H203" s="57">
        <v>0</v>
      </c>
      <c r="I203" s="57">
        <v>132.35</v>
      </c>
    </row>
    <row r="204" spans="1:43" s="57" customFormat="1" x14ac:dyDescent="0.3">
      <c r="A204" s="56">
        <v>21</v>
      </c>
      <c r="B204" s="57" t="s">
        <v>50</v>
      </c>
      <c r="C204" s="57" t="s">
        <v>136</v>
      </c>
      <c r="D204" s="26">
        <v>3</v>
      </c>
      <c r="E204" s="26" t="s">
        <v>189</v>
      </c>
      <c r="F204" s="26" t="s">
        <v>221</v>
      </c>
      <c r="G204" s="37" t="s">
        <v>219</v>
      </c>
      <c r="I204" s="57">
        <v>579.25</v>
      </c>
    </row>
    <row r="205" spans="1:43" s="57" customFormat="1" x14ac:dyDescent="0.3">
      <c r="A205" s="56">
        <v>21</v>
      </c>
      <c r="B205" s="57" t="s">
        <v>50</v>
      </c>
      <c r="C205" s="57" t="s">
        <v>136</v>
      </c>
      <c r="D205" s="26">
        <v>4</v>
      </c>
      <c r="E205" s="26" t="s">
        <v>190</v>
      </c>
      <c r="F205" s="26"/>
      <c r="G205" s="37" t="s">
        <v>213</v>
      </c>
    </row>
    <row r="206" spans="1:43" s="57" customFormat="1" x14ac:dyDescent="0.3">
      <c r="A206" s="56">
        <v>21</v>
      </c>
      <c r="B206" s="57" t="s">
        <v>50</v>
      </c>
      <c r="C206" s="57" t="s">
        <v>136</v>
      </c>
      <c r="D206" s="26">
        <v>5</v>
      </c>
      <c r="E206" s="26" t="s">
        <v>191</v>
      </c>
      <c r="F206" s="26"/>
      <c r="G206" s="37" t="s">
        <v>213</v>
      </c>
    </row>
    <row r="207" spans="1:43" s="57" customFormat="1" x14ac:dyDescent="0.3">
      <c r="A207" s="56">
        <v>21</v>
      </c>
      <c r="B207" s="57" t="s">
        <v>50</v>
      </c>
      <c r="C207" s="57" t="s">
        <v>136</v>
      </c>
      <c r="D207" s="26">
        <v>6</v>
      </c>
      <c r="E207" s="26" t="s">
        <v>192</v>
      </c>
      <c r="F207" s="26" t="s">
        <v>218</v>
      </c>
      <c r="G207" s="40" t="s">
        <v>216</v>
      </c>
      <c r="I207" s="59">
        <v>4.3995599999999994E-3</v>
      </c>
      <c r="J207" s="59">
        <v>4.3995599999999994E-3</v>
      </c>
      <c r="K207" s="59">
        <v>4.0864600000000001E-3</v>
      </c>
      <c r="L207" s="59">
        <v>4.0864600000000001E-3</v>
      </c>
      <c r="M207" s="59">
        <v>4.0864600000000001E-3</v>
      </c>
      <c r="N207" s="59">
        <v>4.2157336995675854E-3</v>
      </c>
      <c r="O207" s="59">
        <v>4.2126744173105034E-3</v>
      </c>
      <c r="P207" s="59">
        <v>4.2096136135572346E-3</v>
      </c>
      <c r="Q207" s="59">
        <v>4.2065512874994021E-3</v>
      </c>
      <c r="R207" s="59">
        <v>4.2034874383281842E-3</v>
      </c>
      <c r="S207" s="59">
        <v>4.2004220652343211E-3</v>
      </c>
      <c r="T207" s="59">
        <v>4.1973551674081098E-3</v>
      </c>
      <c r="U207" s="59">
        <v>4.1942867440394101E-3</v>
      </c>
      <c r="V207" s="59">
        <v>4.1912167943176379E-3</v>
      </c>
      <c r="W207" s="59">
        <v>4.1881453174317691E-3</v>
      </c>
      <c r="X207" s="59">
        <v>4.1850723125703357E-3</v>
      </c>
      <c r="Y207" s="59">
        <v>4.1819977789214263E-3</v>
      </c>
      <c r="Z207" s="59">
        <v>4.1789217156726942E-3</v>
      </c>
      <c r="AA207" s="59">
        <v>4.1758441220113391E-3</v>
      </c>
      <c r="AB207" s="59">
        <v>4.1727649971241287E-3</v>
      </c>
      <c r="AC207" s="59">
        <v>4.1696843401973814E-3</v>
      </c>
      <c r="AD207" s="59">
        <v>4.1666021504169733E-3</v>
      </c>
      <c r="AE207" s="59">
        <v>4.1635184269683415E-3</v>
      </c>
      <c r="AF207" s="59">
        <v>4.1604331690364696E-3</v>
      </c>
      <c r="AG207" s="59">
        <v>4.1573463758059056E-3</v>
      </c>
      <c r="AH207" s="59">
        <v>4.1542580464607503E-3</v>
      </c>
      <c r="AI207" s="59">
        <v>4.1511681801846582E-3</v>
      </c>
      <c r="AJ207" s="59">
        <v>4.1480767761608427E-3</v>
      </c>
      <c r="AK207" s="59">
        <v>4.1449838335720678E-3</v>
      </c>
      <c r="AL207" s="59">
        <v>4.1418893516006576E-3</v>
      </c>
      <c r="AM207" s="59">
        <v>4.1387933294284871E-3</v>
      </c>
      <c r="AN207" s="59">
        <v>4.1356957662369862E-3</v>
      </c>
      <c r="AO207" s="59">
        <v>4.1325966612071382E-3</v>
      </c>
      <c r="AP207" s="59">
        <v>4.1294960135194805E-3</v>
      </c>
      <c r="AQ207" s="59">
        <v>4.1263938223541075E-3</v>
      </c>
    </row>
    <row r="208" spans="1:43" s="57" customFormat="1" x14ac:dyDescent="0.3">
      <c r="A208" s="56">
        <v>21</v>
      </c>
      <c r="B208" s="57" t="s">
        <v>50</v>
      </c>
      <c r="C208" s="57" t="s">
        <v>136</v>
      </c>
      <c r="D208" s="26">
        <v>7</v>
      </c>
      <c r="E208" s="26" t="s">
        <v>193</v>
      </c>
      <c r="F208" s="26" t="s">
        <v>218</v>
      </c>
      <c r="G208" s="40" t="s">
        <v>216</v>
      </c>
      <c r="H208" s="57">
        <v>0</v>
      </c>
      <c r="I208" s="59">
        <v>4.3124399999999998E-3</v>
      </c>
      <c r="J208" s="59">
        <v>4.3124399999999998E-3</v>
      </c>
      <c r="K208" s="59">
        <v>4.0055400000000001E-3</v>
      </c>
      <c r="L208" s="59">
        <v>4.0055400000000001E-3</v>
      </c>
      <c r="M208" s="59">
        <v>4.0055400000000001E-3</v>
      </c>
      <c r="N208" s="59">
        <v>4.1322538243286234E-3</v>
      </c>
      <c r="O208" s="59">
        <v>4.1292551219182169E-3</v>
      </c>
      <c r="P208" s="59">
        <v>4.1262549281402593E-3</v>
      </c>
      <c r="Q208" s="59">
        <v>4.1232532422023835E-3</v>
      </c>
      <c r="R208" s="59">
        <v>4.1202500633117844E-3</v>
      </c>
      <c r="S208" s="59">
        <v>4.117245390675226E-3</v>
      </c>
      <c r="T208" s="59">
        <v>4.1142392234990374E-3</v>
      </c>
      <c r="U208" s="59">
        <v>4.1112315609891249E-3</v>
      </c>
      <c r="V208" s="59">
        <v>4.108222402350952E-3</v>
      </c>
      <c r="W208" s="59">
        <v>4.1052117467895565E-3</v>
      </c>
      <c r="X208" s="59">
        <v>4.1021995935095375E-3</v>
      </c>
      <c r="Y208" s="59">
        <v>4.0991859417150609E-3</v>
      </c>
      <c r="Z208" s="59">
        <v>4.096170790609868E-3</v>
      </c>
      <c r="AA208" s="59">
        <v>4.0931541393972532E-3</v>
      </c>
      <c r="AB208" s="59">
        <v>4.0901359872800858E-3</v>
      </c>
      <c r="AC208" s="59">
        <v>4.0871163334607998E-3</v>
      </c>
      <c r="AD208" s="59">
        <v>4.0840951771413904E-3</v>
      </c>
      <c r="AE208" s="59">
        <v>4.0810725175234241E-3</v>
      </c>
      <c r="AF208" s="59">
        <v>4.0780483538080245E-3</v>
      </c>
      <c r="AG208" s="59">
        <v>4.0750226851958881E-3</v>
      </c>
      <c r="AH208" s="59">
        <v>4.0719955108872692E-3</v>
      </c>
      <c r="AI208" s="59">
        <v>4.0689668300819921E-3</v>
      </c>
      <c r="AJ208" s="59">
        <v>4.0659366419794393E-3</v>
      </c>
      <c r="AK208" s="59">
        <v>4.0629049457785614E-3</v>
      </c>
      <c r="AL208" s="59">
        <v>4.0598717406778728E-3</v>
      </c>
      <c r="AM208" s="59">
        <v>4.0568370258754474E-3</v>
      </c>
      <c r="AN208" s="59">
        <v>4.0538008005689278E-3</v>
      </c>
      <c r="AO208" s="59">
        <v>4.0507630639555117E-3</v>
      </c>
      <c r="AP208" s="59">
        <v>4.0477238152319666E-3</v>
      </c>
      <c r="AQ208" s="59">
        <v>4.0446830535946204E-3</v>
      </c>
    </row>
    <row r="209" spans="1:43" s="57" customFormat="1" x14ac:dyDescent="0.3">
      <c r="A209" s="56">
        <v>21</v>
      </c>
      <c r="B209" s="57" t="s">
        <v>50</v>
      </c>
      <c r="C209" s="57" t="s">
        <v>136</v>
      </c>
      <c r="D209" s="26">
        <v>8</v>
      </c>
      <c r="E209" s="26" t="s">
        <v>194</v>
      </c>
      <c r="F209" s="26"/>
      <c r="G209" s="37" t="s">
        <v>213</v>
      </c>
      <c r="H209" s="57">
        <v>0</v>
      </c>
    </row>
    <row r="210" spans="1:43" s="26" customFormat="1" x14ac:dyDescent="0.3">
      <c r="A210" s="56">
        <v>21</v>
      </c>
      <c r="B210" s="26" t="s">
        <v>50</v>
      </c>
      <c r="C210" s="26" t="s">
        <v>136</v>
      </c>
      <c r="D210" s="26">
        <v>9</v>
      </c>
      <c r="E210" s="26" t="s">
        <v>195</v>
      </c>
      <c r="G210" s="37" t="s">
        <v>213</v>
      </c>
      <c r="H210" s="26">
        <v>0</v>
      </c>
    </row>
    <row r="211" spans="1:43" s="32" customFormat="1" ht="15" thickBot="1" x14ac:dyDescent="0.35">
      <c r="A211" s="56">
        <v>21</v>
      </c>
      <c r="B211" s="32" t="s">
        <v>50</v>
      </c>
      <c r="C211" s="32" t="s">
        <v>136</v>
      </c>
      <c r="D211" s="54">
        <v>10</v>
      </c>
      <c r="E211" s="54" t="s">
        <v>196</v>
      </c>
      <c r="F211" s="54"/>
      <c r="G211" s="55" t="s">
        <v>213</v>
      </c>
      <c r="H211" s="32">
        <v>0</v>
      </c>
    </row>
    <row r="212" spans="1:43" s="2" customFormat="1" x14ac:dyDescent="0.3">
      <c r="A212" s="17">
        <v>22</v>
      </c>
      <c r="B212" s="2" t="s">
        <v>51</v>
      </c>
      <c r="C212" s="2" t="s">
        <v>137</v>
      </c>
      <c r="D212" s="2">
        <v>1</v>
      </c>
      <c r="E212" s="2" t="s">
        <v>187</v>
      </c>
      <c r="F212" s="6" t="s">
        <v>221</v>
      </c>
      <c r="G212" s="39" t="s">
        <v>219</v>
      </c>
      <c r="H212" s="2">
        <v>0</v>
      </c>
      <c r="I212" s="2">
        <f>875.86/50</f>
        <v>17.517199999999999</v>
      </c>
    </row>
    <row r="213" spans="1:43" s="2" customFormat="1" x14ac:dyDescent="0.3">
      <c r="A213" s="17">
        <v>22</v>
      </c>
      <c r="B213" s="2" t="s">
        <v>51</v>
      </c>
      <c r="C213" s="2" t="s">
        <v>137</v>
      </c>
      <c r="D213" s="2">
        <v>2</v>
      </c>
      <c r="E213" s="2" t="s">
        <v>188</v>
      </c>
      <c r="F213" s="2" t="s">
        <v>221</v>
      </c>
      <c r="G213" s="40" t="s">
        <v>219</v>
      </c>
      <c r="H213" s="2">
        <v>0</v>
      </c>
      <c r="I213" s="2">
        <v>52.44</v>
      </c>
    </row>
    <row r="214" spans="1:43" s="2" customFormat="1" x14ac:dyDescent="0.3">
      <c r="A214" s="17">
        <v>22</v>
      </c>
      <c r="B214" s="2" t="s">
        <v>51</v>
      </c>
      <c r="C214" s="2" t="s">
        <v>137</v>
      </c>
      <c r="D214" s="2">
        <v>3</v>
      </c>
      <c r="E214" s="2" t="s">
        <v>189</v>
      </c>
      <c r="F214" s="2" t="s">
        <v>221</v>
      </c>
      <c r="G214" s="40" t="s">
        <v>219</v>
      </c>
      <c r="I214" s="2">
        <v>217.9</v>
      </c>
    </row>
    <row r="215" spans="1:43" s="2" customFormat="1" x14ac:dyDescent="0.3">
      <c r="A215" s="17">
        <v>22</v>
      </c>
      <c r="B215" s="2" t="s">
        <v>51</v>
      </c>
      <c r="C215" s="2" t="s">
        <v>137</v>
      </c>
      <c r="D215" s="2">
        <v>4</v>
      </c>
      <c r="E215" s="2" t="s">
        <v>190</v>
      </c>
      <c r="G215" s="40" t="s">
        <v>213</v>
      </c>
    </row>
    <row r="216" spans="1:43" s="2" customFormat="1" x14ac:dyDescent="0.3">
      <c r="A216" s="17">
        <v>22</v>
      </c>
      <c r="B216" s="2" t="s">
        <v>51</v>
      </c>
      <c r="C216" s="2" t="s">
        <v>137</v>
      </c>
      <c r="D216" s="2">
        <v>5</v>
      </c>
      <c r="E216" s="2" t="s">
        <v>191</v>
      </c>
      <c r="G216" s="40" t="s">
        <v>213</v>
      </c>
    </row>
    <row r="217" spans="1:43" s="2" customFormat="1" x14ac:dyDescent="0.3">
      <c r="A217" s="17">
        <v>22</v>
      </c>
      <c r="B217" s="2" t="s">
        <v>51</v>
      </c>
      <c r="C217" s="2" t="s">
        <v>137</v>
      </c>
      <c r="D217" s="2">
        <v>6</v>
      </c>
      <c r="E217" s="2" t="s">
        <v>192</v>
      </c>
      <c r="F217" s="2" t="s">
        <v>218</v>
      </c>
      <c r="G217" s="37" t="s">
        <v>216</v>
      </c>
      <c r="I217" s="49">
        <v>1.043431E-2</v>
      </c>
      <c r="J217" s="49">
        <v>1.043431E-2</v>
      </c>
      <c r="K217" s="49">
        <v>1.1093840000000001E-2</v>
      </c>
      <c r="L217" s="49">
        <v>1.1093840000000001E-2</v>
      </c>
      <c r="M217" s="49">
        <v>1.1093840000000001E-2</v>
      </c>
      <c r="N217" s="49">
        <v>1.0285136649743495E-2</v>
      </c>
      <c r="O217" s="49">
        <v>1.0277672910734685E-2</v>
      </c>
      <c r="P217" s="49">
        <v>1.0270205459727604E-2</v>
      </c>
      <c r="Q217" s="49">
        <v>1.0262734294750055E-2</v>
      </c>
      <c r="R217" s="49">
        <v>1.0255259413828755E-2</v>
      </c>
      <c r="S217" s="49">
        <v>1.0247780814989352E-2</v>
      </c>
      <c r="T217" s="49">
        <v>1.0240298496256404E-2</v>
      </c>
      <c r="U217" s="49">
        <v>1.0232812455653417E-2</v>
      </c>
      <c r="V217" s="49">
        <v>1.0225322691202805E-2</v>
      </c>
      <c r="W217" s="49">
        <v>1.0217829200925911E-2</v>
      </c>
      <c r="X217" s="49">
        <v>1.0210331982842994E-2</v>
      </c>
      <c r="Y217" s="49">
        <v>1.0202831034973226E-2</v>
      </c>
      <c r="Z217" s="49">
        <v>1.0195326355334731E-2</v>
      </c>
      <c r="AA217" s="49">
        <v>1.0187817941944514E-2</v>
      </c>
      <c r="AB217" s="49">
        <v>1.0180305792818532E-2</v>
      </c>
      <c r="AC217" s="49">
        <v>1.0172789905971641E-2</v>
      </c>
      <c r="AD217" s="49">
        <v>1.0165270279417623E-2</v>
      </c>
      <c r="AE217" s="49">
        <v>1.0157746911169184E-2</v>
      </c>
      <c r="AF217" s="49">
        <v>1.015021979923793E-2</v>
      </c>
      <c r="AG217" s="49">
        <v>1.0142688941634398E-2</v>
      </c>
      <c r="AH217" s="49">
        <v>1.0135154336368036E-2</v>
      </c>
      <c r="AI217" s="49">
        <v>1.0127615981447208E-2</v>
      </c>
      <c r="AJ217" s="49">
        <v>1.0120073874879192E-2</v>
      </c>
      <c r="AK217" s="49">
        <v>1.0112528014670181E-2</v>
      </c>
      <c r="AL217" s="49">
        <v>1.0104978398825284E-2</v>
      </c>
      <c r="AM217" s="49">
        <v>1.0097425025348519E-2</v>
      </c>
      <c r="AN217" s="49">
        <v>1.0089867892242825E-2</v>
      </c>
      <c r="AO217" s="49">
        <v>1.0082306997510037E-2</v>
      </c>
      <c r="AP217" s="49">
        <v>1.0074742339150915E-2</v>
      </c>
      <c r="AQ217" s="49">
        <v>1.006717391516513E-2</v>
      </c>
    </row>
    <row r="218" spans="1:43" s="2" customFormat="1" x14ac:dyDescent="0.3">
      <c r="A218" s="17">
        <v>22</v>
      </c>
      <c r="B218" s="2" t="s">
        <v>51</v>
      </c>
      <c r="C218" s="2" t="s">
        <v>137</v>
      </c>
      <c r="D218" s="2">
        <v>7</v>
      </c>
      <c r="E218" s="2" t="s">
        <v>193</v>
      </c>
      <c r="F218" s="2" t="s">
        <v>218</v>
      </c>
      <c r="G218" s="37" t="s">
        <v>216</v>
      </c>
      <c r="H218" s="2">
        <v>0</v>
      </c>
      <c r="I218" s="49">
        <v>1.0227689999999999E-2</v>
      </c>
      <c r="J218" s="49">
        <v>1.0227689999999999E-2</v>
      </c>
      <c r="K218" s="49">
        <v>1.0874160000000001E-2</v>
      </c>
      <c r="L218" s="49">
        <v>1.0874160000000001E-2</v>
      </c>
      <c r="M218" s="49">
        <v>1.0874160000000001E-2</v>
      </c>
      <c r="N218" s="49">
        <v>1.0081470577471347E-2</v>
      </c>
      <c r="O218" s="49">
        <v>1.0074154635274593E-2</v>
      </c>
      <c r="P218" s="49">
        <v>1.0066835054584482E-2</v>
      </c>
      <c r="Q218" s="49">
        <v>1.0059511833467876E-2</v>
      </c>
      <c r="R218" s="49">
        <v>1.0052184969990562E-2</v>
      </c>
      <c r="S218" s="49">
        <v>1.0044854462217284E-2</v>
      </c>
      <c r="T218" s="49">
        <v>1.0037520308211723E-2</v>
      </c>
      <c r="U218" s="49">
        <v>1.0030182506036519E-2</v>
      </c>
      <c r="V218" s="49">
        <v>1.0022841053753246E-2</v>
      </c>
      <c r="W218" s="49">
        <v>1.0015495949422427E-2</v>
      </c>
      <c r="X218" s="49">
        <v>1.0008147191103527E-2</v>
      </c>
      <c r="Y218" s="49">
        <v>1.0000794776854944E-2</v>
      </c>
      <c r="Z218" s="49">
        <v>9.9934387047340423E-3</v>
      </c>
      <c r="AA218" s="49">
        <v>9.9860789727970987E-3</v>
      </c>
      <c r="AB218" s="49">
        <v>9.9787155790993527E-3</v>
      </c>
      <c r="AC218" s="49">
        <v>9.9713485216949751E-3</v>
      </c>
      <c r="AD218" s="49">
        <v>9.9639777986370772E-3</v>
      </c>
      <c r="AE218" s="49">
        <v>9.9566034079777155E-3</v>
      </c>
      <c r="AF218" s="49">
        <v>9.9492253477678708E-3</v>
      </c>
      <c r="AG218" s="49">
        <v>9.9418436160574799E-3</v>
      </c>
      <c r="AH218" s="49">
        <v>9.9344582108954003E-3</v>
      </c>
      <c r="AI218" s="49">
        <v>9.9270691303294419E-3</v>
      </c>
      <c r="AJ218" s="49">
        <v>9.9196763724063355E-3</v>
      </c>
      <c r="AK218" s="49">
        <v>9.9122799351717625E-3</v>
      </c>
      <c r="AL218" s="49">
        <v>9.9048798166703287E-3</v>
      </c>
      <c r="AM218" s="49">
        <v>9.8974760149455783E-3</v>
      </c>
      <c r="AN218" s="49">
        <v>9.8900685280399973E-3</v>
      </c>
      <c r="AO218" s="49">
        <v>9.8826573539949874E-3</v>
      </c>
      <c r="AP218" s="49">
        <v>9.8752424908508957E-3</v>
      </c>
      <c r="AQ218" s="49">
        <v>9.8678239366470077E-3</v>
      </c>
    </row>
    <row r="219" spans="1:43" s="2" customFormat="1" x14ac:dyDescent="0.3">
      <c r="A219" s="17">
        <v>22</v>
      </c>
      <c r="B219" s="2" t="s">
        <v>51</v>
      </c>
      <c r="C219" s="2" t="s">
        <v>137</v>
      </c>
      <c r="D219" s="2">
        <v>8</v>
      </c>
      <c r="E219" s="2" t="s">
        <v>194</v>
      </c>
      <c r="G219" s="40" t="s">
        <v>213</v>
      </c>
      <c r="H219" s="2">
        <v>0</v>
      </c>
    </row>
    <row r="220" spans="1:43" s="2" customFormat="1" x14ac:dyDescent="0.3">
      <c r="A220" s="17">
        <v>22</v>
      </c>
      <c r="B220" s="2" t="s">
        <v>51</v>
      </c>
      <c r="C220" s="2" t="s">
        <v>137</v>
      </c>
      <c r="D220" s="2">
        <v>9</v>
      </c>
      <c r="E220" s="2" t="s">
        <v>195</v>
      </c>
      <c r="G220" s="40" t="s">
        <v>213</v>
      </c>
      <c r="H220" s="2">
        <v>0</v>
      </c>
    </row>
    <row r="221" spans="1:43" s="9" customFormat="1" ht="15" thickBot="1" x14ac:dyDescent="0.35">
      <c r="A221" s="8">
        <v>22</v>
      </c>
      <c r="B221" s="9" t="s">
        <v>51</v>
      </c>
      <c r="C221" s="9" t="s">
        <v>137</v>
      </c>
      <c r="D221" s="9">
        <v>10</v>
      </c>
      <c r="E221" s="9" t="s">
        <v>196</v>
      </c>
      <c r="G221" s="41" t="s">
        <v>213</v>
      </c>
      <c r="H221" s="9">
        <v>0</v>
      </c>
    </row>
    <row r="222" spans="1:43" s="57" customFormat="1" x14ac:dyDescent="0.3">
      <c r="A222" s="56">
        <v>23</v>
      </c>
      <c r="B222" s="57" t="s">
        <v>52</v>
      </c>
      <c r="C222" s="57" t="s">
        <v>138</v>
      </c>
      <c r="D222" s="57">
        <v>1</v>
      </c>
      <c r="E222" s="57" t="s">
        <v>187</v>
      </c>
      <c r="F222" s="28" t="s">
        <v>221</v>
      </c>
      <c r="G222" s="36" t="s">
        <v>219</v>
      </c>
      <c r="H222" s="57">
        <v>0</v>
      </c>
      <c r="I222" s="57">
        <v>0</v>
      </c>
    </row>
    <row r="223" spans="1:43" s="57" customFormat="1" x14ac:dyDescent="0.3">
      <c r="A223" s="56">
        <v>23</v>
      </c>
      <c r="B223" s="57" t="s">
        <v>52</v>
      </c>
      <c r="C223" s="57" t="s">
        <v>138</v>
      </c>
      <c r="D223" s="26">
        <v>2</v>
      </c>
      <c r="E223" s="26" t="s">
        <v>188</v>
      </c>
      <c r="F223" s="26" t="s">
        <v>221</v>
      </c>
      <c r="G223" s="37" t="s">
        <v>219</v>
      </c>
      <c r="H223" s="57">
        <v>0</v>
      </c>
      <c r="I223" s="57">
        <v>466.77</v>
      </c>
    </row>
    <row r="224" spans="1:43" s="57" customFormat="1" x14ac:dyDescent="0.3">
      <c r="A224" s="56">
        <v>23</v>
      </c>
      <c r="B224" s="57" t="s">
        <v>52</v>
      </c>
      <c r="C224" s="57" t="s">
        <v>138</v>
      </c>
      <c r="D224" s="26">
        <v>3</v>
      </c>
      <c r="E224" s="26" t="s">
        <v>189</v>
      </c>
      <c r="F224" s="26" t="s">
        <v>221</v>
      </c>
      <c r="G224" s="37" t="s">
        <v>219</v>
      </c>
      <c r="I224" s="57">
        <v>1743.37</v>
      </c>
    </row>
    <row r="225" spans="1:43" s="57" customFormat="1" x14ac:dyDescent="0.3">
      <c r="A225" s="56">
        <v>23</v>
      </c>
      <c r="B225" s="57" t="s">
        <v>52</v>
      </c>
      <c r="C225" s="57" t="s">
        <v>138</v>
      </c>
      <c r="D225" s="26">
        <v>4</v>
      </c>
      <c r="E225" s="26" t="s">
        <v>190</v>
      </c>
      <c r="F225" s="26"/>
      <c r="G225" s="37" t="s">
        <v>213</v>
      </c>
    </row>
    <row r="226" spans="1:43" s="57" customFormat="1" x14ac:dyDescent="0.3">
      <c r="A226" s="56">
        <v>23</v>
      </c>
      <c r="B226" s="57" t="s">
        <v>52</v>
      </c>
      <c r="C226" s="57" t="s">
        <v>138</v>
      </c>
      <c r="D226" s="26">
        <v>5</v>
      </c>
      <c r="E226" s="26" t="s">
        <v>191</v>
      </c>
      <c r="F226" s="26"/>
      <c r="G226" s="37" t="s">
        <v>213</v>
      </c>
    </row>
    <row r="227" spans="1:43" s="57" customFormat="1" x14ac:dyDescent="0.3">
      <c r="A227" s="56">
        <v>23</v>
      </c>
      <c r="B227" s="57" t="s">
        <v>52</v>
      </c>
      <c r="C227" s="57" t="s">
        <v>138</v>
      </c>
      <c r="D227" s="26">
        <v>6</v>
      </c>
      <c r="E227" s="26" t="s">
        <v>192</v>
      </c>
      <c r="F227" s="26" t="s">
        <v>218</v>
      </c>
      <c r="G227" s="40" t="s">
        <v>216</v>
      </c>
      <c r="I227" s="59">
        <v>6.8983E-4</v>
      </c>
      <c r="J227" s="59">
        <v>6.8983E-4</v>
      </c>
      <c r="K227" s="59">
        <v>6.0196000000000002E-4</v>
      </c>
      <c r="L227" s="59">
        <v>6.0196000000000002E-4</v>
      </c>
      <c r="M227" s="59">
        <v>6.0196000000000002E-4</v>
      </c>
      <c r="N227" s="59">
        <v>7.7536071346672537E-4</v>
      </c>
      <c r="O227" s="59">
        <v>7.7479804811768067E-4</v>
      </c>
      <c r="P227" s="59">
        <v>7.7423510293398476E-4</v>
      </c>
      <c r="Q227" s="59">
        <v>7.7367187776696043E-4</v>
      </c>
      <c r="R227" s="59">
        <v>7.7310837246784877E-4</v>
      </c>
      <c r="S227" s="59">
        <v>7.7254458688781017E-4</v>
      </c>
      <c r="T227" s="59">
        <v>7.7198052087792317E-4</v>
      </c>
      <c r="U227" s="59">
        <v>7.7141617428918652E-4</v>
      </c>
      <c r="V227" s="59">
        <v>7.7085154697251711E-4</v>
      </c>
      <c r="W227" s="59">
        <v>7.702866387787504E-4</v>
      </c>
      <c r="X227" s="59">
        <v>7.6972144955864109E-4</v>
      </c>
      <c r="Y227" s="59">
        <v>7.6915597916286135E-4</v>
      </c>
      <c r="Z227" s="59">
        <v>7.6859022744200423E-4</v>
      </c>
      <c r="AA227" s="59">
        <v>7.6802419424657885E-4</v>
      </c>
      <c r="AB227" s="59">
        <v>7.6745787942701486E-4</v>
      </c>
      <c r="AC227" s="59">
        <v>7.6689128283365928E-4</v>
      </c>
      <c r="AD227" s="59">
        <v>7.6632440431677817E-4</v>
      </c>
      <c r="AE227" s="59">
        <v>7.6575724372655613E-4</v>
      </c>
      <c r="AF227" s="59">
        <v>7.6518980091309506E-4</v>
      </c>
      <c r="AG227" s="59">
        <v>7.6462207572641652E-4</v>
      </c>
      <c r="AH227" s="59">
        <v>7.6405406801645945E-4</v>
      </c>
      <c r="AI227" s="59">
        <v>7.6348577763308146E-4</v>
      </c>
      <c r="AJ227" s="59">
        <v>7.62917204426058E-4</v>
      </c>
      <c r="AK227" s="59">
        <v>7.6234834824508288E-4</v>
      </c>
      <c r="AL227" s="59">
        <v>7.6177920893976856E-4</v>
      </c>
      <c r="AM227" s="59">
        <v>7.612097863596445E-4</v>
      </c>
      <c r="AN227" s="59">
        <v>7.6064008035415945E-4</v>
      </c>
      <c r="AO227" s="59">
        <v>7.600700907726785E-4</v>
      </c>
      <c r="AP227" s="59">
        <v>7.5949981746448582E-4</v>
      </c>
      <c r="AQ227" s="59">
        <v>7.5892926027878408E-4</v>
      </c>
    </row>
    <row r="228" spans="1:43" s="57" customFormat="1" x14ac:dyDescent="0.3">
      <c r="A228" s="56">
        <v>23</v>
      </c>
      <c r="B228" s="57" t="s">
        <v>52</v>
      </c>
      <c r="C228" s="57" t="s">
        <v>138</v>
      </c>
      <c r="D228" s="26">
        <v>7</v>
      </c>
      <c r="E228" s="26" t="s">
        <v>193</v>
      </c>
      <c r="F228" s="26" t="s">
        <v>218</v>
      </c>
      <c r="G228" s="40" t="s">
        <v>216</v>
      </c>
      <c r="H228" s="57">
        <v>0</v>
      </c>
      <c r="I228" s="59">
        <v>6.7617000000000003E-4</v>
      </c>
      <c r="J228" s="59">
        <v>6.7617000000000003E-4</v>
      </c>
      <c r="K228" s="59">
        <v>5.900399999999999E-4</v>
      </c>
      <c r="L228" s="59">
        <v>5.900399999999999E-4</v>
      </c>
      <c r="M228" s="59">
        <v>5.900399999999999E-4</v>
      </c>
      <c r="N228" s="59">
        <v>7.6000703597233486E-4</v>
      </c>
      <c r="O228" s="59">
        <v>7.5945551251139002E-4</v>
      </c>
      <c r="P228" s="59">
        <v>7.5890371475707406E-4</v>
      </c>
      <c r="Q228" s="59">
        <v>7.5835164256365429E-4</v>
      </c>
      <c r="R228" s="59">
        <v>7.5779929578531711E-4</v>
      </c>
      <c r="S228" s="59">
        <v>7.5724667427617043E-4</v>
      </c>
      <c r="T228" s="59">
        <v>7.566937778902416E-4</v>
      </c>
      <c r="U228" s="59">
        <v>7.5614060648147993E-4</v>
      </c>
      <c r="V228" s="59">
        <v>7.5558715990375436E-4</v>
      </c>
      <c r="W228" s="59">
        <v>7.5503343801085437E-4</v>
      </c>
      <c r="X228" s="59">
        <v>7.5447944065648977E-4</v>
      </c>
      <c r="Y228" s="59">
        <v>7.5392516769428979E-4</v>
      </c>
      <c r="Z228" s="59">
        <v>7.5337061897780603E-4</v>
      </c>
      <c r="AA228" s="59">
        <v>7.5281579436050792E-4</v>
      </c>
      <c r="AB228" s="59">
        <v>7.5226069369578672E-4</v>
      </c>
      <c r="AC228" s="59">
        <v>7.5170531683695324E-4</v>
      </c>
      <c r="AD228" s="59">
        <v>7.5114966363723794E-4</v>
      </c>
      <c r="AE228" s="59">
        <v>7.5059373394979268E-4</v>
      </c>
      <c r="AF228" s="59">
        <v>7.5003752762768726E-4</v>
      </c>
      <c r="AG228" s="59">
        <v>7.4948104452391329E-4</v>
      </c>
      <c r="AH228" s="59">
        <v>7.4892428449138107E-4</v>
      </c>
      <c r="AI228" s="59">
        <v>7.4836724738292133E-4</v>
      </c>
      <c r="AJ228" s="59">
        <v>7.4780993305128456E-4</v>
      </c>
      <c r="AK228" s="59">
        <v>7.4725234134914069E-4</v>
      </c>
      <c r="AL228" s="59">
        <v>7.4669447212908008E-4</v>
      </c>
      <c r="AM228" s="59">
        <v>7.4613632524361199E-4</v>
      </c>
      <c r="AN228" s="59">
        <v>7.4557790054516609E-4</v>
      </c>
      <c r="AO228" s="59">
        <v>7.4501919788609074E-4</v>
      </c>
      <c r="AP228" s="59">
        <v>7.444602171186545E-4</v>
      </c>
      <c r="AQ228" s="59">
        <v>7.4390095809504571E-4</v>
      </c>
    </row>
    <row r="229" spans="1:43" s="57" customFormat="1" x14ac:dyDescent="0.3">
      <c r="A229" s="56">
        <v>23</v>
      </c>
      <c r="B229" s="57" t="s">
        <v>52</v>
      </c>
      <c r="C229" s="57" t="s">
        <v>138</v>
      </c>
      <c r="D229" s="26">
        <v>8</v>
      </c>
      <c r="E229" s="26" t="s">
        <v>194</v>
      </c>
      <c r="F229" s="26"/>
      <c r="G229" s="37" t="s">
        <v>213</v>
      </c>
      <c r="H229" s="57">
        <v>0</v>
      </c>
    </row>
    <row r="230" spans="1:43" s="26" customFormat="1" x14ac:dyDescent="0.3">
      <c r="A230" s="56">
        <v>23</v>
      </c>
      <c r="B230" s="26" t="s">
        <v>52</v>
      </c>
      <c r="C230" s="26" t="s">
        <v>138</v>
      </c>
      <c r="D230" s="26">
        <v>9</v>
      </c>
      <c r="E230" s="26" t="s">
        <v>195</v>
      </c>
      <c r="G230" s="37" t="s">
        <v>213</v>
      </c>
      <c r="H230" s="26">
        <v>0</v>
      </c>
    </row>
    <row r="231" spans="1:43" s="32" customFormat="1" ht="15" thickBot="1" x14ac:dyDescent="0.35">
      <c r="A231" s="56">
        <v>23</v>
      </c>
      <c r="B231" s="32" t="s">
        <v>52</v>
      </c>
      <c r="C231" s="32" t="s">
        <v>138</v>
      </c>
      <c r="D231" s="54">
        <v>10</v>
      </c>
      <c r="E231" s="54" t="s">
        <v>196</v>
      </c>
      <c r="F231" s="54"/>
      <c r="G231" s="55" t="s">
        <v>213</v>
      </c>
      <c r="H231" s="32">
        <v>0</v>
      </c>
    </row>
    <row r="232" spans="1:43" s="2" customFormat="1" x14ac:dyDescent="0.3">
      <c r="A232" s="17">
        <v>24</v>
      </c>
      <c r="B232" s="2" t="s">
        <v>53</v>
      </c>
      <c r="C232" s="2" t="s">
        <v>139</v>
      </c>
      <c r="D232" s="2">
        <v>1</v>
      </c>
      <c r="E232" s="2" t="s">
        <v>187</v>
      </c>
      <c r="F232" s="2" t="s">
        <v>221</v>
      </c>
      <c r="G232" s="39" t="s">
        <v>219</v>
      </c>
      <c r="H232" s="2">
        <v>0</v>
      </c>
      <c r="I232" s="2">
        <f>82.455/10</f>
        <v>8.2454999999999998</v>
      </c>
    </row>
    <row r="233" spans="1:43" s="2" customFormat="1" x14ac:dyDescent="0.3">
      <c r="A233" s="17">
        <v>24</v>
      </c>
      <c r="B233" s="2" t="s">
        <v>53</v>
      </c>
      <c r="C233" s="2" t="s">
        <v>139</v>
      </c>
      <c r="D233" s="2">
        <v>2</v>
      </c>
      <c r="E233" s="2" t="s">
        <v>188</v>
      </c>
      <c r="F233" s="2" t="s">
        <v>221</v>
      </c>
      <c r="G233" s="40" t="s">
        <v>219</v>
      </c>
      <c r="H233" s="2">
        <v>0</v>
      </c>
      <c r="I233" s="2">
        <v>9.9359999999999999</v>
      </c>
    </row>
    <row r="234" spans="1:43" s="2" customFormat="1" x14ac:dyDescent="0.3">
      <c r="A234" s="17">
        <v>24</v>
      </c>
      <c r="B234" s="2" t="s">
        <v>53</v>
      </c>
      <c r="C234" s="2" t="s">
        <v>139</v>
      </c>
      <c r="D234" s="2">
        <v>3</v>
      </c>
      <c r="E234" s="2" t="s">
        <v>189</v>
      </c>
      <c r="F234" s="2" t="s">
        <v>221</v>
      </c>
      <c r="G234" s="40" t="s">
        <v>219</v>
      </c>
      <c r="I234" s="2">
        <v>8.9423999999999992</v>
      </c>
    </row>
    <row r="235" spans="1:43" s="2" customFormat="1" x14ac:dyDescent="0.3">
      <c r="A235" s="17">
        <v>24</v>
      </c>
      <c r="B235" s="2" t="s">
        <v>53</v>
      </c>
      <c r="C235" s="2" t="s">
        <v>139</v>
      </c>
      <c r="D235" s="2">
        <v>4</v>
      </c>
      <c r="E235" s="2" t="s">
        <v>190</v>
      </c>
      <c r="G235" s="40" t="s">
        <v>213</v>
      </c>
    </row>
    <row r="236" spans="1:43" s="2" customFormat="1" x14ac:dyDescent="0.3">
      <c r="A236" s="17">
        <v>24</v>
      </c>
      <c r="B236" s="2" t="s">
        <v>53</v>
      </c>
      <c r="C236" s="2" t="s">
        <v>139</v>
      </c>
      <c r="D236" s="2">
        <v>5</v>
      </c>
      <c r="E236" s="2" t="s">
        <v>191</v>
      </c>
      <c r="G236" s="40" t="s">
        <v>213</v>
      </c>
    </row>
    <row r="237" spans="1:43" s="2" customFormat="1" x14ac:dyDescent="0.3">
      <c r="A237" s="17">
        <v>24</v>
      </c>
      <c r="B237" s="2" t="s">
        <v>53</v>
      </c>
      <c r="C237" s="2" t="s">
        <v>139</v>
      </c>
      <c r="D237" s="2">
        <v>6</v>
      </c>
      <c r="E237" s="2" t="s">
        <v>192</v>
      </c>
      <c r="F237" s="2" t="s">
        <v>218</v>
      </c>
      <c r="G237" s="37" t="s">
        <v>216</v>
      </c>
      <c r="I237" s="49">
        <v>0.11496229855072464</v>
      </c>
      <c r="J237" s="49">
        <v>0.11266506086956522</v>
      </c>
      <c r="K237" s="49">
        <v>0.11424209536231883</v>
      </c>
      <c r="L237" s="49">
        <v>0.11424209536231883</v>
      </c>
      <c r="M237" s="49">
        <v>0.11424209536231883</v>
      </c>
      <c r="N237" s="49">
        <v>9.6036843953746009E-2</v>
      </c>
      <c r="O237" s="49">
        <v>9.6036843953746009E-2</v>
      </c>
      <c r="P237" s="49">
        <v>9.6036843953746009E-2</v>
      </c>
      <c r="Q237" s="49">
        <v>9.6036843953746009E-2</v>
      </c>
      <c r="R237" s="49">
        <v>9.6036843953746009E-2</v>
      </c>
      <c r="S237" s="49">
        <v>9.6036843953746009E-2</v>
      </c>
      <c r="T237" s="49">
        <v>9.6036843953746009E-2</v>
      </c>
      <c r="U237" s="49">
        <v>9.6036843953746009E-2</v>
      </c>
      <c r="V237" s="49">
        <v>9.6036843953746009E-2</v>
      </c>
      <c r="W237" s="49">
        <v>9.6036843953746009E-2</v>
      </c>
      <c r="X237" s="49">
        <v>9.6036843953746009E-2</v>
      </c>
      <c r="Y237" s="49">
        <v>9.6036843953746009E-2</v>
      </c>
      <c r="Z237" s="49">
        <v>9.6036843953746009E-2</v>
      </c>
      <c r="AA237" s="49">
        <v>9.6036843953746009E-2</v>
      </c>
      <c r="AB237" s="49">
        <v>9.6036843953746009E-2</v>
      </c>
      <c r="AC237" s="49">
        <v>9.6036843953746009E-2</v>
      </c>
      <c r="AD237" s="49">
        <v>9.6036843953746009E-2</v>
      </c>
      <c r="AE237" s="49">
        <v>9.6036843953746009E-2</v>
      </c>
      <c r="AF237" s="49">
        <v>9.6036843953746009E-2</v>
      </c>
      <c r="AG237" s="49">
        <v>9.6036843953746009E-2</v>
      </c>
      <c r="AH237" s="49">
        <v>9.6036843953746009E-2</v>
      </c>
      <c r="AI237" s="49">
        <v>9.6036843953746009E-2</v>
      </c>
      <c r="AJ237" s="49">
        <v>9.6036843953746009E-2</v>
      </c>
      <c r="AK237" s="49">
        <v>9.6036843953746009E-2</v>
      </c>
      <c r="AL237" s="49">
        <v>9.6036843953746009E-2</v>
      </c>
      <c r="AM237" s="49">
        <v>9.6036843953746009E-2</v>
      </c>
      <c r="AN237" s="49">
        <v>9.6036843953746009E-2</v>
      </c>
      <c r="AO237" s="49">
        <v>9.6036843953746009E-2</v>
      </c>
      <c r="AP237" s="49">
        <v>9.6036843953746009E-2</v>
      </c>
      <c r="AQ237" s="49">
        <v>9.6036843953746009E-2</v>
      </c>
    </row>
    <row r="238" spans="1:43" s="2" customFormat="1" x14ac:dyDescent="0.3">
      <c r="A238" s="17">
        <v>24</v>
      </c>
      <c r="B238" s="2" t="s">
        <v>53</v>
      </c>
      <c r="C238" s="2" t="s">
        <v>139</v>
      </c>
      <c r="D238" s="2">
        <v>7</v>
      </c>
      <c r="E238" s="2" t="s">
        <v>193</v>
      </c>
      <c r="F238" s="2" t="s">
        <v>218</v>
      </c>
      <c r="G238" s="37" t="s">
        <v>216</v>
      </c>
      <c r="H238" s="2">
        <v>0</v>
      </c>
      <c r="I238" s="49">
        <v>0.11268581739130436</v>
      </c>
      <c r="J238" s="49">
        <v>0.11043406956521738</v>
      </c>
      <c r="K238" s="49">
        <v>0.1119798756521739</v>
      </c>
      <c r="L238" s="49">
        <v>0.1119798756521739</v>
      </c>
      <c r="M238" s="49">
        <v>0.1119798756521739</v>
      </c>
      <c r="N238" s="49">
        <v>9.413512427149362E-2</v>
      </c>
      <c r="O238" s="49">
        <v>9.413512427149362E-2</v>
      </c>
      <c r="P238" s="49">
        <v>9.413512427149362E-2</v>
      </c>
      <c r="Q238" s="49">
        <v>9.413512427149362E-2</v>
      </c>
      <c r="R238" s="49">
        <v>9.413512427149362E-2</v>
      </c>
      <c r="S238" s="49">
        <v>9.413512427149362E-2</v>
      </c>
      <c r="T238" s="49">
        <v>9.413512427149362E-2</v>
      </c>
      <c r="U238" s="49">
        <v>9.413512427149362E-2</v>
      </c>
      <c r="V238" s="49">
        <v>9.413512427149362E-2</v>
      </c>
      <c r="W238" s="49">
        <v>9.413512427149362E-2</v>
      </c>
      <c r="X238" s="49">
        <v>9.413512427149362E-2</v>
      </c>
      <c r="Y238" s="49">
        <v>9.413512427149362E-2</v>
      </c>
      <c r="Z238" s="49">
        <v>9.413512427149362E-2</v>
      </c>
      <c r="AA238" s="49">
        <v>9.413512427149362E-2</v>
      </c>
      <c r="AB238" s="49">
        <v>9.413512427149362E-2</v>
      </c>
      <c r="AC238" s="49">
        <v>9.413512427149362E-2</v>
      </c>
      <c r="AD238" s="49">
        <v>9.413512427149362E-2</v>
      </c>
      <c r="AE238" s="49">
        <v>9.413512427149362E-2</v>
      </c>
      <c r="AF238" s="49">
        <v>9.413512427149362E-2</v>
      </c>
      <c r="AG238" s="49">
        <v>9.413512427149362E-2</v>
      </c>
      <c r="AH238" s="49">
        <v>9.413512427149362E-2</v>
      </c>
      <c r="AI238" s="49">
        <v>9.413512427149362E-2</v>
      </c>
      <c r="AJ238" s="49">
        <v>9.413512427149362E-2</v>
      </c>
      <c r="AK238" s="49">
        <v>9.413512427149362E-2</v>
      </c>
      <c r="AL238" s="49">
        <v>9.413512427149362E-2</v>
      </c>
      <c r="AM238" s="49">
        <v>9.413512427149362E-2</v>
      </c>
      <c r="AN238" s="49">
        <v>9.413512427149362E-2</v>
      </c>
      <c r="AO238" s="49">
        <v>9.413512427149362E-2</v>
      </c>
      <c r="AP238" s="49">
        <v>9.413512427149362E-2</v>
      </c>
      <c r="AQ238" s="49">
        <v>9.413512427149362E-2</v>
      </c>
    </row>
    <row r="239" spans="1:43" s="2" customFormat="1" x14ac:dyDescent="0.3">
      <c r="A239" s="17">
        <v>24</v>
      </c>
      <c r="B239" s="2" t="s">
        <v>53</v>
      </c>
      <c r="C239" s="2" t="s">
        <v>139</v>
      </c>
      <c r="D239" s="2">
        <v>8</v>
      </c>
      <c r="E239" s="2" t="s">
        <v>194</v>
      </c>
      <c r="G239" s="40" t="s">
        <v>213</v>
      </c>
      <c r="H239" s="2">
        <v>0</v>
      </c>
    </row>
    <row r="240" spans="1:43" s="2" customFormat="1" x14ac:dyDescent="0.3">
      <c r="A240" s="17">
        <v>24</v>
      </c>
      <c r="B240" s="2" t="s">
        <v>53</v>
      </c>
      <c r="C240" s="2" t="s">
        <v>139</v>
      </c>
      <c r="D240" s="2">
        <v>9</v>
      </c>
      <c r="E240" s="2" t="s">
        <v>195</v>
      </c>
      <c r="G240" s="40" t="s">
        <v>213</v>
      </c>
      <c r="H240" s="2">
        <v>0</v>
      </c>
    </row>
    <row r="241" spans="1:43" s="9" customFormat="1" ht="15" thickBot="1" x14ac:dyDescent="0.35">
      <c r="A241" s="8">
        <v>24</v>
      </c>
      <c r="B241" s="9" t="s">
        <v>53</v>
      </c>
      <c r="C241" s="9" t="s">
        <v>139</v>
      </c>
      <c r="D241" s="9">
        <v>10</v>
      </c>
      <c r="E241" s="9" t="s">
        <v>196</v>
      </c>
      <c r="G241" s="41" t="s">
        <v>213</v>
      </c>
      <c r="H241" s="9">
        <v>0</v>
      </c>
    </row>
    <row r="242" spans="1:43" s="28" customFormat="1" x14ac:dyDescent="0.3">
      <c r="A242" s="27">
        <v>25</v>
      </c>
      <c r="B242" s="28" t="s">
        <v>54</v>
      </c>
      <c r="C242" s="28" t="s">
        <v>140</v>
      </c>
      <c r="D242" s="28">
        <v>1</v>
      </c>
      <c r="E242" s="28" t="s">
        <v>187</v>
      </c>
      <c r="F242" s="28" t="s">
        <v>221</v>
      </c>
      <c r="G242" s="36" t="s">
        <v>219</v>
      </c>
      <c r="H242" s="28">
        <v>0</v>
      </c>
      <c r="I242" s="28">
        <f>162.84/10</f>
        <v>16.283999999999999</v>
      </c>
    </row>
    <row r="243" spans="1:43" s="57" customFormat="1" x14ac:dyDescent="0.3">
      <c r="A243" s="56">
        <v>25</v>
      </c>
      <c r="B243" s="57" t="s">
        <v>54</v>
      </c>
      <c r="C243" s="57" t="s">
        <v>140</v>
      </c>
      <c r="D243" s="26">
        <v>2</v>
      </c>
      <c r="E243" s="26" t="s">
        <v>188</v>
      </c>
      <c r="F243" s="26" t="s">
        <v>221</v>
      </c>
      <c r="G243" s="37" t="s">
        <v>219</v>
      </c>
      <c r="H243" s="57">
        <v>0</v>
      </c>
      <c r="I243" s="57">
        <v>11.04</v>
      </c>
    </row>
    <row r="244" spans="1:43" s="57" customFormat="1" x14ac:dyDescent="0.3">
      <c r="A244" s="56">
        <v>25</v>
      </c>
      <c r="B244" s="57" t="s">
        <v>54</v>
      </c>
      <c r="C244" s="57" t="s">
        <v>140</v>
      </c>
      <c r="D244" s="26">
        <v>3</v>
      </c>
      <c r="E244" s="26" t="s">
        <v>189</v>
      </c>
      <c r="F244" s="26" t="s">
        <v>221</v>
      </c>
      <c r="G244" s="37" t="s">
        <v>219</v>
      </c>
      <c r="I244" s="57">
        <v>16.559999999999999</v>
      </c>
    </row>
    <row r="245" spans="1:43" s="57" customFormat="1" x14ac:dyDescent="0.3">
      <c r="A245" s="56">
        <v>25</v>
      </c>
      <c r="B245" s="57" t="s">
        <v>54</v>
      </c>
      <c r="C245" s="57" t="s">
        <v>140</v>
      </c>
      <c r="D245" s="26">
        <v>4</v>
      </c>
      <c r="E245" s="26" t="s">
        <v>190</v>
      </c>
      <c r="F245" s="26"/>
      <c r="G245" s="37" t="s">
        <v>213</v>
      </c>
    </row>
    <row r="246" spans="1:43" s="57" customFormat="1" x14ac:dyDescent="0.3">
      <c r="A246" s="56">
        <v>25</v>
      </c>
      <c r="B246" s="57" t="s">
        <v>54</v>
      </c>
      <c r="C246" s="57" t="s">
        <v>140</v>
      </c>
      <c r="D246" s="26">
        <v>5</v>
      </c>
      <c r="E246" s="26" t="s">
        <v>191</v>
      </c>
      <c r="F246" s="26"/>
      <c r="G246" s="37" t="s">
        <v>213</v>
      </c>
    </row>
    <row r="247" spans="1:43" s="57" customFormat="1" x14ac:dyDescent="0.3">
      <c r="A247" s="56">
        <v>25</v>
      </c>
      <c r="B247" s="57" t="s">
        <v>54</v>
      </c>
      <c r="C247" s="57" t="s">
        <v>140</v>
      </c>
      <c r="D247" s="26">
        <v>6</v>
      </c>
      <c r="E247" s="26" t="s">
        <v>192</v>
      </c>
      <c r="F247" s="26" t="s">
        <v>218</v>
      </c>
      <c r="G247" s="40" t="s">
        <v>216</v>
      </c>
      <c r="I247" s="59">
        <v>0.12725089536231882</v>
      </c>
      <c r="J247" s="59">
        <v>0.12751263173913044</v>
      </c>
      <c r="K247" s="59">
        <v>0.13457573739130435</v>
      </c>
      <c r="L247" s="59">
        <v>0.13457573739130435</v>
      </c>
      <c r="M247" s="59">
        <v>0.13457573739130435</v>
      </c>
      <c r="N247" s="59">
        <v>0.11313018244999624</v>
      </c>
      <c r="O247" s="59">
        <v>0.11313018244999624</v>
      </c>
      <c r="P247" s="59">
        <v>0.11313018244999624</v>
      </c>
      <c r="Q247" s="59">
        <v>0.11313018244999624</v>
      </c>
      <c r="R247" s="59">
        <v>0.11313018244999624</v>
      </c>
      <c r="S247" s="59">
        <v>0.11313018244999624</v>
      </c>
      <c r="T247" s="59">
        <v>0.11313018244999624</v>
      </c>
      <c r="U247" s="59">
        <v>0.11313018244999624</v>
      </c>
      <c r="V247" s="59">
        <v>0.11313018244999624</v>
      </c>
      <c r="W247" s="59">
        <v>0.11313018244999624</v>
      </c>
      <c r="X247" s="59">
        <v>0.11313018244999624</v>
      </c>
      <c r="Y247" s="59">
        <v>0.11313018244999624</v>
      </c>
      <c r="Z247" s="59">
        <v>0.11313018244999624</v>
      </c>
      <c r="AA247" s="59">
        <v>0.11313018244999624</v>
      </c>
      <c r="AB247" s="59">
        <v>0.11313018244999624</v>
      </c>
      <c r="AC247" s="59">
        <v>0.11313018244999624</v>
      </c>
      <c r="AD247" s="59">
        <v>0.11313018244999624</v>
      </c>
      <c r="AE247" s="59">
        <v>0.11313018244999624</v>
      </c>
      <c r="AF247" s="59">
        <v>0.11313018244999624</v>
      </c>
      <c r="AG247" s="59">
        <v>0.11313018244999624</v>
      </c>
      <c r="AH247" s="59">
        <v>0.11313018244999624</v>
      </c>
      <c r="AI247" s="59">
        <v>0.11313018244999624</v>
      </c>
      <c r="AJ247" s="59">
        <v>0.11313018244999624</v>
      </c>
      <c r="AK247" s="59">
        <v>0.11313018244999624</v>
      </c>
      <c r="AL247" s="59">
        <v>0.11313018244999624</v>
      </c>
      <c r="AM247" s="59">
        <v>0.11313018244999624</v>
      </c>
      <c r="AN247" s="59">
        <v>0.11313018244999624</v>
      </c>
      <c r="AO247" s="59">
        <v>0.11313018244999624</v>
      </c>
      <c r="AP247" s="59">
        <v>0.11313018244999624</v>
      </c>
      <c r="AQ247" s="59">
        <v>0.11313018244999624</v>
      </c>
    </row>
    <row r="248" spans="1:43" s="57" customFormat="1" x14ac:dyDescent="0.3">
      <c r="A248" s="56">
        <v>25</v>
      </c>
      <c r="B248" s="57" t="s">
        <v>54</v>
      </c>
      <c r="C248" s="57" t="s">
        <v>140</v>
      </c>
      <c r="D248" s="26">
        <v>7</v>
      </c>
      <c r="E248" s="26" t="s">
        <v>193</v>
      </c>
      <c r="F248" s="26" t="s">
        <v>218</v>
      </c>
      <c r="G248" s="40" t="s">
        <v>216</v>
      </c>
      <c r="H248" s="57">
        <v>0</v>
      </c>
      <c r="I248" s="59">
        <v>0.1247310756521739</v>
      </c>
      <c r="J248" s="59">
        <v>0.12498762913043479</v>
      </c>
      <c r="K248" s="59">
        <v>0.13191087130434781</v>
      </c>
      <c r="L248" s="59">
        <v>0.13191087130434781</v>
      </c>
      <c r="M248" s="59">
        <v>0.13191087130434781</v>
      </c>
      <c r="N248" s="59">
        <v>0.11088998081732306</v>
      </c>
      <c r="O248" s="59">
        <v>0.11088998081732306</v>
      </c>
      <c r="P248" s="59">
        <v>0.11088998081732306</v>
      </c>
      <c r="Q248" s="59">
        <v>0.11088998081732306</v>
      </c>
      <c r="R248" s="59">
        <v>0.11088998081732306</v>
      </c>
      <c r="S248" s="59">
        <v>0.11088998081732306</v>
      </c>
      <c r="T248" s="59">
        <v>0.11088998081732306</v>
      </c>
      <c r="U248" s="59">
        <v>0.11088998081732306</v>
      </c>
      <c r="V248" s="59">
        <v>0.11088998081732306</v>
      </c>
      <c r="W248" s="59">
        <v>0.11088998081732306</v>
      </c>
      <c r="X248" s="59">
        <v>0.11088998081732306</v>
      </c>
      <c r="Y248" s="59">
        <v>0.11088998081732306</v>
      </c>
      <c r="Z248" s="59">
        <v>0.11088998081732306</v>
      </c>
      <c r="AA248" s="59">
        <v>0.11088998081732306</v>
      </c>
      <c r="AB248" s="59">
        <v>0.11088998081732306</v>
      </c>
      <c r="AC248" s="59">
        <v>0.11088998081732306</v>
      </c>
      <c r="AD248" s="59">
        <v>0.11088998081732306</v>
      </c>
      <c r="AE248" s="59">
        <v>0.11088998081732306</v>
      </c>
      <c r="AF248" s="59">
        <v>0.11088998081732306</v>
      </c>
      <c r="AG248" s="59">
        <v>0.11088998081732306</v>
      </c>
      <c r="AH248" s="59">
        <v>0.11088998081732306</v>
      </c>
      <c r="AI248" s="59">
        <v>0.11088998081732306</v>
      </c>
      <c r="AJ248" s="59">
        <v>0.11088998081732306</v>
      </c>
      <c r="AK248" s="59">
        <v>0.11088998081732306</v>
      </c>
      <c r="AL248" s="59">
        <v>0.11088998081732306</v>
      </c>
      <c r="AM248" s="59">
        <v>0.11088998081732306</v>
      </c>
      <c r="AN248" s="59">
        <v>0.11088998081732306</v>
      </c>
      <c r="AO248" s="59">
        <v>0.11088998081732306</v>
      </c>
      <c r="AP248" s="59">
        <v>0.11088998081732306</v>
      </c>
      <c r="AQ248" s="59">
        <v>0.11088998081732306</v>
      </c>
    </row>
    <row r="249" spans="1:43" s="57" customFormat="1" x14ac:dyDescent="0.3">
      <c r="A249" s="56">
        <v>25</v>
      </c>
      <c r="B249" s="57" t="s">
        <v>54</v>
      </c>
      <c r="C249" s="57" t="s">
        <v>140</v>
      </c>
      <c r="D249" s="26">
        <v>8</v>
      </c>
      <c r="E249" s="26" t="s">
        <v>194</v>
      </c>
      <c r="F249" s="26"/>
      <c r="G249" s="37" t="s">
        <v>213</v>
      </c>
      <c r="H249" s="57">
        <v>0</v>
      </c>
    </row>
    <row r="250" spans="1:43" s="26" customFormat="1" x14ac:dyDescent="0.3">
      <c r="A250" s="56">
        <v>25</v>
      </c>
      <c r="B250" s="26" t="s">
        <v>54</v>
      </c>
      <c r="C250" s="26" t="s">
        <v>140</v>
      </c>
      <c r="D250" s="26">
        <v>9</v>
      </c>
      <c r="E250" s="26" t="s">
        <v>195</v>
      </c>
      <c r="G250" s="37" t="s">
        <v>213</v>
      </c>
      <c r="H250" s="26">
        <v>0</v>
      </c>
    </row>
    <row r="251" spans="1:43" s="32" customFormat="1" ht="15" thickBot="1" x14ac:dyDescent="0.35">
      <c r="A251" s="58">
        <v>25</v>
      </c>
      <c r="B251" s="32" t="s">
        <v>54</v>
      </c>
      <c r="C251" s="32" t="s">
        <v>140</v>
      </c>
      <c r="D251" s="32">
        <v>10</v>
      </c>
      <c r="E251" s="32" t="s">
        <v>196</v>
      </c>
      <c r="F251" s="54"/>
      <c r="G251" s="55" t="s">
        <v>213</v>
      </c>
      <c r="H251" s="32">
        <v>0</v>
      </c>
    </row>
    <row r="252" spans="1:43" s="4" customFormat="1" x14ac:dyDescent="0.3">
      <c r="A252" s="52">
        <v>26</v>
      </c>
      <c r="B252" s="4" t="s">
        <v>55</v>
      </c>
      <c r="C252" s="4" t="s">
        <v>141</v>
      </c>
      <c r="D252" s="4">
        <v>1</v>
      </c>
      <c r="E252" s="4" t="s">
        <v>187</v>
      </c>
      <c r="F252" s="2" t="s">
        <v>221</v>
      </c>
      <c r="G252" s="39" t="s">
        <v>219</v>
      </c>
      <c r="H252" s="2">
        <v>0</v>
      </c>
      <c r="I252" s="4">
        <f>286.695/10</f>
        <v>28.669499999999999</v>
      </c>
    </row>
    <row r="253" spans="1:43" s="2" customFormat="1" x14ac:dyDescent="0.3">
      <c r="A253" s="17">
        <v>26</v>
      </c>
      <c r="B253" s="2" t="s">
        <v>55</v>
      </c>
      <c r="C253" s="2" t="s">
        <v>141</v>
      </c>
      <c r="D253" s="2">
        <v>2</v>
      </c>
      <c r="E253" s="2" t="s">
        <v>188</v>
      </c>
      <c r="F253" s="2" t="s">
        <v>221</v>
      </c>
      <c r="G253" s="40" t="s">
        <v>219</v>
      </c>
      <c r="H253" s="2">
        <v>0</v>
      </c>
      <c r="I253" s="2">
        <v>41.4</v>
      </c>
    </row>
    <row r="254" spans="1:43" s="2" customFormat="1" x14ac:dyDescent="0.3">
      <c r="A254" s="17">
        <v>26</v>
      </c>
      <c r="B254" s="2" t="s">
        <v>55</v>
      </c>
      <c r="C254" s="2" t="s">
        <v>141</v>
      </c>
      <c r="D254" s="2">
        <v>3</v>
      </c>
      <c r="E254" s="2" t="s">
        <v>189</v>
      </c>
      <c r="F254" s="2" t="s">
        <v>221</v>
      </c>
      <c r="G254" s="40" t="s">
        <v>219</v>
      </c>
      <c r="I254" s="2">
        <v>12.461399999999999</v>
      </c>
    </row>
    <row r="255" spans="1:43" s="2" customFormat="1" x14ac:dyDescent="0.3">
      <c r="A255" s="17">
        <v>26</v>
      </c>
      <c r="B255" s="2" t="s">
        <v>55</v>
      </c>
      <c r="C255" s="2" t="s">
        <v>141</v>
      </c>
      <c r="D255" s="2">
        <v>4</v>
      </c>
      <c r="E255" s="2" t="s">
        <v>190</v>
      </c>
      <c r="G255" s="40" t="s">
        <v>213</v>
      </c>
    </row>
    <row r="256" spans="1:43" s="2" customFormat="1" x14ac:dyDescent="0.3">
      <c r="A256" s="17">
        <v>26</v>
      </c>
      <c r="B256" s="2" t="s">
        <v>55</v>
      </c>
      <c r="C256" s="2" t="s">
        <v>141</v>
      </c>
      <c r="D256" s="2">
        <v>5</v>
      </c>
      <c r="E256" s="2" t="s">
        <v>191</v>
      </c>
      <c r="G256" s="40" t="s">
        <v>213</v>
      </c>
    </row>
    <row r="257" spans="1:43" s="2" customFormat="1" x14ac:dyDescent="0.3">
      <c r="A257" s="17">
        <v>26</v>
      </c>
      <c r="B257" s="2" t="s">
        <v>55</v>
      </c>
      <c r="C257" s="2" t="s">
        <v>141</v>
      </c>
      <c r="D257" s="2">
        <v>6</v>
      </c>
      <c r="E257" s="2" t="s">
        <v>192</v>
      </c>
      <c r="F257" s="2" t="s">
        <v>218</v>
      </c>
      <c r="G257" s="37" t="s">
        <v>216</v>
      </c>
      <c r="I257" s="49">
        <v>1.9321739130434784E-3</v>
      </c>
      <c r="J257" s="49">
        <v>2.4591304347826087E-3</v>
      </c>
      <c r="K257" s="49">
        <v>2.4591304347826087E-3</v>
      </c>
      <c r="L257" s="49">
        <v>2.4591304347826087E-3</v>
      </c>
      <c r="M257" s="49">
        <v>2.4591304347826087E-3</v>
      </c>
      <c r="N257" s="49">
        <v>2.0672513496721233E-3</v>
      </c>
      <c r="O257" s="49">
        <v>2.0672513496721233E-3</v>
      </c>
      <c r="P257" s="49">
        <v>2.0672513496721233E-3</v>
      </c>
      <c r="Q257" s="49">
        <v>2.0672513496721233E-3</v>
      </c>
      <c r="R257" s="49">
        <v>2.0672513496721233E-3</v>
      </c>
      <c r="S257" s="49">
        <v>2.0672513496721233E-3</v>
      </c>
      <c r="T257" s="49">
        <v>2.0672513496721233E-3</v>
      </c>
      <c r="U257" s="49">
        <v>2.0672513496721233E-3</v>
      </c>
      <c r="V257" s="49">
        <v>2.0672513496721233E-3</v>
      </c>
      <c r="W257" s="49">
        <v>2.0672513496721233E-3</v>
      </c>
      <c r="X257" s="49">
        <v>2.0672513496721233E-3</v>
      </c>
      <c r="Y257" s="49">
        <v>2.0672513496721233E-3</v>
      </c>
      <c r="Z257" s="49">
        <v>2.0672513496721233E-3</v>
      </c>
      <c r="AA257" s="49">
        <v>2.0672513496721233E-3</v>
      </c>
      <c r="AB257" s="49">
        <v>2.0672513496721233E-3</v>
      </c>
      <c r="AC257" s="49">
        <v>2.0672513496721233E-3</v>
      </c>
      <c r="AD257" s="49">
        <v>2.0672513496721233E-3</v>
      </c>
      <c r="AE257" s="49">
        <v>2.0672513496721233E-3</v>
      </c>
      <c r="AF257" s="49">
        <v>2.0672513496721233E-3</v>
      </c>
      <c r="AG257" s="49">
        <v>2.0672513496721233E-3</v>
      </c>
      <c r="AH257" s="49">
        <v>2.0672513496721233E-3</v>
      </c>
      <c r="AI257" s="49">
        <v>2.0672513496721233E-3</v>
      </c>
      <c r="AJ257" s="49">
        <v>2.0672513496721233E-3</v>
      </c>
      <c r="AK257" s="49">
        <v>2.0672513496721233E-3</v>
      </c>
      <c r="AL257" s="49">
        <v>2.0672513496721233E-3</v>
      </c>
      <c r="AM257" s="49">
        <v>2.0672513496721233E-3</v>
      </c>
      <c r="AN257" s="49">
        <v>2.0672513496721233E-3</v>
      </c>
      <c r="AO257" s="49">
        <v>2.0672513496721233E-3</v>
      </c>
      <c r="AP257" s="49">
        <v>2.0672513496721233E-3</v>
      </c>
      <c r="AQ257" s="49">
        <v>2.0672513496721233E-3</v>
      </c>
    </row>
    <row r="258" spans="1:43" s="2" customFormat="1" x14ac:dyDescent="0.3">
      <c r="A258" s="17">
        <v>26</v>
      </c>
      <c r="B258" s="2" t="s">
        <v>55</v>
      </c>
      <c r="C258" s="2" t="s">
        <v>141</v>
      </c>
      <c r="D258" s="2">
        <v>7</v>
      </c>
      <c r="E258" s="2" t="s">
        <v>193</v>
      </c>
      <c r="F258" s="2" t="s">
        <v>218</v>
      </c>
      <c r="G258" s="37" t="s">
        <v>216</v>
      </c>
      <c r="H258" s="2">
        <v>0</v>
      </c>
      <c r="I258" s="49">
        <v>1.8939130434782608E-3</v>
      </c>
      <c r="J258" s="49">
        <v>2.4104347826086952E-3</v>
      </c>
      <c r="K258" s="49">
        <v>2.4104347826086952E-3</v>
      </c>
      <c r="L258" s="49">
        <v>2.4104347826086952E-3</v>
      </c>
      <c r="M258" s="49">
        <v>2.4104347826086952E-3</v>
      </c>
      <c r="N258" s="49">
        <v>2.026315679381586E-3</v>
      </c>
      <c r="O258" s="49">
        <v>2.026315679381586E-3</v>
      </c>
      <c r="P258" s="49">
        <v>2.026315679381586E-3</v>
      </c>
      <c r="Q258" s="49">
        <v>2.026315679381586E-3</v>
      </c>
      <c r="R258" s="49">
        <v>2.026315679381586E-3</v>
      </c>
      <c r="S258" s="49">
        <v>2.026315679381586E-3</v>
      </c>
      <c r="T258" s="49">
        <v>2.026315679381586E-3</v>
      </c>
      <c r="U258" s="49">
        <v>2.026315679381586E-3</v>
      </c>
      <c r="V258" s="49">
        <v>2.026315679381586E-3</v>
      </c>
      <c r="W258" s="49">
        <v>2.026315679381586E-3</v>
      </c>
      <c r="X258" s="49">
        <v>2.026315679381586E-3</v>
      </c>
      <c r="Y258" s="49">
        <v>2.026315679381586E-3</v>
      </c>
      <c r="Z258" s="49">
        <v>2.026315679381586E-3</v>
      </c>
      <c r="AA258" s="49">
        <v>2.026315679381586E-3</v>
      </c>
      <c r="AB258" s="49">
        <v>2.026315679381586E-3</v>
      </c>
      <c r="AC258" s="49">
        <v>2.026315679381586E-3</v>
      </c>
      <c r="AD258" s="49">
        <v>2.026315679381586E-3</v>
      </c>
      <c r="AE258" s="49">
        <v>2.026315679381586E-3</v>
      </c>
      <c r="AF258" s="49">
        <v>2.026315679381586E-3</v>
      </c>
      <c r="AG258" s="49">
        <v>2.026315679381586E-3</v>
      </c>
      <c r="AH258" s="49">
        <v>2.026315679381586E-3</v>
      </c>
      <c r="AI258" s="49">
        <v>2.026315679381586E-3</v>
      </c>
      <c r="AJ258" s="49">
        <v>2.026315679381586E-3</v>
      </c>
      <c r="AK258" s="49">
        <v>2.026315679381586E-3</v>
      </c>
      <c r="AL258" s="49">
        <v>2.026315679381586E-3</v>
      </c>
      <c r="AM258" s="49">
        <v>2.026315679381586E-3</v>
      </c>
      <c r="AN258" s="49">
        <v>2.026315679381586E-3</v>
      </c>
      <c r="AO258" s="49">
        <v>2.026315679381586E-3</v>
      </c>
      <c r="AP258" s="49">
        <v>2.026315679381586E-3</v>
      </c>
      <c r="AQ258" s="49">
        <v>2.026315679381586E-3</v>
      </c>
    </row>
    <row r="259" spans="1:43" s="2" customFormat="1" x14ac:dyDescent="0.3">
      <c r="A259" s="17">
        <v>26</v>
      </c>
      <c r="B259" s="2" t="s">
        <v>55</v>
      </c>
      <c r="C259" s="2" t="s">
        <v>141</v>
      </c>
      <c r="D259" s="2">
        <v>8</v>
      </c>
      <c r="E259" s="2" t="s">
        <v>194</v>
      </c>
      <c r="G259" s="40" t="s">
        <v>213</v>
      </c>
      <c r="H259" s="2">
        <v>0</v>
      </c>
    </row>
    <row r="260" spans="1:43" s="2" customFormat="1" x14ac:dyDescent="0.3">
      <c r="A260" s="17">
        <v>26</v>
      </c>
      <c r="B260" s="2" t="s">
        <v>55</v>
      </c>
      <c r="C260" s="2" t="s">
        <v>141</v>
      </c>
      <c r="D260" s="2">
        <v>9</v>
      </c>
      <c r="E260" s="2" t="s">
        <v>195</v>
      </c>
      <c r="G260" s="40" t="s">
        <v>213</v>
      </c>
      <c r="H260" s="2">
        <v>0</v>
      </c>
    </row>
    <row r="261" spans="1:43" s="9" customFormat="1" ht="15" thickBot="1" x14ac:dyDescent="0.35">
      <c r="A261" s="8">
        <v>26</v>
      </c>
      <c r="B261" s="9" t="s">
        <v>55</v>
      </c>
      <c r="C261" s="9" t="s">
        <v>141</v>
      </c>
      <c r="D261" s="9">
        <v>10</v>
      </c>
      <c r="E261" s="9" t="s">
        <v>196</v>
      </c>
      <c r="G261" s="41" t="s">
        <v>213</v>
      </c>
      <c r="H261" s="9">
        <v>0</v>
      </c>
    </row>
    <row r="262" spans="1:43" s="28" customFormat="1" x14ac:dyDescent="0.3">
      <c r="A262" s="27">
        <v>27</v>
      </c>
      <c r="B262" s="28" t="s">
        <v>56</v>
      </c>
      <c r="C262" s="28" t="s">
        <v>142</v>
      </c>
      <c r="D262" s="28">
        <v>1</v>
      </c>
      <c r="E262" s="28" t="s">
        <v>187</v>
      </c>
      <c r="F262" s="28" t="s">
        <v>221</v>
      </c>
      <c r="G262" s="36" t="s">
        <v>219</v>
      </c>
      <c r="H262" s="28">
        <v>0</v>
      </c>
      <c r="I262" s="28">
        <f>93.8008/10</f>
        <v>9.3800799999999995</v>
      </c>
    </row>
    <row r="263" spans="1:43" s="57" customFormat="1" x14ac:dyDescent="0.3">
      <c r="A263" s="56">
        <v>27</v>
      </c>
      <c r="B263" s="57" t="s">
        <v>56</v>
      </c>
      <c r="C263" s="57" t="s">
        <v>142</v>
      </c>
      <c r="D263" s="26">
        <v>2</v>
      </c>
      <c r="E263" s="26" t="s">
        <v>188</v>
      </c>
      <c r="F263" s="26" t="s">
        <v>221</v>
      </c>
      <c r="G263" s="37" t="s">
        <v>219</v>
      </c>
      <c r="H263" s="57">
        <v>0</v>
      </c>
      <c r="I263" s="57">
        <v>310</v>
      </c>
    </row>
    <row r="264" spans="1:43" s="57" customFormat="1" x14ac:dyDescent="0.3">
      <c r="A264" s="56">
        <v>27</v>
      </c>
      <c r="B264" s="57" t="s">
        <v>56</v>
      </c>
      <c r="C264" s="57" t="s">
        <v>142</v>
      </c>
      <c r="D264" s="26">
        <v>3</v>
      </c>
      <c r="E264" s="26" t="s">
        <v>189</v>
      </c>
      <c r="F264" s="26" t="s">
        <v>221</v>
      </c>
      <c r="G264" s="37" t="s">
        <v>219</v>
      </c>
      <c r="I264" s="57">
        <v>620</v>
      </c>
    </row>
    <row r="265" spans="1:43" s="57" customFormat="1" x14ac:dyDescent="0.3">
      <c r="A265" s="56">
        <v>27</v>
      </c>
      <c r="B265" s="57" t="s">
        <v>56</v>
      </c>
      <c r="C265" s="57" t="s">
        <v>142</v>
      </c>
      <c r="D265" s="26">
        <v>4</v>
      </c>
      <c r="E265" s="26" t="s">
        <v>190</v>
      </c>
      <c r="F265" s="26"/>
      <c r="G265" s="37" t="s">
        <v>213</v>
      </c>
    </row>
    <row r="266" spans="1:43" s="57" customFormat="1" x14ac:dyDescent="0.3">
      <c r="A266" s="56">
        <v>27</v>
      </c>
      <c r="B266" s="57" t="s">
        <v>56</v>
      </c>
      <c r="C266" s="57" t="s">
        <v>142</v>
      </c>
      <c r="D266" s="26">
        <v>5</v>
      </c>
      <c r="E266" s="26" t="s">
        <v>191</v>
      </c>
      <c r="F266" s="26"/>
      <c r="G266" s="37" t="s">
        <v>213</v>
      </c>
    </row>
    <row r="267" spans="1:43" s="57" customFormat="1" x14ac:dyDescent="0.3">
      <c r="A267" s="56">
        <v>27</v>
      </c>
      <c r="B267" s="57" t="s">
        <v>56</v>
      </c>
      <c r="C267" s="57" t="s">
        <v>142</v>
      </c>
      <c r="D267" s="26">
        <v>6</v>
      </c>
      <c r="E267" s="26" t="s">
        <v>192</v>
      </c>
      <c r="F267" s="26" t="s">
        <v>218</v>
      </c>
      <c r="G267" s="67" t="s">
        <v>216</v>
      </c>
      <c r="I267" s="59">
        <v>6.5377299999999999E-2</v>
      </c>
      <c r="J267" s="59">
        <v>7.357648E-2</v>
      </c>
      <c r="K267" s="59">
        <v>6.2435626782068085E-2</v>
      </c>
      <c r="L267" s="59">
        <v>6.2435626782068085E-2</v>
      </c>
      <c r="M267" s="59">
        <v>6.2435626782068085E-2</v>
      </c>
      <c r="N267" s="59">
        <v>6.2669975983070586E-2</v>
      </c>
      <c r="O267" s="59">
        <v>6.2669975983070586E-2</v>
      </c>
      <c r="P267" s="59">
        <v>6.2669975983070586E-2</v>
      </c>
      <c r="Q267" s="59">
        <v>6.2669975983070586E-2</v>
      </c>
      <c r="R267" s="59">
        <v>6.2669975983070586E-2</v>
      </c>
      <c r="S267" s="59">
        <v>6.2669975983070586E-2</v>
      </c>
      <c r="T267" s="59">
        <v>6.2669975983070586E-2</v>
      </c>
      <c r="U267" s="59">
        <v>6.2669975983070586E-2</v>
      </c>
      <c r="V267" s="59">
        <v>6.2669975983070586E-2</v>
      </c>
      <c r="W267" s="59">
        <v>6.2669975983070586E-2</v>
      </c>
      <c r="X267" s="59">
        <v>6.2669975983070586E-2</v>
      </c>
      <c r="Y267" s="59">
        <v>6.2669975983070586E-2</v>
      </c>
      <c r="Z267" s="59">
        <v>6.2669975983070586E-2</v>
      </c>
      <c r="AA267" s="59">
        <v>6.2669975983070586E-2</v>
      </c>
      <c r="AB267" s="59">
        <v>6.2669975983070586E-2</v>
      </c>
      <c r="AC267" s="59">
        <v>6.2669975983070586E-2</v>
      </c>
      <c r="AD267" s="59">
        <v>6.2669975983070586E-2</v>
      </c>
      <c r="AE267" s="59">
        <v>6.2669975983070586E-2</v>
      </c>
      <c r="AF267" s="59">
        <v>6.2669975983070586E-2</v>
      </c>
      <c r="AG267" s="59">
        <v>6.2669975983070586E-2</v>
      </c>
      <c r="AH267" s="59">
        <v>6.2669975983070586E-2</v>
      </c>
      <c r="AI267" s="59">
        <v>6.2669975983070586E-2</v>
      </c>
      <c r="AJ267" s="59">
        <v>6.2669975983070586E-2</v>
      </c>
      <c r="AK267" s="59">
        <v>6.2669975983070586E-2</v>
      </c>
      <c r="AL267" s="59">
        <v>6.2669975983070586E-2</v>
      </c>
      <c r="AM267" s="59">
        <v>6.2669975983070586E-2</v>
      </c>
      <c r="AN267" s="59">
        <v>6.2669975983070586E-2</v>
      </c>
      <c r="AO267" s="59">
        <v>6.2669975983070586E-2</v>
      </c>
      <c r="AP267" s="59">
        <v>6.2669975983070586E-2</v>
      </c>
      <c r="AQ267" s="59">
        <v>6.2669975983070586E-2</v>
      </c>
    </row>
    <row r="268" spans="1:43" s="57" customFormat="1" x14ac:dyDescent="0.3">
      <c r="A268" s="56">
        <v>27</v>
      </c>
      <c r="B268" s="57" t="s">
        <v>56</v>
      </c>
      <c r="C268" s="57" t="s">
        <v>142</v>
      </c>
      <c r="D268" s="26">
        <v>7</v>
      </c>
      <c r="E268" s="26" t="s">
        <v>193</v>
      </c>
      <c r="F268" s="26" t="s">
        <v>218</v>
      </c>
      <c r="G268" s="67" t="s">
        <v>216</v>
      </c>
      <c r="H268" s="57">
        <v>0</v>
      </c>
      <c r="I268" s="59">
        <v>6.4082699999999992E-2</v>
      </c>
      <c r="J268" s="59">
        <v>7.2119519999999993E-2</v>
      </c>
      <c r="K268" s="59">
        <v>6.119927773687861E-2</v>
      </c>
      <c r="L268" s="59">
        <v>6.119927773687861E-2</v>
      </c>
      <c r="M268" s="59">
        <v>6.119927773687861E-2</v>
      </c>
      <c r="N268" s="59">
        <v>6.1428986359643438E-2</v>
      </c>
      <c r="O268" s="59">
        <v>6.1428986359643438E-2</v>
      </c>
      <c r="P268" s="59">
        <v>6.1428986359643438E-2</v>
      </c>
      <c r="Q268" s="59">
        <v>6.1428986359643438E-2</v>
      </c>
      <c r="R268" s="59">
        <v>6.1428986359643438E-2</v>
      </c>
      <c r="S268" s="59">
        <v>6.1428986359643438E-2</v>
      </c>
      <c r="T268" s="59">
        <v>6.1428986359643438E-2</v>
      </c>
      <c r="U268" s="59">
        <v>6.1428986359643438E-2</v>
      </c>
      <c r="V268" s="59">
        <v>6.1428986359643438E-2</v>
      </c>
      <c r="W268" s="59">
        <v>6.1428986359643438E-2</v>
      </c>
      <c r="X268" s="59">
        <v>6.1428986359643438E-2</v>
      </c>
      <c r="Y268" s="59">
        <v>6.1428986359643438E-2</v>
      </c>
      <c r="Z268" s="59">
        <v>6.1428986359643438E-2</v>
      </c>
      <c r="AA268" s="59">
        <v>6.1428986359643438E-2</v>
      </c>
      <c r="AB268" s="59">
        <v>6.1428986359643438E-2</v>
      </c>
      <c r="AC268" s="59">
        <v>6.1428986359643438E-2</v>
      </c>
      <c r="AD268" s="59">
        <v>6.1428986359643438E-2</v>
      </c>
      <c r="AE268" s="59">
        <v>6.1428986359643438E-2</v>
      </c>
      <c r="AF268" s="59">
        <v>6.1428986359643438E-2</v>
      </c>
      <c r="AG268" s="59">
        <v>6.1428986359643438E-2</v>
      </c>
      <c r="AH268" s="59">
        <v>6.1428986359643438E-2</v>
      </c>
      <c r="AI268" s="59">
        <v>6.1428986359643438E-2</v>
      </c>
      <c r="AJ268" s="59">
        <v>6.1428986359643438E-2</v>
      </c>
      <c r="AK268" s="59">
        <v>6.1428986359643438E-2</v>
      </c>
      <c r="AL268" s="59">
        <v>6.1428986359643438E-2</v>
      </c>
      <c r="AM268" s="59">
        <v>6.1428986359643438E-2</v>
      </c>
      <c r="AN268" s="59">
        <v>6.1428986359643438E-2</v>
      </c>
      <c r="AO268" s="59">
        <v>6.1428986359643438E-2</v>
      </c>
      <c r="AP268" s="59">
        <v>6.1428986359643438E-2</v>
      </c>
      <c r="AQ268" s="59">
        <v>6.1428986359643438E-2</v>
      </c>
    </row>
    <row r="269" spans="1:43" s="57" customFormat="1" x14ac:dyDescent="0.3">
      <c r="A269" s="56">
        <v>27</v>
      </c>
      <c r="B269" s="57" t="s">
        <v>56</v>
      </c>
      <c r="C269" s="57" t="s">
        <v>142</v>
      </c>
      <c r="D269" s="26">
        <v>8</v>
      </c>
      <c r="E269" s="26" t="s">
        <v>194</v>
      </c>
      <c r="F269" s="26"/>
      <c r="G269" s="37" t="s">
        <v>213</v>
      </c>
      <c r="H269" s="57">
        <v>0</v>
      </c>
    </row>
    <row r="270" spans="1:43" s="26" customFormat="1" x14ac:dyDescent="0.3">
      <c r="A270" s="56">
        <v>27</v>
      </c>
      <c r="B270" s="26" t="s">
        <v>56</v>
      </c>
      <c r="C270" s="26" t="s">
        <v>142</v>
      </c>
      <c r="D270" s="26">
        <v>9</v>
      </c>
      <c r="E270" s="26" t="s">
        <v>195</v>
      </c>
      <c r="G270" s="37" t="s">
        <v>213</v>
      </c>
      <c r="H270" s="26">
        <v>0</v>
      </c>
    </row>
    <row r="271" spans="1:43" s="32" customFormat="1" ht="15" thickBot="1" x14ac:dyDescent="0.35">
      <c r="A271" s="58">
        <v>27</v>
      </c>
      <c r="B271" s="32" t="s">
        <v>56</v>
      </c>
      <c r="C271" s="32" t="s">
        <v>142</v>
      </c>
      <c r="D271" s="32">
        <v>10</v>
      </c>
      <c r="E271" s="32" t="s">
        <v>196</v>
      </c>
      <c r="F271" s="54"/>
      <c r="G271" s="55" t="s">
        <v>213</v>
      </c>
      <c r="H271" s="32">
        <v>0</v>
      </c>
    </row>
    <row r="272" spans="1:43" s="2" customFormat="1" x14ac:dyDescent="0.3">
      <c r="A272" s="17">
        <v>28</v>
      </c>
      <c r="B272" s="2" t="s">
        <v>57</v>
      </c>
      <c r="C272" s="2" t="s">
        <v>143</v>
      </c>
      <c r="D272" s="2">
        <v>1</v>
      </c>
      <c r="E272" s="2" t="s">
        <v>187</v>
      </c>
      <c r="F272" s="2" t="s">
        <v>221</v>
      </c>
      <c r="G272" s="39" t="s">
        <v>219</v>
      </c>
      <c r="H272" s="2">
        <v>0</v>
      </c>
      <c r="I272" s="2">
        <f>152.4396/10</f>
        <v>15.243960000000001</v>
      </c>
    </row>
    <row r="273" spans="1:43" s="2" customFormat="1" x14ac:dyDescent="0.3">
      <c r="A273" s="17">
        <v>28</v>
      </c>
      <c r="B273" s="2" t="s">
        <v>57</v>
      </c>
      <c r="C273" s="2" t="s">
        <v>143</v>
      </c>
      <c r="D273" s="2">
        <v>2</v>
      </c>
      <c r="E273" s="2" t="s">
        <v>188</v>
      </c>
      <c r="F273" s="2" t="s">
        <v>221</v>
      </c>
      <c r="G273" s="40" t="s">
        <v>219</v>
      </c>
      <c r="H273" s="2">
        <v>0</v>
      </c>
      <c r="I273" s="2">
        <v>18.028199999999998</v>
      </c>
    </row>
    <row r="274" spans="1:43" s="2" customFormat="1" x14ac:dyDescent="0.3">
      <c r="A274" s="17">
        <v>28</v>
      </c>
      <c r="B274" s="2" t="s">
        <v>57</v>
      </c>
      <c r="C274" s="2" t="s">
        <v>143</v>
      </c>
      <c r="D274" s="2">
        <v>3</v>
      </c>
      <c r="E274" s="2" t="s">
        <v>189</v>
      </c>
      <c r="F274" s="2" t="s">
        <v>221</v>
      </c>
      <c r="G274" s="40" t="s">
        <v>219</v>
      </c>
      <c r="I274" s="2">
        <v>38.807099999999998</v>
      </c>
    </row>
    <row r="275" spans="1:43" s="2" customFormat="1" x14ac:dyDescent="0.3">
      <c r="A275" s="17">
        <v>28</v>
      </c>
      <c r="B275" s="2" t="s">
        <v>57</v>
      </c>
      <c r="C275" s="2" t="s">
        <v>143</v>
      </c>
      <c r="D275" s="2">
        <v>4</v>
      </c>
      <c r="E275" s="2" t="s">
        <v>190</v>
      </c>
      <c r="G275" s="40" t="s">
        <v>213</v>
      </c>
    </row>
    <row r="276" spans="1:43" s="2" customFormat="1" x14ac:dyDescent="0.3">
      <c r="A276" s="17">
        <v>28</v>
      </c>
      <c r="B276" s="2" t="s">
        <v>57</v>
      </c>
      <c r="C276" s="2" t="s">
        <v>143</v>
      </c>
      <c r="D276" s="2">
        <v>5</v>
      </c>
      <c r="E276" s="2" t="s">
        <v>191</v>
      </c>
      <c r="G276" s="40" t="s">
        <v>213</v>
      </c>
    </row>
    <row r="277" spans="1:43" s="2" customFormat="1" x14ac:dyDescent="0.3">
      <c r="A277" s="17">
        <v>28</v>
      </c>
      <c r="B277" s="2" t="s">
        <v>57</v>
      </c>
      <c r="C277" s="2" t="s">
        <v>143</v>
      </c>
      <c r="D277" s="2">
        <v>6</v>
      </c>
      <c r="E277" s="2" t="s">
        <v>192</v>
      </c>
      <c r="F277" s="2" t="s">
        <v>218</v>
      </c>
      <c r="G277" s="37" t="s">
        <v>216</v>
      </c>
      <c r="I277" s="49">
        <v>8.5357588405797109E-3</v>
      </c>
      <c r="J277" s="49">
        <v>8.7172514492753622E-3</v>
      </c>
      <c r="K277" s="49">
        <v>7.1520002898550717E-3</v>
      </c>
      <c r="L277" s="49">
        <v>7.1520002898550717E-3</v>
      </c>
      <c r="M277" s="49">
        <v>7.1520002898550717E-3</v>
      </c>
      <c r="N277" s="49">
        <v>6.0122806187648727E-3</v>
      </c>
      <c r="O277" s="49">
        <v>6.0122806187648727E-3</v>
      </c>
      <c r="P277" s="49">
        <v>6.0122806187648727E-3</v>
      </c>
      <c r="Q277" s="49">
        <v>6.0122806187648727E-3</v>
      </c>
      <c r="R277" s="49">
        <v>6.0122806187648727E-3</v>
      </c>
      <c r="S277" s="49">
        <v>6.0122806187648727E-3</v>
      </c>
      <c r="T277" s="49">
        <v>6.0122806187648727E-3</v>
      </c>
      <c r="U277" s="49">
        <v>6.0122806187648727E-3</v>
      </c>
      <c r="V277" s="49">
        <v>6.0122806187648727E-3</v>
      </c>
      <c r="W277" s="49">
        <v>6.0122806187648727E-3</v>
      </c>
      <c r="X277" s="49">
        <v>6.0122806187648727E-3</v>
      </c>
      <c r="Y277" s="49">
        <v>6.0122806187648727E-3</v>
      </c>
      <c r="Z277" s="49">
        <v>6.0122806187648727E-3</v>
      </c>
      <c r="AA277" s="49">
        <v>6.0122806187648727E-3</v>
      </c>
      <c r="AB277" s="49">
        <v>6.0122806187648727E-3</v>
      </c>
      <c r="AC277" s="49">
        <v>6.0122806187648727E-3</v>
      </c>
      <c r="AD277" s="49">
        <v>6.0122806187648727E-3</v>
      </c>
      <c r="AE277" s="49">
        <v>6.0122806187648727E-3</v>
      </c>
      <c r="AF277" s="49">
        <v>6.0122806187648727E-3</v>
      </c>
      <c r="AG277" s="49">
        <v>6.0122806187648727E-3</v>
      </c>
      <c r="AH277" s="49">
        <v>6.0122806187648727E-3</v>
      </c>
      <c r="AI277" s="49">
        <v>6.0122806187648727E-3</v>
      </c>
      <c r="AJ277" s="49">
        <v>6.0122806187648727E-3</v>
      </c>
      <c r="AK277" s="49">
        <v>6.0122806187648727E-3</v>
      </c>
      <c r="AL277" s="49">
        <v>6.0122806187648727E-3</v>
      </c>
      <c r="AM277" s="49">
        <v>6.0122806187648727E-3</v>
      </c>
      <c r="AN277" s="49">
        <v>6.0122806187648727E-3</v>
      </c>
      <c r="AO277" s="49">
        <v>6.0122806187648727E-3</v>
      </c>
      <c r="AP277" s="49">
        <v>6.0122806187648727E-3</v>
      </c>
      <c r="AQ277" s="49">
        <v>6.0122806187648727E-3</v>
      </c>
    </row>
    <row r="278" spans="1:43" s="2" customFormat="1" x14ac:dyDescent="0.3">
      <c r="A278" s="17">
        <v>28</v>
      </c>
      <c r="B278" s="2" t="s">
        <v>57</v>
      </c>
      <c r="C278" s="2" t="s">
        <v>143</v>
      </c>
      <c r="D278" s="2">
        <v>7</v>
      </c>
      <c r="E278" s="2" t="s">
        <v>193</v>
      </c>
      <c r="F278" s="2" t="s">
        <v>218</v>
      </c>
      <c r="G278" s="37" t="s">
        <v>216</v>
      </c>
      <c r="H278" s="2">
        <v>0</v>
      </c>
      <c r="I278" s="49">
        <v>8.3667339130434788E-3</v>
      </c>
      <c r="J278" s="49">
        <v>8.5446326086956528E-3</v>
      </c>
      <c r="K278" s="49">
        <v>7.0103765217391289E-3</v>
      </c>
      <c r="L278" s="49">
        <v>7.0103765217391289E-3</v>
      </c>
      <c r="M278" s="49">
        <v>7.0103765217391289E-3</v>
      </c>
      <c r="N278" s="49">
        <v>5.8932255570071524E-3</v>
      </c>
      <c r="O278" s="49">
        <v>5.8932255570071524E-3</v>
      </c>
      <c r="P278" s="49">
        <v>5.8932255570071524E-3</v>
      </c>
      <c r="Q278" s="49">
        <v>5.8932255570071524E-3</v>
      </c>
      <c r="R278" s="49">
        <v>5.8932255570071524E-3</v>
      </c>
      <c r="S278" s="49">
        <v>5.8932255570071524E-3</v>
      </c>
      <c r="T278" s="49">
        <v>5.8932255570071524E-3</v>
      </c>
      <c r="U278" s="49">
        <v>5.8932255570071524E-3</v>
      </c>
      <c r="V278" s="49">
        <v>5.8932255570071524E-3</v>
      </c>
      <c r="W278" s="49">
        <v>5.8932255570071524E-3</v>
      </c>
      <c r="X278" s="49">
        <v>5.8932255570071524E-3</v>
      </c>
      <c r="Y278" s="49">
        <v>5.8932255570071524E-3</v>
      </c>
      <c r="Z278" s="49">
        <v>5.8932255570071524E-3</v>
      </c>
      <c r="AA278" s="49">
        <v>5.8932255570071524E-3</v>
      </c>
      <c r="AB278" s="49">
        <v>5.8932255570071524E-3</v>
      </c>
      <c r="AC278" s="49">
        <v>5.8932255570071524E-3</v>
      </c>
      <c r="AD278" s="49">
        <v>5.8932255570071524E-3</v>
      </c>
      <c r="AE278" s="49">
        <v>5.8932255570071524E-3</v>
      </c>
      <c r="AF278" s="49">
        <v>5.8932255570071524E-3</v>
      </c>
      <c r="AG278" s="49">
        <v>5.8932255570071524E-3</v>
      </c>
      <c r="AH278" s="49">
        <v>5.8932255570071524E-3</v>
      </c>
      <c r="AI278" s="49">
        <v>5.8932255570071524E-3</v>
      </c>
      <c r="AJ278" s="49">
        <v>5.8932255570071524E-3</v>
      </c>
      <c r="AK278" s="49">
        <v>5.8932255570071524E-3</v>
      </c>
      <c r="AL278" s="49">
        <v>5.8932255570071524E-3</v>
      </c>
      <c r="AM278" s="49">
        <v>5.8932255570071524E-3</v>
      </c>
      <c r="AN278" s="49">
        <v>5.8932255570071524E-3</v>
      </c>
      <c r="AO278" s="49">
        <v>5.8932255570071524E-3</v>
      </c>
      <c r="AP278" s="49">
        <v>5.8932255570071524E-3</v>
      </c>
      <c r="AQ278" s="49">
        <v>5.8932255570071524E-3</v>
      </c>
    </row>
    <row r="279" spans="1:43" s="2" customFormat="1" x14ac:dyDescent="0.3">
      <c r="A279" s="17">
        <v>28</v>
      </c>
      <c r="B279" s="2" t="s">
        <v>57</v>
      </c>
      <c r="C279" s="2" t="s">
        <v>143</v>
      </c>
      <c r="D279" s="2">
        <v>8</v>
      </c>
      <c r="E279" s="2" t="s">
        <v>194</v>
      </c>
      <c r="G279" s="40" t="s">
        <v>213</v>
      </c>
      <c r="H279" s="2">
        <v>0</v>
      </c>
    </row>
    <row r="280" spans="1:43" s="2" customFormat="1" x14ac:dyDescent="0.3">
      <c r="A280" s="17">
        <v>28</v>
      </c>
      <c r="B280" s="2" t="s">
        <v>57</v>
      </c>
      <c r="C280" s="2" t="s">
        <v>143</v>
      </c>
      <c r="D280" s="2">
        <v>9</v>
      </c>
      <c r="E280" s="2" t="s">
        <v>195</v>
      </c>
      <c r="G280" s="40" t="s">
        <v>213</v>
      </c>
      <c r="H280" s="2">
        <v>0</v>
      </c>
    </row>
    <row r="281" spans="1:43" s="9" customFormat="1" ht="15" thickBot="1" x14ac:dyDescent="0.35">
      <c r="A281" s="8">
        <v>28</v>
      </c>
      <c r="B281" s="9" t="s">
        <v>57</v>
      </c>
      <c r="C281" s="9" t="s">
        <v>143</v>
      </c>
      <c r="D281" s="9">
        <v>10</v>
      </c>
      <c r="E281" s="9" t="s">
        <v>196</v>
      </c>
      <c r="G281" s="41" t="s">
        <v>213</v>
      </c>
      <c r="H281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34"/>
  <sheetViews>
    <sheetView topLeftCell="A104" workbookViewId="0">
      <selection activeCell="C116" sqref="C116"/>
    </sheetView>
  </sheetViews>
  <sheetFormatPr defaultRowHeight="14.4" x14ac:dyDescent="0.3"/>
  <cols>
    <col min="1" max="1" width="7.33203125" style="2" bestFit="1" customWidth="1"/>
    <col min="2" max="2" width="16.6640625" style="2" bestFit="1" customWidth="1"/>
    <col min="3" max="3" width="39.21875" style="2" bestFit="1" customWidth="1"/>
    <col min="4" max="4" width="12.109375" style="2" bestFit="1" customWidth="1"/>
    <col min="5" max="5" width="18.77734375" style="2" customWidth="1"/>
    <col min="6" max="6" width="10.109375" style="2" customWidth="1"/>
    <col min="7" max="7" width="15.33203125" style="2" bestFit="1" customWidth="1"/>
    <col min="8" max="8" width="19.21875" style="2" bestFit="1" customWidth="1"/>
    <col min="9" max="43" width="8.88671875" style="2"/>
  </cols>
  <sheetData>
    <row r="1" spans="1:43" ht="15" thickBot="1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185</v>
      </c>
      <c r="H1" s="3" t="s">
        <v>186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</row>
    <row r="2" spans="1:43" s="34" customFormat="1" x14ac:dyDescent="0.3">
      <c r="A2" s="5">
        <v>2</v>
      </c>
      <c r="B2" s="6" t="s">
        <v>58</v>
      </c>
      <c r="C2" s="6" t="s">
        <v>144</v>
      </c>
      <c r="D2" s="6">
        <v>1</v>
      </c>
      <c r="E2" s="6" t="s">
        <v>187</v>
      </c>
      <c r="F2" s="6"/>
      <c r="G2" s="6" t="s">
        <v>213</v>
      </c>
      <c r="H2" s="6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17">
        <v>2</v>
      </c>
      <c r="B3" s="2" t="s">
        <v>58</v>
      </c>
      <c r="C3" s="2" t="s">
        <v>144</v>
      </c>
      <c r="D3" s="2">
        <v>2</v>
      </c>
      <c r="E3" s="2" t="s">
        <v>188</v>
      </c>
      <c r="G3" s="2" t="s">
        <v>213</v>
      </c>
      <c r="H3" s="2">
        <v>0</v>
      </c>
    </row>
    <row r="4" spans="1:43" s="35" customFormat="1" ht="15" thickBot="1" x14ac:dyDescent="0.35">
      <c r="A4" s="8">
        <v>2</v>
      </c>
      <c r="B4" s="9" t="s">
        <v>58</v>
      </c>
      <c r="C4" s="9" t="s">
        <v>144</v>
      </c>
      <c r="D4" s="9">
        <v>3</v>
      </c>
      <c r="E4" s="9" t="s">
        <v>190</v>
      </c>
      <c r="F4" s="9"/>
      <c r="G4" s="9" t="s">
        <v>213</v>
      </c>
      <c r="H4" s="9"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3" s="29" customFormat="1" x14ac:dyDescent="0.3">
      <c r="A5" s="27">
        <v>3</v>
      </c>
      <c r="B5" s="28" t="s">
        <v>59</v>
      </c>
      <c r="C5" s="28" t="s">
        <v>145</v>
      </c>
      <c r="D5" s="28">
        <v>1</v>
      </c>
      <c r="E5" s="28" t="s">
        <v>187</v>
      </c>
      <c r="F5" s="28"/>
      <c r="G5" s="28" t="s">
        <v>213</v>
      </c>
      <c r="H5" s="28">
        <v>0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</row>
    <row r="6" spans="1:43" s="30" customFormat="1" x14ac:dyDescent="0.3">
      <c r="A6" s="25">
        <v>3</v>
      </c>
      <c r="B6" s="26" t="s">
        <v>59</v>
      </c>
      <c r="C6" s="26" t="s">
        <v>145</v>
      </c>
      <c r="D6" s="26">
        <v>2</v>
      </c>
      <c r="E6" s="26" t="s">
        <v>188</v>
      </c>
      <c r="F6" s="26"/>
      <c r="G6" s="26" t="s">
        <v>213</v>
      </c>
      <c r="H6" s="26">
        <v>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 spans="1:43" s="33" customFormat="1" ht="15" thickBot="1" x14ac:dyDescent="0.35">
      <c r="A7" s="31">
        <v>3</v>
      </c>
      <c r="B7" s="32" t="s">
        <v>59</v>
      </c>
      <c r="C7" s="32" t="s">
        <v>145</v>
      </c>
      <c r="D7" s="32">
        <v>3</v>
      </c>
      <c r="E7" s="32" t="s">
        <v>190</v>
      </c>
      <c r="F7" s="32"/>
      <c r="G7" s="32" t="s">
        <v>213</v>
      </c>
      <c r="H7" s="32">
        <v>0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43" s="34" customFormat="1" x14ac:dyDescent="0.3">
      <c r="A8" s="5">
        <v>4</v>
      </c>
      <c r="B8" s="6" t="s">
        <v>60</v>
      </c>
      <c r="C8" s="6" t="s">
        <v>146</v>
      </c>
      <c r="D8" s="6">
        <v>1</v>
      </c>
      <c r="E8" s="6" t="s">
        <v>187</v>
      </c>
      <c r="F8" s="6"/>
      <c r="G8" s="6" t="s">
        <v>213</v>
      </c>
      <c r="H8" s="6">
        <v>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17">
        <v>4</v>
      </c>
      <c r="B9" s="2" t="s">
        <v>60</v>
      </c>
      <c r="C9" s="2" t="s">
        <v>146</v>
      </c>
      <c r="D9" s="2">
        <v>2</v>
      </c>
      <c r="E9" s="2" t="s">
        <v>188</v>
      </c>
      <c r="G9" s="2" t="s">
        <v>213</v>
      </c>
      <c r="H9" s="2">
        <v>0</v>
      </c>
    </row>
    <row r="10" spans="1:43" s="35" customFormat="1" ht="15" thickBot="1" x14ac:dyDescent="0.35">
      <c r="A10" s="8">
        <v>4</v>
      </c>
      <c r="B10" s="9" t="s">
        <v>60</v>
      </c>
      <c r="C10" s="9" t="s">
        <v>146</v>
      </c>
      <c r="D10" s="9">
        <v>3</v>
      </c>
      <c r="E10" s="9" t="s">
        <v>190</v>
      </c>
      <c r="F10" s="9"/>
      <c r="G10" s="9" t="s">
        <v>213</v>
      </c>
      <c r="H10" s="9"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1:43" s="29" customFormat="1" x14ac:dyDescent="0.3">
      <c r="A11" s="27">
        <v>5</v>
      </c>
      <c r="B11" s="28" t="s">
        <v>61</v>
      </c>
      <c r="C11" s="28" t="s">
        <v>147</v>
      </c>
      <c r="D11" s="28">
        <v>1</v>
      </c>
      <c r="E11" s="28" t="s">
        <v>187</v>
      </c>
      <c r="F11" s="28"/>
      <c r="G11" s="28" t="s">
        <v>213</v>
      </c>
      <c r="H11" s="28">
        <v>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</row>
    <row r="12" spans="1:43" s="30" customFormat="1" x14ac:dyDescent="0.3">
      <c r="A12" s="25">
        <v>5</v>
      </c>
      <c r="B12" s="26" t="s">
        <v>61</v>
      </c>
      <c r="C12" s="26" t="s">
        <v>147</v>
      </c>
      <c r="D12" s="26">
        <v>2</v>
      </c>
      <c r="E12" s="26" t="s">
        <v>188</v>
      </c>
      <c r="F12" s="26"/>
      <c r="G12" s="26" t="s">
        <v>213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</row>
    <row r="13" spans="1:43" s="33" customFormat="1" ht="15" thickBot="1" x14ac:dyDescent="0.35">
      <c r="A13" s="31">
        <v>5</v>
      </c>
      <c r="B13" s="32" t="s">
        <v>61</v>
      </c>
      <c r="C13" s="32" t="s">
        <v>147</v>
      </c>
      <c r="D13" s="32">
        <v>3</v>
      </c>
      <c r="E13" s="32" t="s">
        <v>190</v>
      </c>
      <c r="F13" s="32"/>
      <c r="G13" s="32" t="s">
        <v>213</v>
      </c>
      <c r="H13" s="32">
        <v>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</row>
    <row r="14" spans="1:43" s="34" customFormat="1" x14ac:dyDescent="0.3">
      <c r="A14" s="5">
        <v>6</v>
      </c>
      <c r="B14" s="6" t="s">
        <v>62</v>
      </c>
      <c r="C14" s="6" t="s">
        <v>148</v>
      </c>
      <c r="D14" s="6">
        <v>1</v>
      </c>
      <c r="E14" s="6" t="s">
        <v>187</v>
      </c>
      <c r="F14" s="6"/>
      <c r="G14" s="6" t="s">
        <v>213</v>
      </c>
      <c r="H14" s="6">
        <v>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17">
        <v>6</v>
      </c>
      <c r="B15" s="2" t="s">
        <v>62</v>
      </c>
      <c r="C15" s="2" t="s">
        <v>148</v>
      </c>
      <c r="D15" s="2">
        <v>2</v>
      </c>
      <c r="E15" s="2" t="s">
        <v>188</v>
      </c>
      <c r="G15" s="2" t="s">
        <v>213</v>
      </c>
      <c r="H15" s="2">
        <v>0</v>
      </c>
    </row>
    <row r="16" spans="1:43" s="35" customFormat="1" ht="15" thickBot="1" x14ac:dyDescent="0.35">
      <c r="A16" s="8">
        <v>6</v>
      </c>
      <c r="B16" s="9" t="s">
        <v>62</v>
      </c>
      <c r="C16" s="9" t="s">
        <v>148</v>
      </c>
      <c r="D16" s="9">
        <v>3</v>
      </c>
      <c r="E16" s="9" t="s">
        <v>190</v>
      </c>
      <c r="F16" s="9"/>
      <c r="G16" s="9" t="s">
        <v>213</v>
      </c>
      <c r="H16" s="9"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 spans="1:43" s="29" customFormat="1" ht="15" customHeight="1" x14ac:dyDescent="0.3">
      <c r="A17" s="27">
        <v>7</v>
      </c>
      <c r="B17" s="28" t="s">
        <v>63</v>
      </c>
      <c r="C17" s="28" t="s">
        <v>149</v>
      </c>
      <c r="D17" s="28">
        <v>1</v>
      </c>
      <c r="E17" s="28" t="s">
        <v>187</v>
      </c>
      <c r="F17" s="28"/>
      <c r="G17" s="28" t="s">
        <v>213</v>
      </c>
      <c r="H17" s="28">
        <v>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43" s="30" customFormat="1" x14ac:dyDescent="0.3">
      <c r="A18" s="25">
        <v>7</v>
      </c>
      <c r="B18" s="26" t="s">
        <v>63</v>
      </c>
      <c r="C18" s="26" t="s">
        <v>149</v>
      </c>
      <c r="D18" s="26">
        <v>2</v>
      </c>
      <c r="E18" s="26" t="s">
        <v>188</v>
      </c>
      <c r="F18" s="26"/>
      <c r="G18" s="26" t="s">
        <v>213</v>
      </c>
      <c r="H18" s="26">
        <v>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</row>
    <row r="19" spans="1:43" s="33" customFormat="1" ht="15" thickBot="1" x14ac:dyDescent="0.35">
      <c r="A19" s="31">
        <v>7</v>
      </c>
      <c r="B19" s="32" t="s">
        <v>63</v>
      </c>
      <c r="C19" s="32" t="s">
        <v>149</v>
      </c>
      <c r="D19" s="32">
        <v>3</v>
      </c>
      <c r="E19" s="32" t="s">
        <v>190</v>
      </c>
      <c r="F19" s="32"/>
      <c r="G19" s="32" t="s">
        <v>213</v>
      </c>
      <c r="H19" s="32">
        <v>0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</row>
    <row r="20" spans="1:43" s="34" customFormat="1" x14ac:dyDescent="0.3">
      <c r="A20" s="5">
        <v>8</v>
      </c>
      <c r="B20" s="6" t="s">
        <v>64</v>
      </c>
      <c r="C20" s="6" t="s">
        <v>150</v>
      </c>
      <c r="D20" s="6">
        <v>1</v>
      </c>
      <c r="E20" s="6" t="s">
        <v>187</v>
      </c>
      <c r="F20" s="6"/>
      <c r="G20" s="6" t="s">
        <v>213</v>
      </c>
      <c r="H20" s="6"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 s="17">
        <v>8</v>
      </c>
      <c r="B21" s="2" t="s">
        <v>64</v>
      </c>
      <c r="C21" s="2" t="s">
        <v>150</v>
      </c>
      <c r="D21" s="2">
        <v>2</v>
      </c>
      <c r="E21" s="2" t="s">
        <v>188</v>
      </c>
      <c r="G21" s="2" t="s">
        <v>213</v>
      </c>
      <c r="H21" s="2">
        <v>0</v>
      </c>
    </row>
    <row r="22" spans="1:43" s="35" customFormat="1" ht="15" thickBot="1" x14ac:dyDescent="0.35">
      <c r="A22" s="8">
        <v>8</v>
      </c>
      <c r="B22" s="9" t="s">
        <v>64</v>
      </c>
      <c r="C22" s="9" t="s">
        <v>150</v>
      </c>
      <c r="D22" s="9">
        <v>3</v>
      </c>
      <c r="E22" s="9" t="s">
        <v>190</v>
      </c>
      <c r="F22" s="9"/>
      <c r="G22" s="9" t="s">
        <v>213</v>
      </c>
      <c r="H22" s="9"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 spans="1:43" s="29" customFormat="1" x14ac:dyDescent="0.3">
      <c r="A23" s="27">
        <v>9</v>
      </c>
      <c r="B23" s="28" t="s">
        <v>65</v>
      </c>
      <c r="C23" s="28" t="s">
        <v>151</v>
      </c>
      <c r="D23" s="28">
        <v>1</v>
      </c>
      <c r="E23" s="28" t="s">
        <v>187</v>
      </c>
      <c r="F23" s="28"/>
      <c r="G23" s="28" t="s">
        <v>213</v>
      </c>
      <c r="H23" s="28">
        <v>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43" s="30" customFormat="1" x14ac:dyDescent="0.3">
      <c r="A24" s="25">
        <v>9</v>
      </c>
      <c r="B24" s="26" t="s">
        <v>65</v>
      </c>
      <c r="C24" s="26" t="s">
        <v>151</v>
      </c>
      <c r="D24" s="26">
        <v>2</v>
      </c>
      <c r="E24" s="26" t="s">
        <v>188</v>
      </c>
      <c r="F24" s="26"/>
      <c r="G24" s="26" t="s">
        <v>213</v>
      </c>
      <c r="H24" s="26">
        <v>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</row>
    <row r="25" spans="1:43" s="33" customFormat="1" ht="15" thickBot="1" x14ac:dyDescent="0.35">
      <c r="A25" s="31">
        <v>9</v>
      </c>
      <c r="B25" s="32" t="s">
        <v>65</v>
      </c>
      <c r="C25" s="32" t="s">
        <v>151</v>
      </c>
      <c r="D25" s="32">
        <v>3</v>
      </c>
      <c r="E25" s="32" t="s">
        <v>190</v>
      </c>
      <c r="F25" s="32"/>
      <c r="G25" s="32" t="s">
        <v>213</v>
      </c>
      <c r="H25" s="32">
        <v>0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</row>
    <row r="26" spans="1:43" s="34" customFormat="1" x14ac:dyDescent="0.3">
      <c r="A26" s="5">
        <v>10</v>
      </c>
      <c r="B26" s="6" t="s">
        <v>66</v>
      </c>
      <c r="C26" s="6" t="s">
        <v>152</v>
      </c>
      <c r="D26" s="6">
        <v>1</v>
      </c>
      <c r="E26" s="6" t="s">
        <v>187</v>
      </c>
      <c r="F26" s="6"/>
      <c r="G26" s="6" t="s">
        <v>213</v>
      </c>
      <c r="H26" s="6"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3">
      <c r="A27" s="17">
        <v>10</v>
      </c>
      <c r="B27" s="2" t="s">
        <v>66</v>
      </c>
      <c r="C27" s="2" t="s">
        <v>152</v>
      </c>
      <c r="D27" s="2">
        <v>2</v>
      </c>
      <c r="E27" s="2" t="s">
        <v>188</v>
      </c>
      <c r="G27" s="2" t="s">
        <v>213</v>
      </c>
      <c r="H27" s="2">
        <v>0</v>
      </c>
    </row>
    <row r="28" spans="1:43" s="35" customFormat="1" ht="15" thickBot="1" x14ac:dyDescent="0.35">
      <c r="A28" s="8">
        <v>10</v>
      </c>
      <c r="B28" s="9" t="s">
        <v>66</v>
      </c>
      <c r="C28" s="9" t="s">
        <v>152</v>
      </c>
      <c r="D28" s="9">
        <v>3</v>
      </c>
      <c r="E28" s="9" t="s">
        <v>190</v>
      </c>
      <c r="F28" s="9"/>
      <c r="G28" s="9" t="s">
        <v>213</v>
      </c>
      <c r="H28" s="9">
        <v>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 spans="1:43" s="29" customFormat="1" x14ac:dyDescent="0.3">
      <c r="A29" s="27">
        <v>11</v>
      </c>
      <c r="B29" s="28" t="s">
        <v>67</v>
      </c>
      <c r="C29" s="28" t="s">
        <v>153</v>
      </c>
      <c r="D29" s="28">
        <v>1</v>
      </c>
      <c r="E29" s="28" t="s">
        <v>187</v>
      </c>
      <c r="F29" s="28"/>
      <c r="G29" s="28" t="s">
        <v>213</v>
      </c>
      <c r="H29" s="28">
        <v>0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s="30" customFormat="1" x14ac:dyDescent="0.3">
      <c r="A30" s="25">
        <v>11</v>
      </c>
      <c r="B30" s="26" t="s">
        <v>67</v>
      </c>
      <c r="C30" s="26" t="s">
        <v>153</v>
      </c>
      <c r="D30" s="26">
        <v>2</v>
      </c>
      <c r="E30" s="26" t="s">
        <v>188</v>
      </c>
      <c r="F30" s="26"/>
      <c r="G30" s="26" t="s">
        <v>213</v>
      </c>
      <c r="H30" s="26">
        <v>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</row>
    <row r="31" spans="1:43" s="33" customFormat="1" ht="15" thickBot="1" x14ac:dyDescent="0.35">
      <c r="A31" s="31">
        <v>11</v>
      </c>
      <c r="B31" s="32" t="s">
        <v>67</v>
      </c>
      <c r="C31" s="32" t="s">
        <v>153</v>
      </c>
      <c r="D31" s="32">
        <v>3</v>
      </c>
      <c r="E31" s="32" t="s">
        <v>190</v>
      </c>
      <c r="F31" s="32"/>
      <c r="G31" s="32" t="s">
        <v>213</v>
      </c>
      <c r="H31" s="32">
        <v>0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</row>
    <row r="32" spans="1:43" s="34" customFormat="1" x14ac:dyDescent="0.3">
      <c r="A32" s="5">
        <v>12</v>
      </c>
      <c r="B32" s="6" t="s">
        <v>68</v>
      </c>
      <c r="C32" s="6" t="s">
        <v>154</v>
      </c>
      <c r="D32" s="6">
        <v>1</v>
      </c>
      <c r="E32" s="6" t="s">
        <v>187</v>
      </c>
      <c r="F32" s="6"/>
      <c r="G32" s="6" t="s">
        <v>213</v>
      </c>
      <c r="H32" s="6"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3">
      <c r="A33" s="17">
        <v>12</v>
      </c>
      <c r="B33" s="2" t="s">
        <v>68</v>
      </c>
      <c r="C33" s="2" t="s">
        <v>154</v>
      </c>
      <c r="D33" s="2">
        <v>2</v>
      </c>
      <c r="E33" s="2" t="s">
        <v>188</v>
      </c>
      <c r="G33" s="2" t="s">
        <v>213</v>
      </c>
      <c r="H33" s="2">
        <v>0</v>
      </c>
    </row>
    <row r="34" spans="1:43" s="35" customFormat="1" ht="15" thickBot="1" x14ac:dyDescent="0.35">
      <c r="A34" s="8">
        <v>12</v>
      </c>
      <c r="B34" s="9" t="s">
        <v>68</v>
      </c>
      <c r="C34" s="9" t="s">
        <v>154</v>
      </c>
      <c r="D34" s="9">
        <v>3</v>
      </c>
      <c r="E34" s="9" t="s">
        <v>190</v>
      </c>
      <c r="F34" s="9"/>
      <c r="G34" s="9" t="s">
        <v>213</v>
      </c>
      <c r="H34" s="9">
        <v>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 spans="1:43" s="29" customFormat="1" x14ac:dyDescent="0.3">
      <c r="A35" s="27">
        <v>13</v>
      </c>
      <c r="B35" s="28" t="s">
        <v>69</v>
      </c>
      <c r="C35" s="28" t="s">
        <v>155</v>
      </c>
      <c r="D35" s="28">
        <v>1</v>
      </c>
      <c r="E35" s="28" t="s">
        <v>187</v>
      </c>
      <c r="F35" s="28"/>
      <c r="G35" s="28" t="s">
        <v>213</v>
      </c>
      <c r="H35" s="28">
        <v>0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</row>
    <row r="36" spans="1:43" s="30" customFormat="1" x14ac:dyDescent="0.3">
      <c r="A36" s="25">
        <v>13</v>
      </c>
      <c r="B36" s="26" t="s">
        <v>69</v>
      </c>
      <c r="C36" s="26" t="s">
        <v>155</v>
      </c>
      <c r="D36" s="26">
        <v>2</v>
      </c>
      <c r="E36" s="26" t="s">
        <v>188</v>
      </c>
      <c r="F36" s="26"/>
      <c r="G36" s="26" t="s">
        <v>213</v>
      </c>
      <c r="H36" s="26">
        <v>0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</row>
    <row r="37" spans="1:43" s="33" customFormat="1" ht="15" thickBot="1" x14ac:dyDescent="0.35">
      <c r="A37" s="31">
        <v>13</v>
      </c>
      <c r="B37" s="32" t="s">
        <v>69</v>
      </c>
      <c r="C37" s="32" t="s">
        <v>155</v>
      </c>
      <c r="D37" s="32">
        <v>3</v>
      </c>
      <c r="E37" s="32" t="s">
        <v>190</v>
      </c>
      <c r="F37" s="32"/>
      <c r="G37" s="32" t="s">
        <v>213</v>
      </c>
      <c r="H37" s="32">
        <v>0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</row>
    <row r="38" spans="1:43" s="34" customFormat="1" x14ac:dyDescent="0.3">
      <c r="A38" s="5">
        <v>14</v>
      </c>
      <c r="B38" s="6" t="s">
        <v>70</v>
      </c>
      <c r="C38" s="6" t="s">
        <v>156</v>
      </c>
      <c r="D38" s="6">
        <v>1</v>
      </c>
      <c r="E38" s="6" t="s">
        <v>187</v>
      </c>
      <c r="F38" s="6"/>
      <c r="G38" s="6" t="s">
        <v>213</v>
      </c>
      <c r="H38" s="6">
        <v>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3">
      <c r="A39" s="17">
        <v>14</v>
      </c>
      <c r="B39" s="2" t="s">
        <v>70</v>
      </c>
      <c r="C39" s="2" t="s">
        <v>156</v>
      </c>
      <c r="D39" s="2">
        <v>2</v>
      </c>
      <c r="E39" s="2" t="s">
        <v>188</v>
      </c>
      <c r="G39" s="2" t="s">
        <v>213</v>
      </c>
      <c r="H39" s="2">
        <v>0</v>
      </c>
    </row>
    <row r="40" spans="1:43" s="35" customFormat="1" ht="15" thickBot="1" x14ac:dyDescent="0.35">
      <c r="A40" s="8">
        <v>14</v>
      </c>
      <c r="B40" s="9" t="s">
        <v>70</v>
      </c>
      <c r="C40" s="9" t="s">
        <v>156</v>
      </c>
      <c r="D40" s="9">
        <v>3</v>
      </c>
      <c r="E40" s="9" t="s">
        <v>190</v>
      </c>
      <c r="F40" s="9"/>
      <c r="G40" s="9" t="s">
        <v>213</v>
      </c>
      <c r="H40" s="9">
        <v>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 spans="1:43" s="29" customFormat="1" x14ac:dyDescent="0.3">
      <c r="A41" s="27">
        <v>15</v>
      </c>
      <c r="B41" s="28" t="s">
        <v>71</v>
      </c>
      <c r="C41" s="28" t="s">
        <v>157</v>
      </c>
      <c r="D41" s="28">
        <v>1</v>
      </c>
      <c r="E41" s="28" t="s">
        <v>187</v>
      </c>
      <c r="F41" s="28"/>
      <c r="G41" s="28" t="s">
        <v>213</v>
      </c>
      <c r="H41" s="28">
        <v>0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</row>
    <row r="42" spans="1:43" s="30" customFormat="1" x14ac:dyDescent="0.3">
      <c r="A42" s="25">
        <v>15</v>
      </c>
      <c r="B42" s="26" t="s">
        <v>71</v>
      </c>
      <c r="C42" s="26" t="s">
        <v>157</v>
      </c>
      <c r="D42" s="26">
        <v>2</v>
      </c>
      <c r="E42" s="26" t="s">
        <v>188</v>
      </c>
      <c r="F42" s="26"/>
      <c r="G42" s="26" t="s">
        <v>213</v>
      </c>
      <c r="H42" s="26">
        <v>0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</row>
    <row r="43" spans="1:43" s="33" customFormat="1" ht="15" thickBot="1" x14ac:dyDescent="0.35">
      <c r="A43" s="31">
        <v>15</v>
      </c>
      <c r="B43" s="32" t="s">
        <v>71</v>
      </c>
      <c r="C43" s="32" t="s">
        <v>157</v>
      </c>
      <c r="D43" s="32">
        <v>3</v>
      </c>
      <c r="E43" s="32" t="s">
        <v>190</v>
      </c>
      <c r="F43" s="32"/>
      <c r="G43" s="32" t="s">
        <v>213</v>
      </c>
      <c r="H43" s="32">
        <v>0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</row>
    <row r="44" spans="1:43" s="34" customFormat="1" x14ac:dyDescent="0.3">
      <c r="A44" s="5">
        <v>16</v>
      </c>
      <c r="B44" s="6" t="s">
        <v>72</v>
      </c>
      <c r="C44" s="6" t="s">
        <v>158</v>
      </c>
      <c r="D44" s="6">
        <v>1</v>
      </c>
      <c r="E44" s="6" t="s">
        <v>187</v>
      </c>
      <c r="F44" s="6"/>
      <c r="G44" s="6" t="s">
        <v>213</v>
      </c>
      <c r="H44" s="6">
        <v>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A45" s="17">
        <v>16</v>
      </c>
      <c r="B45" s="2" t="s">
        <v>72</v>
      </c>
      <c r="C45" s="2" t="s">
        <v>158</v>
      </c>
      <c r="D45" s="2">
        <v>2</v>
      </c>
      <c r="E45" s="2" t="s">
        <v>188</v>
      </c>
      <c r="G45" s="2" t="s">
        <v>213</v>
      </c>
      <c r="H45" s="2">
        <v>0</v>
      </c>
    </row>
    <row r="46" spans="1:43" s="35" customFormat="1" ht="15" thickBot="1" x14ac:dyDescent="0.35">
      <c r="A46" s="8">
        <v>16</v>
      </c>
      <c r="B46" s="9" t="s">
        <v>72</v>
      </c>
      <c r="C46" s="9" t="s">
        <v>158</v>
      </c>
      <c r="D46" s="9">
        <v>3</v>
      </c>
      <c r="E46" s="9" t="s">
        <v>190</v>
      </c>
      <c r="F46" s="9"/>
      <c r="G46" s="9" t="s">
        <v>213</v>
      </c>
      <c r="H46" s="9">
        <v>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 spans="1:43" s="29" customFormat="1" x14ac:dyDescent="0.3">
      <c r="A47" s="27">
        <v>17</v>
      </c>
      <c r="B47" s="28" t="s">
        <v>73</v>
      </c>
      <c r="C47" s="28" t="s">
        <v>159</v>
      </c>
      <c r="D47" s="28">
        <v>1</v>
      </c>
      <c r="E47" s="28" t="s">
        <v>187</v>
      </c>
      <c r="F47" s="28"/>
      <c r="G47" s="28" t="s">
        <v>213</v>
      </c>
      <c r="H47" s="28">
        <v>0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spans="1:43" s="30" customFormat="1" x14ac:dyDescent="0.3">
      <c r="A48" s="25">
        <v>17</v>
      </c>
      <c r="B48" s="26" t="s">
        <v>73</v>
      </c>
      <c r="C48" s="26" t="s">
        <v>159</v>
      </c>
      <c r="D48" s="26">
        <v>2</v>
      </c>
      <c r="E48" s="26" t="s">
        <v>188</v>
      </c>
      <c r="F48" s="26"/>
      <c r="G48" s="26" t="s">
        <v>213</v>
      </c>
      <c r="H48" s="26">
        <v>0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</row>
    <row r="49" spans="1:43" s="33" customFormat="1" ht="15" thickBot="1" x14ac:dyDescent="0.35">
      <c r="A49" s="31">
        <v>17</v>
      </c>
      <c r="B49" s="32" t="s">
        <v>73</v>
      </c>
      <c r="C49" s="32" t="s">
        <v>159</v>
      </c>
      <c r="D49" s="32">
        <v>3</v>
      </c>
      <c r="E49" s="32" t="s">
        <v>190</v>
      </c>
      <c r="F49" s="32"/>
      <c r="G49" s="32" t="s">
        <v>213</v>
      </c>
      <c r="H49" s="32">
        <v>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34" customFormat="1" x14ac:dyDescent="0.3">
      <c r="A50" s="5">
        <v>18</v>
      </c>
      <c r="B50" s="6" t="s">
        <v>74</v>
      </c>
      <c r="C50" s="6" t="s">
        <v>160</v>
      </c>
      <c r="D50" s="6">
        <v>1</v>
      </c>
      <c r="E50" s="6" t="s">
        <v>187</v>
      </c>
      <c r="F50" s="6"/>
      <c r="G50" s="6" t="s">
        <v>213</v>
      </c>
      <c r="H50" s="6">
        <v>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 x14ac:dyDescent="0.3">
      <c r="A51" s="17">
        <v>18</v>
      </c>
      <c r="B51" s="2" t="s">
        <v>74</v>
      </c>
      <c r="C51" s="2" t="s">
        <v>160</v>
      </c>
      <c r="D51" s="2">
        <v>2</v>
      </c>
      <c r="E51" s="2" t="s">
        <v>188</v>
      </c>
      <c r="G51" s="2" t="s">
        <v>213</v>
      </c>
      <c r="H51" s="2">
        <v>0</v>
      </c>
    </row>
    <row r="52" spans="1:43" s="35" customFormat="1" ht="15" thickBot="1" x14ac:dyDescent="0.35">
      <c r="A52" s="8">
        <v>18</v>
      </c>
      <c r="B52" s="9" t="s">
        <v>74</v>
      </c>
      <c r="C52" s="9" t="s">
        <v>160</v>
      </c>
      <c r="D52" s="9">
        <v>3</v>
      </c>
      <c r="E52" s="9" t="s">
        <v>190</v>
      </c>
      <c r="F52" s="9"/>
      <c r="G52" s="9" t="s">
        <v>213</v>
      </c>
      <c r="H52" s="9">
        <v>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43" s="29" customFormat="1" x14ac:dyDescent="0.3">
      <c r="A53" s="27">
        <v>19</v>
      </c>
      <c r="B53" s="28" t="s">
        <v>75</v>
      </c>
      <c r="C53" s="28" t="s">
        <v>161</v>
      </c>
      <c r="D53" s="28">
        <v>1</v>
      </c>
      <c r="E53" s="28" t="s">
        <v>187</v>
      </c>
      <c r="F53" s="28"/>
      <c r="G53" s="28" t="s">
        <v>213</v>
      </c>
      <c r="H53" s="28">
        <v>0</v>
      </c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s="30" customFormat="1" x14ac:dyDescent="0.3">
      <c r="A54" s="25">
        <v>19</v>
      </c>
      <c r="B54" s="26" t="s">
        <v>75</v>
      </c>
      <c r="C54" s="26" t="s">
        <v>161</v>
      </c>
      <c r="D54" s="26">
        <v>2</v>
      </c>
      <c r="E54" s="26" t="s">
        <v>188</v>
      </c>
      <c r="F54" s="26"/>
      <c r="G54" s="26" t="s">
        <v>213</v>
      </c>
      <c r="H54" s="26">
        <v>0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</row>
    <row r="55" spans="1:43" s="33" customFormat="1" ht="15" thickBot="1" x14ac:dyDescent="0.35">
      <c r="A55" s="31">
        <v>19</v>
      </c>
      <c r="B55" s="32" t="s">
        <v>75</v>
      </c>
      <c r="C55" s="32" t="s">
        <v>161</v>
      </c>
      <c r="D55" s="32">
        <v>3</v>
      </c>
      <c r="E55" s="32" t="s">
        <v>190</v>
      </c>
      <c r="F55" s="32"/>
      <c r="G55" s="32" t="s">
        <v>213</v>
      </c>
      <c r="H55" s="32">
        <v>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 spans="1:43" s="34" customFormat="1" x14ac:dyDescent="0.3">
      <c r="A56" s="5">
        <v>20</v>
      </c>
      <c r="B56" s="6" t="s">
        <v>76</v>
      </c>
      <c r="C56" s="6" t="s">
        <v>162</v>
      </c>
      <c r="D56" s="6">
        <v>1</v>
      </c>
      <c r="E56" s="6" t="s">
        <v>187</v>
      </c>
      <c r="F56" s="6"/>
      <c r="G56" s="6" t="s">
        <v>213</v>
      </c>
      <c r="H56" s="6"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 x14ac:dyDescent="0.3">
      <c r="A57" s="17">
        <v>20</v>
      </c>
      <c r="B57" s="2" t="s">
        <v>76</v>
      </c>
      <c r="C57" s="2" t="s">
        <v>162</v>
      </c>
      <c r="D57" s="2">
        <v>2</v>
      </c>
      <c r="E57" s="2" t="s">
        <v>188</v>
      </c>
      <c r="G57" s="2" t="s">
        <v>213</v>
      </c>
      <c r="H57" s="2">
        <v>0</v>
      </c>
    </row>
    <row r="58" spans="1:43" s="35" customFormat="1" ht="15" thickBot="1" x14ac:dyDescent="0.35">
      <c r="A58" s="8">
        <v>20</v>
      </c>
      <c r="B58" s="9" t="s">
        <v>76</v>
      </c>
      <c r="C58" s="9" t="s">
        <v>162</v>
      </c>
      <c r="D58" s="9">
        <v>3</v>
      </c>
      <c r="E58" s="9" t="s">
        <v>190</v>
      </c>
      <c r="F58" s="9"/>
      <c r="G58" s="9" t="s">
        <v>213</v>
      </c>
      <c r="H58" s="9">
        <v>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</row>
    <row r="59" spans="1:43" s="29" customFormat="1" x14ac:dyDescent="0.3">
      <c r="A59" s="27">
        <v>21</v>
      </c>
      <c r="B59" s="28" t="s">
        <v>77</v>
      </c>
      <c r="C59" s="28" t="s">
        <v>163</v>
      </c>
      <c r="D59" s="28">
        <v>1</v>
      </c>
      <c r="E59" s="28" t="s">
        <v>187</v>
      </c>
      <c r="F59" s="28"/>
      <c r="G59" s="28" t="s">
        <v>213</v>
      </c>
      <c r="H59" s="28">
        <v>0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</row>
    <row r="60" spans="1:43" s="30" customFormat="1" x14ac:dyDescent="0.3">
      <c r="A60" s="25">
        <v>21</v>
      </c>
      <c r="B60" s="26" t="s">
        <v>77</v>
      </c>
      <c r="C60" s="26" t="s">
        <v>163</v>
      </c>
      <c r="D60" s="26">
        <v>2</v>
      </c>
      <c r="E60" s="26" t="s">
        <v>188</v>
      </c>
      <c r="F60" s="26"/>
      <c r="G60" s="26" t="s">
        <v>213</v>
      </c>
      <c r="H60" s="26">
        <v>0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</row>
    <row r="61" spans="1:43" s="33" customFormat="1" ht="15" thickBot="1" x14ac:dyDescent="0.35">
      <c r="A61" s="31">
        <v>21</v>
      </c>
      <c r="B61" s="32" t="s">
        <v>77</v>
      </c>
      <c r="C61" s="32" t="s">
        <v>163</v>
      </c>
      <c r="D61" s="32">
        <v>3</v>
      </c>
      <c r="E61" s="32" t="s">
        <v>190</v>
      </c>
      <c r="F61" s="32"/>
      <c r="G61" s="32" t="s">
        <v>213</v>
      </c>
      <c r="H61" s="32">
        <v>0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spans="1:43" s="34" customFormat="1" x14ac:dyDescent="0.3">
      <c r="A62" s="5">
        <v>22</v>
      </c>
      <c r="B62" s="6" t="s">
        <v>78</v>
      </c>
      <c r="C62" s="6" t="s">
        <v>164</v>
      </c>
      <c r="D62" s="6">
        <v>1</v>
      </c>
      <c r="E62" s="6" t="s">
        <v>187</v>
      </c>
      <c r="F62" s="6"/>
      <c r="G62" s="6" t="s">
        <v>213</v>
      </c>
      <c r="H62" s="6">
        <v>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x14ac:dyDescent="0.3">
      <c r="A63" s="17">
        <v>22</v>
      </c>
      <c r="B63" s="2" t="s">
        <v>78</v>
      </c>
      <c r="C63" s="2" t="s">
        <v>164</v>
      </c>
      <c r="D63" s="2">
        <v>2</v>
      </c>
      <c r="E63" s="2" t="s">
        <v>188</v>
      </c>
      <c r="G63" s="2" t="s">
        <v>213</v>
      </c>
      <c r="H63" s="2">
        <v>0</v>
      </c>
    </row>
    <row r="64" spans="1:43" s="35" customFormat="1" ht="15" thickBot="1" x14ac:dyDescent="0.35">
      <c r="A64" s="8">
        <v>22</v>
      </c>
      <c r="B64" s="9" t="s">
        <v>78</v>
      </c>
      <c r="C64" s="9" t="s">
        <v>164</v>
      </c>
      <c r="D64" s="9">
        <v>3</v>
      </c>
      <c r="E64" s="9" t="s">
        <v>190</v>
      </c>
      <c r="F64" s="9"/>
      <c r="G64" s="9" t="s">
        <v>213</v>
      </c>
      <c r="H64" s="9">
        <v>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43" s="29" customFormat="1" x14ac:dyDescent="0.3">
      <c r="A65" s="27">
        <v>23</v>
      </c>
      <c r="B65" s="28" t="s">
        <v>79</v>
      </c>
      <c r="C65" s="28" t="s">
        <v>165</v>
      </c>
      <c r="D65" s="28">
        <v>1</v>
      </c>
      <c r="E65" s="28" t="s">
        <v>187</v>
      </c>
      <c r="F65" s="28"/>
      <c r="G65" s="28" t="s">
        <v>213</v>
      </c>
      <c r="H65" s="28">
        <v>0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</row>
    <row r="66" spans="1:43" s="30" customFormat="1" x14ac:dyDescent="0.3">
      <c r="A66" s="25">
        <v>23</v>
      </c>
      <c r="B66" s="26" t="s">
        <v>79</v>
      </c>
      <c r="C66" s="26" t="s">
        <v>165</v>
      </c>
      <c r="D66" s="26">
        <v>2</v>
      </c>
      <c r="E66" s="26" t="s">
        <v>188</v>
      </c>
      <c r="F66" s="26"/>
      <c r="G66" s="26" t="s">
        <v>213</v>
      </c>
      <c r="H66" s="26">
        <v>0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</row>
    <row r="67" spans="1:43" s="33" customFormat="1" ht="15" thickBot="1" x14ac:dyDescent="0.35">
      <c r="A67" s="31">
        <v>23</v>
      </c>
      <c r="B67" s="32" t="s">
        <v>79</v>
      </c>
      <c r="C67" s="32" t="s">
        <v>165</v>
      </c>
      <c r="D67" s="32">
        <v>3</v>
      </c>
      <c r="E67" s="32" t="s">
        <v>190</v>
      </c>
      <c r="F67" s="32"/>
      <c r="G67" s="32" t="s">
        <v>213</v>
      </c>
      <c r="H67" s="32">
        <v>0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</row>
    <row r="68" spans="1:43" s="34" customFormat="1" x14ac:dyDescent="0.3">
      <c r="A68" s="5">
        <v>24</v>
      </c>
      <c r="B68" s="6" t="s">
        <v>80</v>
      </c>
      <c r="C68" s="6" t="s">
        <v>166</v>
      </c>
      <c r="D68" s="6">
        <v>1</v>
      </c>
      <c r="E68" s="6" t="s">
        <v>187</v>
      </c>
      <c r="F68" s="6"/>
      <c r="G68" s="6" t="s">
        <v>213</v>
      </c>
      <c r="H68" s="6">
        <v>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spans="1:43" x14ac:dyDescent="0.3">
      <c r="A69" s="17">
        <v>24</v>
      </c>
      <c r="B69" s="2" t="s">
        <v>80</v>
      </c>
      <c r="C69" s="2" t="s">
        <v>166</v>
      </c>
      <c r="D69" s="2">
        <v>2</v>
      </c>
      <c r="E69" s="2" t="s">
        <v>188</v>
      </c>
      <c r="G69" s="2" t="s">
        <v>213</v>
      </c>
      <c r="H69" s="2">
        <v>0</v>
      </c>
    </row>
    <row r="70" spans="1:43" s="35" customFormat="1" ht="15" thickBot="1" x14ac:dyDescent="0.35">
      <c r="A70" s="8">
        <v>24</v>
      </c>
      <c r="B70" s="9" t="s">
        <v>80</v>
      </c>
      <c r="C70" s="9" t="s">
        <v>166</v>
      </c>
      <c r="D70" s="9">
        <v>3</v>
      </c>
      <c r="E70" s="9" t="s">
        <v>190</v>
      </c>
      <c r="F70" s="9"/>
      <c r="G70" s="9" t="s">
        <v>213</v>
      </c>
      <c r="H70" s="9">
        <v>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</row>
    <row r="71" spans="1:43" s="29" customFormat="1" x14ac:dyDescent="0.3">
      <c r="A71" s="27">
        <v>25</v>
      </c>
      <c r="B71" s="28" t="s">
        <v>81</v>
      </c>
      <c r="C71" s="28" t="s">
        <v>167</v>
      </c>
      <c r="D71" s="28">
        <v>1</v>
      </c>
      <c r="E71" s="28" t="s">
        <v>187</v>
      </c>
      <c r="F71" s="28"/>
      <c r="G71" s="28" t="s">
        <v>213</v>
      </c>
      <c r="H71" s="28">
        <v>0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</row>
    <row r="72" spans="1:43" s="30" customFormat="1" x14ac:dyDescent="0.3">
      <c r="A72" s="25">
        <v>25</v>
      </c>
      <c r="B72" s="26" t="s">
        <v>81</v>
      </c>
      <c r="C72" s="26" t="s">
        <v>167</v>
      </c>
      <c r="D72" s="26">
        <v>2</v>
      </c>
      <c r="E72" s="26" t="s">
        <v>188</v>
      </c>
      <c r="F72" s="26"/>
      <c r="G72" s="26" t="s">
        <v>213</v>
      </c>
      <c r="H72" s="26">
        <v>0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</row>
    <row r="73" spans="1:43" s="33" customFormat="1" ht="15" thickBot="1" x14ac:dyDescent="0.35">
      <c r="A73" s="31">
        <v>25</v>
      </c>
      <c r="B73" s="32" t="s">
        <v>81</v>
      </c>
      <c r="C73" s="32" t="s">
        <v>167</v>
      </c>
      <c r="D73" s="32">
        <v>3</v>
      </c>
      <c r="E73" s="32" t="s">
        <v>190</v>
      </c>
      <c r="F73" s="32"/>
      <c r="G73" s="32" t="s">
        <v>213</v>
      </c>
      <c r="H73" s="32">
        <v>0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</row>
    <row r="74" spans="1:43" s="34" customFormat="1" x14ac:dyDescent="0.3">
      <c r="A74" s="5">
        <v>26</v>
      </c>
      <c r="B74" s="6" t="s">
        <v>82</v>
      </c>
      <c r="C74" s="6" t="s">
        <v>168</v>
      </c>
      <c r="D74" s="6">
        <v>1</v>
      </c>
      <c r="E74" s="6" t="s">
        <v>187</v>
      </c>
      <c r="F74" s="6"/>
      <c r="G74" s="6" t="s">
        <v>213</v>
      </c>
      <c r="H74" s="6">
        <v>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spans="1:43" x14ac:dyDescent="0.3">
      <c r="A75" s="17">
        <v>26</v>
      </c>
      <c r="B75" s="2" t="s">
        <v>82</v>
      </c>
      <c r="C75" s="2" t="s">
        <v>168</v>
      </c>
      <c r="D75" s="2">
        <v>2</v>
      </c>
      <c r="E75" s="2" t="s">
        <v>188</v>
      </c>
      <c r="G75" s="2" t="s">
        <v>213</v>
      </c>
      <c r="H75" s="2">
        <v>0</v>
      </c>
    </row>
    <row r="76" spans="1:43" s="35" customFormat="1" ht="15" thickBot="1" x14ac:dyDescent="0.35">
      <c r="A76" s="8">
        <v>26</v>
      </c>
      <c r="B76" s="9" t="s">
        <v>82</v>
      </c>
      <c r="C76" s="9" t="s">
        <v>168</v>
      </c>
      <c r="D76" s="9">
        <v>3</v>
      </c>
      <c r="E76" s="9" t="s">
        <v>190</v>
      </c>
      <c r="F76" s="9"/>
      <c r="G76" s="9" t="s">
        <v>213</v>
      </c>
      <c r="H76" s="9">
        <v>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77" spans="1:43" s="29" customFormat="1" x14ac:dyDescent="0.3">
      <c r="A77" s="27">
        <v>27</v>
      </c>
      <c r="B77" s="28" t="s">
        <v>83</v>
      </c>
      <c r="C77" s="28" t="s">
        <v>169</v>
      </c>
      <c r="D77" s="28">
        <v>1</v>
      </c>
      <c r="E77" s="28" t="s">
        <v>187</v>
      </c>
      <c r="F77" s="28"/>
      <c r="G77" s="28" t="s">
        <v>213</v>
      </c>
      <c r="H77" s="28">
        <v>0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</row>
    <row r="78" spans="1:43" s="30" customFormat="1" x14ac:dyDescent="0.3">
      <c r="A78" s="25">
        <v>27</v>
      </c>
      <c r="B78" s="26" t="s">
        <v>83</v>
      </c>
      <c r="C78" s="26" t="s">
        <v>169</v>
      </c>
      <c r="D78" s="26">
        <v>2</v>
      </c>
      <c r="E78" s="26" t="s">
        <v>188</v>
      </c>
      <c r="F78" s="26"/>
      <c r="G78" s="26" t="s">
        <v>213</v>
      </c>
      <c r="H78" s="26">
        <v>0</v>
      </c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</row>
    <row r="79" spans="1:43" s="33" customFormat="1" ht="15" thickBot="1" x14ac:dyDescent="0.35">
      <c r="A79" s="31">
        <v>27</v>
      </c>
      <c r="B79" s="32" t="s">
        <v>83</v>
      </c>
      <c r="C79" s="32" t="s">
        <v>169</v>
      </c>
      <c r="D79" s="32">
        <v>3</v>
      </c>
      <c r="E79" s="32" t="s">
        <v>190</v>
      </c>
      <c r="F79" s="32"/>
      <c r="G79" s="32" t="s">
        <v>213</v>
      </c>
      <c r="H79" s="32">
        <v>0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</row>
    <row r="80" spans="1:43" s="34" customFormat="1" x14ac:dyDescent="0.3">
      <c r="A80" s="5">
        <v>28</v>
      </c>
      <c r="B80" s="6" t="s">
        <v>84</v>
      </c>
      <c r="C80" s="6" t="s">
        <v>170</v>
      </c>
      <c r="D80" s="6">
        <v>1</v>
      </c>
      <c r="E80" s="6" t="s">
        <v>187</v>
      </c>
      <c r="F80" s="6"/>
      <c r="G80" s="6" t="s">
        <v>213</v>
      </c>
      <c r="H80" s="6">
        <v>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 x14ac:dyDescent="0.3">
      <c r="A81" s="17">
        <v>28</v>
      </c>
      <c r="B81" s="2" t="s">
        <v>84</v>
      </c>
      <c r="C81" s="2" t="s">
        <v>170</v>
      </c>
      <c r="D81" s="2">
        <v>2</v>
      </c>
      <c r="E81" s="2" t="s">
        <v>188</v>
      </c>
      <c r="G81" s="2" t="s">
        <v>213</v>
      </c>
      <c r="H81" s="2">
        <v>0</v>
      </c>
    </row>
    <row r="82" spans="1:43" s="35" customFormat="1" ht="15" thickBot="1" x14ac:dyDescent="0.35">
      <c r="A82" s="8">
        <v>28</v>
      </c>
      <c r="B82" s="9" t="s">
        <v>84</v>
      </c>
      <c r="C82" s="9" t="s">
        <v>170</v>
      </c>
      <c r="D82" s="9">
        <v>3</v>
      </c>
      <c r="E82" s="9" t="s">
        <v>190</v>
      </c>
      <c r="F82" s="9"/>
      <c r="G82" s="9" t="s">
        <v>213</v>
      </c>
      <c r="H82" s="9">
        <v>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</row>
    <row r="83" spans="1:43" s="29" customFormat="1" x14ac:dyDescent="0.3">
      <c r="A83" s="27">
        <v>29</v>
      </c>
      <c r="B83" s="28" t="s">
        <v>85</v>
      </c>
      <c r="C83" s="28" t="s">
        <v>171</v>
      </c>
      <c r="D83" s="28">
        <v>1</v>
      </c>
      <c r="E83" s="28" t="s">
        <v>187</v>
      </c>
      <c r="F83" s="28"/>
      <c r="G83" s="28" t="s">
        <v>213</v>
      </c>
      <c r="H83" s="28">
        <v>0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spans="1:43" s="30" customFormat="1" x14ac:dyDescent="0.3">
      <c r="A84" s="25">
        <v>29</v>
      </c>
      <c r="B84" s="26" t="s">
        <v>85</v>
      </c>
      <c r="C84" s="26" t="s">
        <v>171</v>
      </c>
      <c r="D84" s="26">
        <v>2</v>
      </c>
      <c r="E84" s="26" t="s">
        <v>188</v>
      </c>
      <c r="F84" s="26"/>
      <c r="G84" s="26" t="s">
        <v>213</v>
      </c>
      <c r="H84" s="26">
        <v>0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</row>
    <row r="85" spans="1:43" s="33" customFormat="1" ht="15" thickBot="1" x14ac:dyDescent="0.35">
      <c r="A85" s="31">
        <v>29</v>
      </c>
      <c r="B85" s="32" t="s">
        <v>85</v>
      </c>
      <c r="C85" s="32" t="s">
        <v>171</v>
      </c>
      <c r="D85" s="32">
        <v>3</v>
      </c>
      <c r="E85" s="32" t="s">
        <v>190</v>
      </c>
      <c r="F85" s="32"/>
      <c r="G85" s="32" t="s">
        <v>213</v>
      </c>
      <c r="H85" s="32">
        <v>0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</row>
    <row r="86" spans="1:43" s="34" customFormat="1" x14ac:dyDescent="0.3">
      <c r="A86" s="5">
        <v>30</v>
      </c>
      <c r="B86" s="6" t="s">
        <v>86</v>
      </c>
      <c r="C86" s="6" t="s">
        <v>172</v>
      </c>
      <c r="D86" s="6">
        <v>1</v>
      </c>
      <c r="E86" s="6" t="s">
        <v>187</v>
      </c>
      <c r="F86" s="6"/>
      <c r="G86" s="6" t="s">
        <v>213</v>
      </c>
      <c r="H86" s="6">
        <v>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spans="1:43" x14ac:dyDescent="0.3">
      <c r="A87" s="17">
        <v>30</v>
      </c>
      <c r="B87" s="2" t="s">
        <v>86</v>
      </c>
      <c r="C87" s="2" t="s">
        <v>172</v>
      </c>
      <c r="D87" s="2">
        <v>2</v>
      </c>
      <c r="E87" s="2" t="s">
        <v>188</v>
      </c>
      <c r="G87" s="2" t="s">
        <v>213</v>
      </c>
      <c r="H87" s="2">
        <v>0</v>
      </c>
    </row>
    <row r="88" spans="1:43" s="35" customFormat="1" ht="15" thickBot="1" x14ac:dyDescent="0.35">
      <c r="A88" s="8">
        <v>30</v>
      </c>
      <c r="B88" s="9" t="s">
        <v>86</v>
      </c>
      <c r="C88" s="9" t="s">
        <v>172</v>
      </c>
      <c r="D88" s="9">
        <v>3</v>
      </c>
      <c r="E88" s="9" t="s">
        <v>190</v>
      </c>
      <c r="F88" s="9"/>
      <c r="G88" s="9" t="s">
        <v>213</v>
      </c>
      <c r="H88" s="9">
        <v>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</row>
    <row r="89" spans="1:43" s="29" customFormat="1" x14ac:dyDescent="0.3">
      <c r="A89" s="27">
        <v>31</v>
      </c>
      <c r="B89" s="28" t="s">
        <v>87</v>
      </c>
      <c r="C89" s="28" t="s">
        <v>173</v>
      </c>
      <c r="D89" s="28">
        <v>1</v>
      </c>
      <c r="E89" s="28" t="s">
        <v>187</v>
      </c>
      <c r="F89" s="28"/>
      <c r="G89" s="28" t="s">
        <v>213</v>
      </c>
      <c r="H89" s="28">
        <v>0</v>
      </c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</row>
    <row r="90" spans="1:43" s="30" customFormat="1" x14ac:dyDescent="0.3">
      <c r="A90" s="25">
        <v>31</v>
      </c>
      <c r="B90" s="26" t="s">
        <v>87</v>
      </c>
      <c r="C90" s="26" t="s">
        <v>173</v>
      </c>
      <c r="D90" s="26">
        <v>2</v>
      </c>
      <c r="E90" s="26" t="s">
        <v>188</v>
      </c>
      <c r="F90" s="26"/>
      <c r="G90" s="26" t="s">
        <v>213</v>
      </c>
      <c r="H90" s="26">
        <v>0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</row>
    <row r="91" spans="1:43" s="33" customFormat="1" ht="15" thickBot="1" x14ac:dyDescent="0.35">
      <c r="A91" s="31">
        <v>31</v>
      </c>
      <c r="B91" s="32" t="s">
        <v>87</v>
      </c>
      <c r="C91" s="32" t="s">
        <v>173</v>
      </c>
      <c r="D91" s="32">
        <v>3</v>
      </c>
      <c r="E91" s="32" t="s">
        <v>190</v>
      </c>
      <c r="F91" s="32"/>
      <c r="G91" s="32" t="s">
        <v>213</v>
      </c>
      <c r="H91" s="32">
        <v>0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</row>
    <row r="92" spans="1:43" s="34" customFormat="1" x14ac:dyDescent="0.3">
      <c r="A92" s="5">
        <v>32</v>
      </c>
      <c r="B92" s="6" t="s">
        <v>88</v>
      </c>
      <c r="C92" s="6" t="s">
        <v>174</v>
      </c>
      <c r="D92" s="6">
        <v>1</v>
      </c>
      <c r="E92" s="6" t="s">
        <v>187</v>
      </c>
      <c r="F92" s="6"/>
      <c r="G92" s="6" t="s">
        <v>213</v>
      </c>
      <c r="H92" s="6">
        <v>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spans="1:43" x14ac:dyDescent="0.3">
      <c r="A93" s="17">
        <v>32</v>
      </c>
      <c r="B93" s="2" t="s">
        <v>88</v>
      </c>
      <c r="C93" s="2" t="s">
        <v>174</v>
      </c>
      <c r="D93" s="2">
        <v>2</v>
      </c>
      <c r="E93" s="2" t="s">
        <v>188</v>
      </c>
      <c r="G93" s="2" t="s">
        <v>213</v>
      </c>
      <c r="H93" s="2">
        <v>0</v>
      </c>
    </row>
    <row r="94" spans="1:43" s="35" customFormat="1" ht="15" thickBot="1" x14ac:dyDescent="0.35">
      <c r="A94" s="8">
        <v>32</v>
      </c>
      <c r="B94" s="9" t="s">
        <v>88</v>
      </c>
      <c r="C94" s="9" t="s">
        <v>174</v>
      </c>
      <c r="D94" s="9">
        <v>3</v>
      </c>
      <c r="E94" s="9" t="s">
        <v>190</v>
      </c>
      <c r="F94" s="9"/>
      <c r="G94" s="9" t="s">
        <v>213</v>
      </c>
      <c r="H94" s="9">
        <v>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</row>
    <row r="95" spans="1:43" s="29" customFormat="1" x14ac:dyDescent="0.3">
      <c r="A95" s="27">
        <v>33</v>
      </c>
      <c r="B95" s="28" t="s">
        <v>89</v>
      </c>
      <c r="C95" s="28" t="s">
        <v>175</v>
      </c>
      <c r="D95" s="28">
        <v>1</v>
      </c>
      <c r="E95" s="28" t="s">
        <v>187</v>
      </c>
      <c r="F95" s="28"/>
      <c r="G95" s="28" t="s">
        <v>213</v>
      </c>
      <c r="H95" s="28">
        <v>0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</row>
    <row r="96" spans="1:43" s="30" customFormat="1" x14ac:dyDescent="0.3">
      <c r="A96" s="25">
        <v>33</v>
      </c>
      <c r="B96" s="26" t="s">
        <v>89</v>
      </c>
      <c r="C96" s="26" t="s">
        <v>175</v>
      </c>
      <c r="D96" s="26">
        <v>2</v>
      </c>
      <c r="E96" s="26" t="s">
        <v>188</v>
      </c>
      <c r="F96" s="26"/>
      <c r="G96" s="26" t="s">
        <v>213</v>
      </c>
      <c r="H96" s="26">
        <v>0</v>
      </c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</row>
    <row r="97" spans="1:43" s="33" customFormat="1" ht="15" thickBot="1" x14ac:dyDescent="0.35">
      <c r="A97" s="31">
        <v>33</v>
      </c>
      <c r="B97" s="32" t="s">
        <v>89</v>
      </c>
      <c r="C97" s="32" t="s">
        <v>175</v>
      </c>
      <c r="D97" s="32">
        <v>3</v>
      </c>
      <c r="E97" s="32" t="s">
        <v>190</v>
      </c>
      <c r="F97" s="32"/>
      <c r="G97" s="32" t="s">
        <v>213</v>
      </c>
      <c r="H97" s="32">
        <v>0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</row>
    <row r="98" spans="1:43" s="34" customFormat="1" x14ac:dyDescent="0.3">
      <c r="A98" s="5">
        <v>34</v>
      </c>
      <c r="B98" s="6" t="s">
        <v>90</v>
      </c>
      <c r="C98" s="6" t="s">
        <v>176</v>
      </c>
      <c r="D98" s="6">
        <v>1</v>
      </c>
      <c r="E98" s="6" t="s">
        <v>187</v>
      </c>
      <c r="F98" s="6"/>
      <c r="G98" s="6" t="s">
        <v>213</v>
      </c>
      <c r="H98" s="6">
        <v>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spans="1:43" x14ac:dyDescent="0.3">
      <c r="A99" s="17">
        <v>34</v>
      </c>
      <c r="B99" s="2" t="s">
        <v>90</v>
      </c>
      <c r="C99" s="2" t="s">
        <v>176</v>
      </c>
      <c r="D99" s="2">
        <v>2</v>
      </c>
      <c r="E99" s="2" t="s">
        <v>188</v>
      </c>
      <c r="G99" s="2" t="s">
        <v>213</v>
      </c>
      <c r="H99" s="2">
        <v>0</v>
      </c>
    </row>
    <row r="100" spans="1:43" s="35" customFormat="1" ht="15" thickBot="1" x14ac:dyDescent="0.35">
      <c r="A100" s="8">
        <v>34</v>
      </c>
      <c r="B100" s="9" t="s">
        <v>90</v>
      </c>
      <c r="C100" s="9" t="s">
        <v>176</v>
      </c>
      <c r="D100" s="9">
        <v>3</v>
      </c>
      <c r="E100" s="9" t="s">
        <v>190</v>
      </c>
      <c r="F100" s="9"/>
      <c r="G100" s="9" t="s">
        <v>213</v>
      </c>
      <c r="H100" s="9">
        <v>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spans="1:43" s="29" customFormat="1" x14ac:dyDescent="0.3">
      <c r="A101" s="27">
        <v>35</v>
      </c>
      <c r="B101" s="28" t="s">
        <v>91</v>
      </c>
      <c r="C101" s="28" t="s">
        <v>177</v>
      </c>
      <c r="D101" s="28">
        <v>1</v>
      </c>
      <c r="E101" s="28" t="s">
        <v>187</v>
      </c>
      <c r="F101" s="28"/>
      <c r="G101" s="28" t="s">
        <v>213</v>
      </c>
      <c r="H101" s="28">
        <v>0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spans="1:43" s="30" customFormat="1" x14ac:dyDescent="0.3">
      <c r="A102" s="25">
        <v>35</v>
      </c>
      <c r="B102" s="26" t="s">
        <v>91</v>
      </c>
      <c r="C102" s="26" t="s">
        <v>177</v>
      </c>
      <c r="D102" s="26">
        <v>2</v>
      </c>
      <c r="E102" s="26" t="s">
        <v>188</v>
      </c>
      <c r="F102" s="26"/>
      <c r="G102" s="26" t="s">
        <v>213</v>
      </c>
      <c r="H102" s="26">
        <v>0</v>
      </c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</row>
    <row r="103" spans="1:43" s="33" customFormat="1" ht="15" thickBot="1" x14ac:dyDescent="0.35">
      <c r="A103" s="31">
        <v>35</v>
      </c>
      <c r="B103" s="32" t="s">
        <v>91</v>
      </c>
      <c r="C103" s="32" t="s">
        <v>177</v>
      </c>
      <c r="D103" s="32">
        <v>3</v>
      </c>
      <c r="E103" s="32" t="s">
        <v>190</v>
      </c>
      <c r="F103" s="32"/>
      <c r="G103" s="32" t="s">
        <v>213</v>
      </c>
      <c r="H103" s="32">
        <v>0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</row>
    <row r="104" spans="1:43" s="34" customFormat="1" x14ac:dyDescent="0.3">
      <c r="A104" s="5">
        <v>36</v>
      </c>
      <c r="B104" s="6" t="s">
        <v>92</v>
      </c>
      <c r="C104" s="6" t="s">
        <v>178</v>
      </c>
      <c r="D104" s="6">
        <v>1</v>
      </c>
      <c r="E104" s="6" t="s">
        <v>187</v>
      </c>
      <c r="F104" s="6"/>
      <c r="G104" s="6" t="s">
        <v>213</v>
      </c>
      <c r="H104" s="6">
        <v>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x14ac:dyDescent="0.3">
      <c r="A105" s="17">
        <v>36</v>
      </c>
      <c r="B105" s="2" t="s">
        <v>92</v>
      </c>
      <c r="C105" s="2" t="s">
        <v>178</v>
      </c>
      <c r="D105" s="2">
        <v>2</v>
      </c>
      <c r="E105" s="2" t="s">
        <v>188</v>
      </c>
      <c r="G105" s="2" t="s">
        <v>213</v>
      </c>
      <c r="H105" s="2">
        <v>0</v>
      </c>
    </row>
    <row r="106" spans="1:43" s="35" customFormat="1" ht="15" thickBot="1" x14ac:dyDescent="0.35">
      <c r="A106" s="8">
        <v>36</v>
      </c>
      <c r="B106" s="9" t="s">
        <v>92</v>
      </c>
      <c r="C106" s="9" t="s">
        <v>178</v>
      </c>
      <c r="D106" s="9">
        <v>3</v>
      </c>
      <c r="E106" s="9" t="s">
        <v>190</v>
      </c>
      <c r="F106" s="9"/>
      <c r="G106" s="9" t="s">
        <v>213</v>
      </c>
      <c r="H106" s="9">
        <v>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spans="1:43" s="29" customFormat="1" x14ac:dyDescent="0.3">
      <c r="A107" s="27">
        <v>37</v>
      </c>
      <c r="B107" s="28" t="s">
        <v>93</v>
      </c>
      <c r="C107" s="28" t="s">
        <v>179</v>
      </c>
      <c r="D107" s="28">
        <v>1</v>
      </c>
      <c r="E107" s="28" t="s">
        <v>187</v>
      </c>
      <c r="F107" s="28"/>
      <c r="G107" s="28" t="s">
        <v>213</v>
      </c>
      <c r="H107" s="28">
        <v>0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spans="1:43" s="30" customFormat="1" x14ac:dyDescent="0.3">
      <c r="A108" s="25">
        <v>37</v>
      </c>
      <c r="B108" s="26" t="s">
        <v>93</v>
      </c>
      <c r="C108" s="26" t="s">
        <v>179</v>
      </c>
      <c r="D108" s="26">
        <v>2</v>
      </c>
      <c r="E108" s="26" t="s">
        <v>188</v>
      </c>
      <c r="F108" s="26"/>
      <c r="G108" s="26" t="s">
        <v>213</v>
      </c>
      <c r="H108" s="26">
        <v>0</v>
      </c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</row>
    <row r="109" spans="1:43" s="33" customFormat="1" ht="15" thickBot="1" x14ac:dyDescent="0.35">
      <c r="A109" s="31">
        <v>37</v>
      </c>
      <c r="B109" s="32" t="s">
        <v>93</v>
      </c>
      <c r="C109" s="32" t="s">
        <v>179</v>
      </c>
      <c r="D109" s="32">
        <v>3</v>
      </c>
      <c r="E109" s="32" t="s">
        <v>190</v>
      </c>
      <c r="F109" s="32"/>
      <c r="G109" s="32" t="s">
        <v>213</v>
      </c>
      <c r="H109" s="32">
        <v>0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</row>
    <row r="110" spans="1:43" s="34" customFormat="1" x14ac:dyDescent="0.3">
      <c r="A110" s="5">
        <v>38</v>
      </c>
      <c r="B110" s="6" t="s">
        <v>94</v>
      </c>
      <c r="C110" s="6" t="s">
        <v>180</v>
      </c>
      <c r="D110" s="6">
        <v>1</v>
      </c>
      <c r="E110" s="6" t="s">
        <v>187</v>
      </c>
      <c r="F110" s="6"/>
      <c r="G110" s="6" t="s">
        <v>213</v>
      </c>
      <c r="H110" s="6">
        <v>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x14ac:dyDescent="0.3">
      <c r="A111" s="17">
        <v>38</v>
      </c>
      <c r="B111" s="2" t="s">
        <v>94</v>
      </c>
      <c r="C111" s="2" t="s">
        <v>180</v>
      </c>
      <c r="D111" s="2">
        <v>2</v>
      </c>
      <c r="E111" s="2" t="s">
        <v>188</v>
      </c>
      <c r="G111" s="2" t="s">
        <v>213</v>
      </c>
      <c r="H111" s="2">
        <v>0</v>
      </c>
    </row>
    <row r="112" spans="1:43" s="35" customFormat="1" ht="15" thickBot="1" x14ac:dyDescent="0.35">
      <c r="A112" s="8">
        <v>38</v>
      </c>
      <c r="B112" s="9" t="s">
        <v>94</v>
      </c>
      <c r="C112" s="9" t="s">
        <v>180</v>
      </c>
      <c r="D112" s="9">
        <v>3</v>
      </c>
      <c r="E112" s="9" t="s">
        <v>190</v>
      </c>
      <c r="F112" s="9"/>
      <c r="G112" s="9" t="s">
        <v>213</v>
      </c>
      <c r="H112" s="9">
        <v>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spans="1:43" s="29" customFormat="1" x14ac:dyDescent="0.3">
      <c r="A113" s="27">
        <v>40</v>
      </c>
      <c r="B113" s="28" t="s">
        <v>95</v>
      </c>
      <c r="C113" s="28" t="s">
        <v>181</v>
      </c>
      <c r="D113" s="28">
        <v>1</v>
      </c>
      <c r="E113" s="28" t="s">
        <v>187</v>
      </c>
      <c r="F113" s="28"/>
      <c r="G113" s="28" t="s">
        <v>213</v>
      </c>
      <c r="H113" s="28">
        <v>0</v>
      </c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spans="1:43" s="30" customFormat="1" x14ac:dyDescent="0.3">
      <c r="A114" s="25">
        <v>40</v>
      </c>
      <c r="B114" s="26" t="s">
        <v>95</v>
      </c>
      <c r="C114" s="26" t="s">
        <v>181</v>
      </c>
      <c r="D114" s="26">
        <v>2</v>
      </c>
      <c r="E114" s="26" t="s">
        <v>188</v>
      </c>
      <c r="F114" s="26"/>
      <c r="G114" s="26" t="s">
        <v>213</v>
      </c>
      <c r="H114" s="26">
        <v>0</v>
      </c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</row>
    <row r="115" spans="1:43" s="33" customFormat="1" ht="15" thickBot="1" x14ac:dyDescent="0.35">
      <c r="A115" s="31">
        <v>40</v>
      </c>
      <c r="B115" s="32" t="s">
        <v>95</v>
      </c>
      <c r="C115" s="32" t="s">
        <v>181</v>
      </c>
      <c r="D115" s="32">
        <v>3</v>
      </c>
      <c r="E115" s="32" t="s">
        <v>190</v>
      </c>
      <c r="F115" s="32"/>
      <c r="G115" s="32" t="s">
        <v>213</v>
      </c>
      <c r="H115" s="32">
        <v>0</v>
      </c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</row>
    <row r="116" spans="1:43" s="34" customFormat="1" x14ac:dyDescent="0.3">
      <c r="A116" s="5">
        <v>41</v>
      </c>
      <c r="B116" s="6" t="s">
        <v>96</v>
      </c>
      <c r="C116" s="6" t="s">
        <v>182</v>
      </c>
      <c r="D116" s="6">
        <v>1</v>
      </c>
      <c r="E116" s="6" t="s">
        <v>187</v>
      </c>
      <c r="F116" s="6"/>
      <c r="G116" s="6" t="s">
        <v>213</v>
      </c>
      <c r="H116" s="6">
        <v>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spans="1:43" x14ac:dyDescent="0.3">
      <c r="A117" s="17">
        <v>41</v>
      </c>
      <c r="B117" s="2" t="s">
        <v>96</v>
      </c>
      <c r="C117" s="2" t="s">
        <v>182</v>
      </c>
      <c r="D117" s="2">
        <v>2</v>
      </c>
      <c r="E117" s="2" t="s">
        <v>188</v>
      </c>
      <c r="G117" s="2" t="s">
        <v>213</v>
      </c>
      <c r="H117" s="2">
        <v>0</v>
      </c>
    </row>
    <row r="118" spans="1:43" ht="15" thickBot="1" x14ac:dyDescent="0.35">
      <c r="A118" s="22">
        <v>41</v>
      </c>
      <c r="B118" s="23" t="s">
        <v>96</v>
      </c>
      <c r="C118" s="23" t="s">
        <v>182</v>
      </c>
      <c r="D118" s="23">
        <v>3</v>
      </c>
      <c r="E118" s="23" t="s">
        <v>190</v>
      </c>
      <c r="F118" s="23"/>
      <c r="G118" s="23" t="s">
        <v>213</v>
      </c>
      <c r="H118" s="23">
        <v>0</v>
      </c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</row>
    <row r="119" spans="1:43" s="28" customFormat="1" x14ac:dyDescent="0.3">
      <c r="A119" s="27">
        <v>43</v>
      </c>
      <c r="B119" s="28" t="s">
        <v>198</v>
      </c>
      <c r="C119" s="45" t="s">
        <v>206</v>
      </c>
      <c r="D119" s="28">
        <v>1</v>
      </c>
      <c r="E119" s="28" t="s">
        <v>187</v>
      </c>
      <c r="G119" s="28" t="s">
        <v>213</v>
      </c>
      <c r="H119" s="28">
        <v>0</v>
      </c>
    </row>
    <row r="120" spans="1:43" s="26" customFormat="1" x14ac:dyDescent="0.3">
      <c r="A120" s="25">
        <v>43</v>
      </c>
      <c r="B120" s="26" t="s">
        <v>198</v>
      </c>
      <c r="C120" s="44" t="s">
        <v>206</v>
      </c>
      <c r="D120" s="26">
        <v>2</v>
      </c>
      <c r="E120" s="26" t="s">
        <v>188</v>
      </c>
      <c r="G120" s="26" t="s">
        <v>213</v>
      </c>
      <c r="H120" s="26">
        <v>0</v>
      </c>
    </row>
    <row r="121" spans="1:43" s="32" customFormat="1" ht="15" thickBot="1" x14ac:dyDescent="0.35">
      <c r="A121" s="31">
        <v>43</v>
      </c>
      <c r="B121" s="32" t="s">
        <v>198</v>
      </c>
      <c r="C121" s="46" t="s">
        <v>206</v>
      </c>
      <c r="D121" s="32">
        <v>3</v>
      </c>
      <c r="E121" s="32" t="s">
        <v>190</v>
      </c>
      <c r="G121" s="32" t="s">
        <v>213</v>
      </c>
      <c r="H121" s="32">
        <v>0</v>
      </c>
    </row>
    <row r="122" spans="1:43" s="6" customFormat="1" x14ac:dyDescent="0.3">
      <c r="A122" s="5">
        <v>46</v>
      </c>
      <c r="B122" s="6" t="s">
        <v>201</v>
      </c>
      <c r="C122" s="42" t="s">
        <v>209</v>
      </c>
      <c r="D122" s="6">
        <v>1</v>
      </c>
      <c r="E122" s="6" t="s">
        <v>187</v>
      </c>
      <c r="G122" s="6" t="s">
        <v>213</v>
      </c>
      <c r="H122" s="6">
        <v>0</v>
      </c>
    </row>
    <row r="123" spans="1:43" s="2" customFormat="1" x14ac:dyDescent="0.3">
      <c r="A123" s="17">
        <v>46</v>
      </c>
      <c r="B123" s="2" t="s">
        <v>201</v>
      </c>
      <c r="C123" s="43" t="s">
        <v>209</v>
      </c>
      <c r="D123" s="2">
        <v>2</v>
      </c>
      <c r="E123" s="2" t="s">
        <v>188</v>
      </c>
      <c r="G123" s="2" t="s">
        <v>213</v>
      </c>
      <c r="H123" s="2">
        <v>0</v>
      </c>
    </row>
    <row r="124" spans="1:43" s="9" customFormat="1" ht="15" thickBot="1" x14ac:dyDescent="0.35">
      <c r="A124" s="8">
        <v>46</v>
      </c>
      <c r="B124" s="9" t="s">
        <v>201</v>
      </c>
      <c r="C124" s="47" t="s">
        <v>209</v>
      </c>
      <c r="D124" s="23">
        <v>3</v>
      </c>
      <c r="E124" s="23" t="s">
        <v>190</v>
      </c>
      <c r="G124" s="9" t="s">
        <v>213</v>
      </c>
      <c r="H124" s="9">
        <v>0</v>
      </c>
    </row>
    <row r="125" spans="1:43" s="28" customFormat="1" x14ac:dyDescent="0.3">
      <c r="A125" s="27">
        <v>47</v>
      </c>
      <c r="B125" s="28" t="s">
        <v>202</v>
      </c>
      <c r="C125" s="45" t="s">
        <v>210</v>
      </c>
      <c r="D125" s="28">
        <v>1</v>
      </c>
      <c r="E125" s="28" t="s">
        <v>187</v>
      </c>
      <c r="G125" s="28" t="s">
        <v>213</v>
      </c>
      <c r="H125" s="28">
        <v>0</v>
      </c>
    </row>
    <row r="126" spans="1:43" s="26" customFormat="1" x14ac:dyDescent="0.3">
      <c r="A126" s="25">
        <v>47</v>
      </c>
      <c r="B126" s="26" t="s">
        <v>202</v>
      </c>
      <c r="C126" s="44" t="s">
        <v>210</v>
      </c>
      <c r="D126" s="26">
        <v>2</v>
      </c>
      <c r="E126" s="26" t="s">
        <v>188</v>
      </c>
      <c r="G126" s="26" t="s">
        <v>213</v>
      </c>
      <c r="H126" s="26">
        <v>0</v>
      </c>
    </row>
    <row r="127" spans="1:43" s="32" customFormat="1" ht="15" thickBot="1" x14ac:dyDescent="0.35">
      <c r="A127" s="31">
        <v>47</v>
      </c>
      <c r="B127" s="32" t="s">
        <v>202</v>
      </c>
      <c r="C127" s="46" t="s">
        <v>210</v>
      </c>
      <c r="D127" s="32">
        <v>3</v>
      </c>
      <c r="E127" s="32" t="s">
        <v>190</v>
      </c>
      <c r="G127" s="32" t="s">
        <v>213</v>
      </c>
      <c r="H127" s="32">
        <v>0</v>
      </c>
    </row>
    <row r="128" spans="1:43" s="6" customFormat="1" x14ac:dyDescent="0.3">
      <c r="A128" s="5">
        <v>48</v>
      </c>
      <c r="B128" s="6" t="s">
        <v>203</v>
      </c>
      <c r="C128" s="42" t="s">
        <v>211</v>
      </c>
      <c r="D128" s="6">
        <v>1</v>
      </c>
      <c r="E128" s="6" t="s">
        <v>187</v>
      </c>
      <c r="G128" s="6" t="s">
        <v>213</v>
      </c>
      <c r="H128" s="6">
        <v>0</v>
      </c>
    </row>
    <row r="129" spans="1:43" s="2" customFormat="1" x14ac:dyDescent="0.3">
      <c r="A129" s="17">
        <v>48</v>
      </c>
      <c r="B129" s="2" t="s">
        <v>203</v>
      </c>
      <c r="C129" s="43" t="s">
        <v>211</v>
      </c>
      <c r="D129" s="2">
        <v>2</v>
      </c>
      <c r="E129" s="2" t="s">
        <v>188</v>
      </c>
      <c r="G129" s="2" t="s">
        <v>213</v>
      </c>
      <c r="H129" s="2">
        <v>0</v>
      </c>
    </row>
    <row r="130" spans="1:43" s="9" customFormat="1" ht="15" thickBot="1" x14ac:dyDescent="0.35">
      <c r="A130" s="8">
        <v>48</v>
      </c>
      <c r="B130" s="9" t="s">
        <v>203</v>
      </c>
      <c r="C130" s="47" t="s">
        <v>211</v>
      </c>
      <c r="D130" s="9">
        <v>3</v>
      </c>
      <c r="E130" s="9" t="s">
        <v>190</v>
      </c>
      <c r="G130" s="9" t="s">
        <v>213</v>
      </c>
      <c r="H130" s="9">
        <v>0</v>
      </c>
    </row>
    <row r="131" spans="1:43" s="28" customFormat="1" x14ac:dyDescent="0.3">
      <c r="A131" s="27">
        <v>49</v>
      </c>
      <c r="B131" s="28" t="s">
        <v>204</v>
      </c>
      <c r="C131" s="45" t="s">
        <v>212</v>
      </c>
      <c r="D131" s="28">
        <v>1</v>
      </c>
      <c r="E131" s="28" t="s">
        <v>187</v>
      </c>
      <c r="G131" s="28" t="s">
        <v>213</v>
      </c>
      <c r="H131" s="28">
        <v>0</v>
      </c>
    </row>
    <row r="132" spans="1:43" s="26" customFormat="1" x14ac:dyDescent="0.3">
      <c r="A132" s="25">
        <v>49</v>
      </c>
      <c r="B132" s="26" t="s">
        <v>204</v>
      </c>
      <c r="C132" s="44" t="s">
        <v>212</v>
      </c>
      <c r="D132" s="26">
        <v>2</v>
      </c>
      <c r="E132" s="26" t="s">
        <v>188</v>
      </c>
      <c r="G132" s="26" t="s">
        <v>213</v>
      </c>
      <c r="H132" s="26">
        <v>0</v>
      </c>
    </row>
    <row r="133" spans="1:43" s="32" customFormat="1" ht="15" thickBot="1" x14ac:dyDescent="0.35">
      <c r="A133" s="31">
        <v>49</v>
      </c>
      <c r="B133" s="32" t="s">
        <v>204</v>
      </c>
      <c r="C133" s="46" t="s">
        <v>212</v>
      </c>
      <c r="D133" s="32">
        <v>3</v>
      </c>
      <c r="E133" s="32" t="s">
        <v>190</v>
      </c>
      <c r="G133" s="32" t="s">
        <v>213</v>
      </c>
      <c r="H133" s="32">
        <v>0</v>
      </c>
    </row>
    <row r="134" spans="1:43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"/>
  <sheetViews>
    <sheetView workbookViewId="0">
      <selection activeCell="F16" sqref="F16"/>
    </sheetView>
  </sheetViews>
  <sheetFormatPr defaultRowHeight="14.4" x14ac:dyDescent="0.3"/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185</v>
      </c>
      <c r="H1" s="1" t="s">
        <v>186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"/>
  <sheetViews>
    <sheetView workbookViewId="0">
      <selection activeCell="A2" sqref="A2:I7"/>
    </sheetView>
  </sheetViews>
  <sheetFormatPr defaultRowHeight="14.4" x14ac:dyDescent="0.3"/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185</v>
      </c>
      <c r="H1" s="1" t="s">
        <v>186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"/>
  <sheetViews>
    <sheetView workbookViewId="0">
      <selection activeCell="H17" sqref="H17"/>
    </sheetView>
  </sheetViews>
  <sheetFormatPr defaultRowHeight="14.4" x14ac:dyDescent="0.3"/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185</v>
      </c>
      <c r="H1" s="1" t="s">
        <v>186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2728-1F6B-4334-8BA4-9EC98CEAD810}">
  <dimension ref="A1:AP1"/>
  <sheetViews>
    <sheetView topLeftCell="T1" workbookViewId="0">
      <selection activeCell="AO5" sqref="AO5"/>
    </sheetView>
  </sheetViews>
  <sheetFormatPr defaultRowHeight="14.4" x14ac:dyDescent="0.3"/>
  <sheetData>
    <row r="1" spans="1:42" x14ac:dyDescent="0.3">
      <c r="A1" t="s">
        <v>214</v>
      </c>
      <c r="B1" t="s">
        <v>2</v>
      </c>
      <c r="C1" t="s">
        <v>3</v>
      </c>
      <c r="D1" t="s">
        <v>215</v>
      </c>
      <c r="E1" t="s">
        <v>5</v>
      </c>
      <c r="F1" t="s">
        <v>6</v>
      </c>
      <c r="G1" t="s">
        <v>185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  <c r="AM1">
        <v>2052</v>
      </c>
      <c r="AN1">
        <v>2053</v>
      </c>
      <c r="AO1">
        <v>2054</v>
      </c>
      <c r="AP1">
        <v>2055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65EA2-C793-47F3-B2E2-86061869AFAB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8CC223E0-7DED-40BA-810A-4FDB709AB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CE644E-3932-4E47-ACF5-36983795B0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Yoselyn Seas Jiménez</cp:lastModifiedBy>
  <dcterms:created xsi:type="dcterms:W3CDTF">2024-07-20T14:23:16Z</dcterms:created>
  <dcterms:modified xsi:type="dcterms:W3CDTF">2024-08-26T17:41:39Z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0x010100B8F814574E960A4499025803604D4DF4</vt:lpwstr>
  </property>
</Properties>
</file>