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ergy_19\A1_Outputs\"/>
    </mc:Choice>
  </mc:AlternateContent>
  <xr:revisionPtr revIDLastSave="0" documentId="13_ncr:1_{A1A88491-51DC-48EB-B6A8-E869FB7771E3}" xr6:coauthVersionLast="47" xr6:coauthVersionMax="47" xr10:uidLastSave="{00000000-0000-0000-0000-000000000000}"/>
  <bookViews>
    <workbookView xWindow="45" yWindow="-16320" windowWidth="29040" windowHeight="15720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0" hidden="1">'Fixed Horizon Parameters'!$A$1:$H$223</definedName>
    <definedName name="_xlnm._FilterDatabase" localSheetId="1" hidden="1">'Primary Techs'!$A$1:$AH$401</definedName>
    <definedName name="_xlnm._FilterDatabase" localSheetId="2" hidden="1">'Secondary Techs'!$A$1:$AH$251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7" i="3" l="1"/>
  <c r="R97" i="3"/>
  <c r="S97" i="3" s="1"/>
  <c r="T97" i="3" s="1"/>
  <c r="U97" i="3" s="1"/>
  <c r="P97" i="3"/>
  <c r="O97" i="3"/>
  <c r="O77" i="3"/>
  <c r="P77" i="3"/>
  <c r="Q77" i="3"/>
  <c r="R77" i="3"/>
  <c r="S77" i="3"/>
  <c r="T77" i="3"/>
  <c r="U77" i="3"/>
  <c r="N77" i="3"/>
  <c r="O87" i="3"/>
  <c r="P87" i="3"/>
  <c r="Q87" i="3"/>
  <c r="R87" i="3"/>
  <c r="S87" i="3"/>
  <c r="T87" i="3"/>
  <c r="U87" i="3"/>
  <c r="N87" i="3"/>
  <c r="N97" i="3"/>
  <c r="W238" i="3"/>
  <c r="W228" i="3"/>
  <c r="W218" i="3"/>
  <c r="W208" i="3"/>
  <c r="W198" i="3"/>
  <c r="B12" i="1"/>
  <c r="B14" i="1" s="1"/>
  <c r="B13" i="1"/>
  <c r="L237" i="3"/>
  <c r="M237" i="3"/>
  <c r="N237" i="3"/>
  <c r="O237" i="3"/>
  <c r="P237" i="3"/>
  <c r="Q237" i="3"/>
  <c r="R237" i="3"/>
  <c r="S237" i="3"/>
  <c r="T237" i="3"/>
  <c r="U237" i="3"/>
  <c r="V237" i="3"/>
  <c r="L227" i="3"/>
  <c r="M227" i="3"/>
  <c r="N227" i="3"/>
  <c r="O227" i="3"/>
  <c r="P227" i="3"/>
  <c r="Q227" i="3"/>
  <c r="R227" i="3"/>
  <c r="S227" i="3"/>
  <c r="T227" i="3"/>
  <c r="U227" i="3"/>
  <c r="V227" i="3"/>
  <c r="L217" i="3"/>
  <c r="M217" i="3"/>
  <c r="N217" i="3"/>
  <c r="O217" i="3"/>
  <c r="P217" i="3"/>
  <c r="Q217" i="3"/>
  <c r="R217" i="3"/>
  <c r="S217" i="3"/>
  <c r="T217" i="3"/>
  <c r="U217" i="3"/>
  <c r="V217" i="3"/>
  <c r="L207" i="3"/>
  <c r="M207" i="3"/>
  <c r="N207" i="3"/>
  <c r="O207" i="3"/>
  <c r="P207" i="3"/>
  <c r="Q207" i="3"/>
  <c r="R207" i="3"/>
  <c r="S207" i="3"/>
  <c r="T207" i="3"/>
  <c r="U207" i="3"/>
  <c r="V207" i="3"/>
  <c r="L197" i="3"/>
  <c r="M197" i="3"/>
  <c r="N197" i="3"/>
  <c r="O197" i="3"/>
  <c r="P197" i="3"/>
  <c r="Q197" i="3"/>
  <c r="R197" i="3"/>
  <c r="S197" i="3"/>
  <c r="T197" i="3"/>
  <c r="U197" i="3"/>
  <c r="V197" i="3"/>
  <c r="B15" i="1" l="1"/>
  <c r="B16" i="1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I178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X388" i="2"/>
  <c r="Y388" i="2"/>
  <c r="Z388" i="2"/>
  <c r="AA388" i="2"/>
  <c r="AB388" i="2"/>
  <c r="AC388" i="2"/>
  <c r="AD388" i="2"/>
  <c r="AE388" i="2"/>
  <c r="AF388" i="2"/>
  <c r="AG388" i="2"/>
  <c r="AH388" i="2"/>
  <c r="W388" i="2"/>
  <c r="T360" i="2"/>
  <c r="U360" i="2" s="1"/>
  <c r="V360" i="2" s="1"/>
  <c r="L360" i="2"/>
  <c r="K360" i="2" s="1"/>
  <c r="J360" i="2" s="1"/>
  <c r="I360" i="2" s="1"/>
  <c r="B17" i="1" l="1"/>
  <c r="B18" i="1"/>
  <c r="M357" i="2"/>
  <c r="Y227" i="2"/>
  <c r="Y228" i="2" s="1"/>
  <c r="V228" i="2"/>
  <c r="W228" i="2"/>
  <c r="X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I228" i="2"/>
  <c r="B19" i="1" l="1"/>
  <c r="B20" i="1"/>
  <c r="Z227" i="2"/>
  <c r="AA227" i="2" s="1"/>
  <c r="AA228" i="2" s="1"/>
  <c r="B22" i="1" l="1"/>
  <c r="B21" i="1"/>
  <c r="Z228" i="2"/>
  <c r="AB227" i="2"/>
  <c r="AC227" i="2" s="1"/>
  <c r="AB228" i="2" l="1"/>
  <c r="B24" i="1"/>
  <c r="B23" i="1"/>
  <c r="AD227" i="2"/>
  <c r="AC228" i="2"/>
  <c r="B25" i="1" l="1"/>
  <c r="B26" i="1"/>
  <c r="AE227" i="2"/>
  <c r="AD228" i="2"/>
  <c r="B28" i="1" l="1"/>
  <c r="B27" i="1"/>
  <c r="AF227" i="2"/>
  <c r="AE228" i="2"/>
  <c r="B30" i="1" l="1"/>
  <c r="B29" i="1"/>
  <c r="AF228" i="2"/>
  <c r="AG227" i="2"/>
  <c r="B32" i="1" l="1"/>
  <c r="B31" i="1"/>
  <c r="AH227" i="2"/>
  <c r="AH228" i="2" s="1"/>
  <c r="AG228" i="2"/>
  <c r="B33" i="1" l="1"/>
  <c r="B34" i="1"/>
  <c r="V297" i="2"/>
  <c r="V298" i="2" s="1"/>
  <c r="J298" i="2"/>
  <c r="K298" i="2"/>
  <c r="L298" i="2"/>
  <c r="M298" i="2"/>
  <c r="N298" i="2"/>
  <c r="O298" i="2"/>
  <c r="P298" i="2"/>
  <c r="Q298" i="2"/>
  <c r="R298" i="2"/>
  <c r="S298" i="2"/>
  <c r="T298" i="2"/>
  <c r="U298" i="2"/>
  <c r="I298" i="2"/>
  <c r="V287" i="2"/>
  <c r="V288" i="2" s="1"/>
  <c r="J288" i="2"/>
  <c r="K288" i="2"/>
  <c r="L288" i="2"/>
  <c r="M288" i="2"/>
  <c r="N288" i="2"/>
  <c r="O288" i="2"/>
  <c r="P288" i="2"/>
  <c r="Q288" i="2"/>
  <c r="R288" i="2"/>
  <c r="S288" i="2"/>
  <c r="T288" i="2"/>
  <c r="U288" i="2"/>
  <c r="I288" i="2"/>
  <c r="V277" i="2"/>
  <c r="V278" i="2" s="1"/>
  <c r="J278" i="2"/>
  <c r="K278" i="2"/>
  <c r="L278" i="2"/>
  <c r="M278" i="2"/>
  <c r="N278" i="2"/>
  <c r="O278" i="2"/>
  <c r="P278" i="2"/>
  <c r="Q278" i="2"/>
  <c r="R278" i="2"/>
  <c r="S278" i="2"/>
  <c r="T278" i="2"/>
  <c r="U278" i="2"/>
  <c r="I278" i="2"/>
  <c r="V267" i="2"/>
  <c r="V268" i="2" s="1"/>
  <c r="J268" i="2"/>
  <c r="K268" i="2"/>
  <c r="L268" i="2"/>
  <c r="M268" i="2"/>
  <c r="N268" i="2"/>
  <c r="O268" i="2"/>
  <c r="P268" i="2"/>
  <c r="Q268" i="2"/>
  <c r="R268" i="2"/>
  <c r="S268" i="2"/>
  <c r="T268" i="2"/>
  <c r="U268" i="2"/>
  <c r="I26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I248" i="2"/>
  <c r="T238" i="2"/>
  <c r="V237" i="2"/>
  <c r="K238" i="2"/>
  <c r="L238" i="2"/>
  <c r="M238" i="2"/>
  <c r="N238" i="2"/>
  <c r="O238" i="2"/>
  <c r="P238" i="2"/>
  <c r="Q238" i="2"/>
  <c r="R238" i="2"/>
  <c r="S238" i="2"/>
  <c r="U238" i="2"/>
  <c r="J238" i="2"/>
  <c r="I238" i="2"/>
  <c r="K218" i="2"/>
  <c r="L218" i="2"/>
  <c r="M218" i="2"/>
  <c r="N218" i="2"/>
  <c r="O218" i="2"/>
  <c r="P218" i="2"/>
  <c r="Q218" i="2"/>
  <c r="R218" i="2"/>
  <c r="S218" i="2"/>
  <c r="T218" i="2"/>
  <c r="U218" i="2"/>
  <c r="J218" i="2"/>
  <c r="I218" i="2"/>
  <c r="V207" i="2"/>
  <c r="K208" i="2"/>
  <c r="L208" i="2"/>
  <c r="M208" i="2"/>
  <c r="N208" i="2"/>
  <c r="O208" i="2"/>
  <c r="P208" i="2"/>
  <c r="Q208" i="2"/>
  <c r="R208" i="2"/>
  <c r="S208" i="2"/>
  <c r="T208" i="2"/>
  <c r="U208" i="2"/>
  <c r="J208" i="2"/>
  <c r="I208" i="2"/>
  <c r="V300" i="2"/>
  <c r="W300" i="2" s="1"/>
  <c r="X300" i="2" s="1"/>
  <c r="Y300" i="2" s="1"/>
  <c r="Z300" i="2" s="1"/>
  <c r="AA300" i="2" s="1"/>
  <c r="AB300" i="2" s="1"/>
  <c r="AC300" i="2" s="1"/>
  <c r="AD300" i="2" s="1"/>
  <c r="AE300" i="2" s="1"/>
  <c r="AF300" i="2" s="1"/>
  <c r="AG300" i="2" s="1"/>
  <c r="AH300" i="2" s="1"/>
  <c r="V290" i="2"/>
  <c r="W290" i="2" s="1"/>
  <c r="X290" i="2" s="1"/>
  <c r="Y290" i="2" s="1"/>
  <c r="Z290" i="2" s="1"/>
  <c r="AA290" i="2" s="1"/>
  <c r="AB290" i="2" s="1"/>
  <c r="AC290" i="2" s="1"/>
  <c r="AD290" i="2" s="1"/>
  <c r="AE290" i="2" s="1"/>
  <c r="AF290" i="2" s="1"/>
  <c r="AG290" i="2" s="1"/>
  <c r="AH290" i="2" s="1"/>
  <c r="V280" i="2"/>
  <c r="W280" i="2" s="1"/>
  <c r="X280" i="2" s="1"/>
  <c r="Y280" i="2" s="1"/>
  <c r="Z280" i="2" s="1"/>
  <c r="AA280" i="2" s="1"/>
  <c r="AB280" i="2" s="1"/>
  <c r="AC280" i="2" s="1"/>
  <c r="AD280" i="2" s="1"/>
  <c r="AE280" i="2" s="1"/>
  <c r="AF280" i="2" s="1"/>
  <c r="AG280" i="2" s="1"/>
  <c r="AH280" i="2" s="1"/>
  <c r="V270" i="2"/>
  <c r="W270" i="2" s="1"/>
  <c r="X270" i="2" s="1"/>
  <c r="Y270" i="2" s="1"/>
  <c r="Z270" i="2" s="1"/>
  <c r="AA270" i="2" s="1"/>
  <c r="AB270" i="2" s="1"/>
  <c r="AC270" i="2" s="1"/>
  <c r="AD270" i="2" s="1"/>
  <c r="AE270" i="2" s="1"/>
  <c r="AF270" i="2" s="1"/>
  <c r="AG270" i="2" s="1"/>
  <c r="AH270" i="2" s="1"/>
  <c r="P270" i="2"/>
  <c r="O270" i="2" s="1"/>
  <c r="N270" i="2" s="1"/>
  <c r="M270" i="2" s="1"/>
  <c r="L270" i="2" s="1"/>
  <c r="K270" i="2" s="1"/>
  <c r="J270" i="2" s="1"/>
  <c r="I270" i="2" s="1"/>
  <c r="V260" i="2"/>
  <c r="W260" i="2" s="1"/>
  <c r="X260" i="2" s="1"/>
  <c r="Y260" i="2" s="1"/>
  <c r="Z260" i="2" s="1"/>
  <c r="AA260" i="2" s="1"/>
  <c r="AB260" i="2" s="1"/>
  <c r="AC260" i="2" s="1"/>
  <c r="AD260" i="2" s="1"/>
  <c r="AE260" i="2" s="1"/>
  <c r="AF260" i="2" s="1"/>
  <c r="AG260" i="2" s="1"/>
  <c r="AH260" i="2" s="1"/>
  <c r="N260" i="2"/>
  <c r="M260" i="2" s="1"/>
  <c r="L260" i="2" s="1"/>
  <c r="K260" i="2" s="1"/>
  <c r="J260" i="2" s="1"/>
  <c r="I260" i="2" s="1"/>
  <c r="V250" i="2"/>
  <c r="M250" i="2"/>
  <c r="L250" i="2" s="1"/>
  <c r="K250" i="2" s="1"/>
  <c r="J250" i="2" s="1"/>
  <c r="I250" i="2" s="1"/>
  <c r="V240" i="2"/>
  <c r="W240" i="2" s="1"/>
  <c r="X240" i="2" s="1"/>
  <c r="Y240" i="2" s="1"/>
  <c r="Z240" i="2" s="1"/>
  <c r="AA240" i="2" s="1"/>
  <c r="AB240" i="2" s="1"/>
  <c r="AC240" i="2" s="1"/>
  <c r="AD240" i="2" s="1"/>
  <c r="AE240" i="2" s="1"/>
  <c r="AF240" i="2" s="1"/>
  <c r="AG240" i="2" s="1"/>
  <c r="AH240" i="2" s="1"/>
  <c r="V220" i="2"/>
  <c r="W220" i="2" s="1"/>
  <c r="X220" i="2" s="1"/>
  <c r="Y220" i="2" s="1"/>
  <c r="Z220" i="2" s="1"/>
  <c r="AA220" i="2" s="1"/>
  <c r="AB220" i="2" s="1"/>
  <c r="AC220" i="2" s="1"/>
  <c r="AD220" i="2" s="1"/>
  <c r="AE220" i="2" s="1"/>
  <c r="AF220" i="2" s="1"/>
  <c r="AG220" i="2" s="1"/>
  <c r="AH220" i="2" s="1"/>
  <c r="V210" i="2"/>
  <c r="W210" i="2" s="1"/>
  <c r="X210" i="2" s="1"/>
  <c r="Y210" i="2" s="1"/>
  <c r="Z210" i="2" s="1"/>
  <c r="AA210" i="2" s="1"/>
  <c r="AB210" i="2" s="1"/>
  <c r="AC210" i="2" s="1"/>
  <c r="AD210" i="2" s="1"/>
  <c r="AE210" i="2" s="1"/>
  <c r="AF210" i="2" s="1"/>
  <c r="AG210" i="2" s="1"/>
  <c r="AH210" i="2" s="1"/>
  <c r="B36" i="1" l="1"/>
  <c r="B35" i="1"/>
  <c r="W287" i="2"/>
  <c r="X287" i="2" s="1"/>
  <c r="W237" i="2"/>
  <c r="V238" i="2"/>
  <c r="W250" i="2"/>
  <c r="X250" i="2" s="1"/>
  <c r="Y250" i="2" s="1"/>
  <c r="Z250" i="2" s="1"/>
  <c r="AA250" i="2" s="1"/>
  <c r="AB250" i="2" s="1"/>
  <c r="AC250" i="2" s="1"/>
  <c r="AD250" i="2" s="1"/>
  <c r="AE250" i="2" s="1"/>
  <c r="AF250" i="2" s="1"/>
  <c r="AG250" i="2" s="1"/>
  <c r="AH250" i="2" s="1"/>
  <c r="V247" i="2"/>
  <c r="W207" i="2"/>
  <c r="V208" i="2"/>
  <c r="W277" i="2"/>
  <c r="W267" i="2"/>
  <c r="V218" i="2"/>
  <c r="W297" i="2"/>
  <c r="B4" i="1"/>
  <c r="B5" i="1" s="1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 s="1"/>
  <c r="W307" i="2" s="1"/>
  <c r="X307" i="2" s="1"/>
  <c r="Y307" i="2" s="1"/>
  <c r="Z307" i="2" s="1"/>
  <c r="AA307" i="2" s="1"/>
  <c r="AB307" i="2" s="1"/>
  <c r="AC307" i="2" s="1"/>
  <c r="AD307" i="2" s="1"/>
  <c r="AE307" i="2" s="1"/>
  <c r="AF307" i="2" s="1"/>
  <c r="AG307" i="2" s="1"/>
  <c r="AH307" i="2" s="1"/>
  <c r="V308" i="2"/>
  <c r="W308" i="2" s="1"/>
  <c r="X308" i="2" s="1"/>
  <c r="Y308" i="2" s="1"/>
  <c r="Z308" i="2" s="1"/>
  <c r="AA308" i="2" s="1"/>
  <c r="AB308" i="2" s="1"/>
  <c r="AC308" i="2" s="1"/>
  <c r="AD308" i="2" s="1"/>
  <c r="AE308" i="2" s="1"/>
  <c r="AF308" i="2" s="1"/>
  <c r="AG308" i="2" s="1"/>
  <c r="AH308" i="2" s="1"/>
  <c r="V310" i="2"/>
  <c r="W310" i="2" s="1"/>
  <c r="X310" i="2" s="1"/>
  <c r="Y310" i="2" s="1"/>
  <c r="Z310" i="2" s="1"/>
  <c r="AA310" i="2" s="1"/>
  <c r="AB310" i="2" s="1"/>
  <c r="AC310" i="2" s="1"/>
  <c r="AD310" i="2" s="1"/>
  <c r="AE310" i="2" s="1"/>
  <c r="AF310" i="2" s="1"/>
  <c r="AG310" i="2" s="1"/>
  <c r="AH310" i="2" s="1"/>
  <c r="Z316" i="2"/>
  <c r="AA316" i="2" s="1"/>
  <c r="AB316" i="2" s="1"/>
  <c r="AC316" i="2" s="1"/>
  <c r="AD316" i="2" s="1"/>
  <c r="AE316" i="2" s="1"/>
  <c r="AF316" i="2" s="1"/>
  <c r="AG316" i="2" s="1"/>
  <c r="AH316" i="2" s="1"/>
  <c r="B38" i="1" l="1"/>
  <c r="B37" i="1"/>
  <c r="W288" i="2"/>
  <c r="B6" i="1"/>
  <c r="W247" i="2"/>
  <c r="V248" i="2"/>
  <c r="X297" i="2"/>
  <c r="W298" i="2"/>
  <c r="X207" i="2"/>
  <c r="W208" i="2"/>
  <c r="W238" i="2"/>
  <c r="X237" i="2"/>
  <c r="W218" i="2"/>
  <c r="W268" i="2"/>
  <c r="X267" i="2"/>
  <c r="X277" i="2"/>
  <c r="W278" i="2"/>
  <c r="Y287" i="2"/>
  <c r="X288" i="2"/>
  <c r="B40" i="1" l="1"/>
  <c r="B39" i="1"/>
  <c r="B8" i="1"/>
  <c r="B7" i="1"/>
  <c r="Z287" i="2"/>
  <c r="Y288" i="2"/>
  <c r="Y277" i="2"/>
  <c r="X278" i="2"/>
  <c r="Y267" i="2"/>
  <c r="X268" i="2"/>
  <c r="Y207" i="2"/>
  <c r="X208" i="2"/>
  <c r="Y297" i="2"/>
  <c r="X298" i="2"/>
  <c r="X218" i="2"/>
  <c r="Y237" i="2"/>
  <c r="X238" i="2"/>
  <c r="W248" i="2"/>
  <c r="X247" i="2"/>
  <c r="V350" i="2"/>
  <c r="W350" i="2" s="1"/>
  <c r="X350" i="2" s="1"/>
  <c r="Y350" i="2" s="1"/>
  <c r="Z350" i="2" s="1"/>
  <c r="AA350" i="2" s="1"/>
  <c r="AB350" i="2" s="1"/>
  <c r="AC350" i="2" s="1"/>
  <c r="AD350" i="2" s="1"/>
  <c r="AE350" i="2" s="1"/>
  <c r="AF350" i="2" s="1"/>
  <c r="AG350" i="2" s="1"/>
  <c r="AH350" i="2" s="1"/>
  <c r="V348" i="2"/>
  <c r="W348" i="2" s="1"/>
  <c r="X348" i="2" s="1"/>
  <c r="Y348" i="2" s="1"/>
  <c r="Z348" i="2" s="1"/>
  <c r="AA348" i="2" s="1"/>
  <c r="AB348" i="2" s="1"/>
  <c r="AC348" i="2" s="1"/>
  <c r="AD348" i="2" s="1"/>
  <c r="AE348" i="2" s="1"/>
  <c r="AF348" i="2" s="1"/>
  <c r="AG348" i="2" s="1"/>
  <c r="AH348" i="2" s="1"/>
  <c r="U347" i="2"/>
  <c r="V347" i="2" s="1"/>
  <c r="W347" i="2" s="1"/>
  <c r="X347" i="2" s="1"/>
  <c r="Y347" i="2" s="1"/>
  <c r="Z347" i="2" s="1"/>
  <c r="AA347" i="2" s="1"/>
  <c r="AB347" i="2" s="1"/>
  <c r="AC347" i="2" s="1"/>
  <c r="AD347" i="2" s="1"/>
  <c r="AE347" i="2" s="1"/>
  <c r="AF347" i="2" s="1"/>
  <c r="AG347" i="2" s="1"/>
  <c r="AH347" i="2" s="1"/>
  <c r="T347" i="2"/>
  <c r="S347" i="2"/>
  <c r="R347" i="2"/>
  <c r="Q347" i="2"/>
  <c r="P347" i="2"/>
  <c r="O347" i="2"/>
  <c r="N347" i="2"/>
  <c r="M347" i="2"/>
  <c r="L347" i="2"/>
  <c r="K347" i="2"/>
  <c r="J347" i="2"/>
  <c r="I347" i="2"/>
  <c r="J167" i="3"/>
  <c r="K167" i="3"/>
  <c r="L167" i="3"/>
  <c r="M167" i="3"/>
  <c r="N167" i="3"/>
  <c r="O167" i="3"/>
  <c r="P167" i="3"/>
  <c r="Q167" i="3"/>
  <c r="R167" i="3"/>
  <c r="S167" i="3"/>
  <c r="T167" i="3"/>
  <c r="U167" i="3"/>
  <c r="I167" i="3"/>
  <c r="V168" i="3"/>
  <c r="V167" i="3" s="1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 s="1"/>
  <c r="W157" i="3" s="1"/>
  <c r="X157" i="3" s="1"/>
  <c r="Y157" i="3" s="1"/>
  <c r="Z157" i="3" s="1"/>
  <c r="AA157" i="3" s="1"/>
  <c r="AB157" i="3" s="1"/>
  <c r="AC157" i="3" s="1"/>
  <c r="AD157" i="3" s="1"/>
  <c r="AE157" i="3" s="1"/>
  <c r="AF157" i="3" s="1"/>
  <c r="AG157" i="3" s="1"/>
  <c r="AH157" i="3" s="1"/>
  <c r="I157" i="3"/>
  <c r="V158" i="3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V170" i="3"/>
  <c r="W170" i="3" s="1"/>
  <c r="X170" i="3" s="1"/>
  <c r="Y170" i="3" s="1"/>
  <c r="Z170" i="3" s="1"/>
  <c r="AA170" i="3" s="1"/>
  <c r="AB170" i="3" s="1"/>
  <c r="AC170" i="3" s="1"/>
  <c r="AD170" i="3" s="1"/>
  <c r="AE170" i="3" s="1"/>
  <c r="AF170" i="3" s="1"/>
  <c r="AG170" i="3" s="1"/>
  <c r="AH170" i="3" s="1"/>
  <c r="V160" i="3"/>
  <c r="W160" i="3" s="1"/>
  <c r="X160" i="3" s="1"/>
  <c r="Y160" i="3" s="1"/>
  <c r="Z160" i="3" s="1"/>
  <c r="AA160" i="3" s="1"/>
  <c r="AB160" i="3" s="1"/>
  <c r="AC160" i="3" s="1"/>
  <c r="AD160" i="3" s="1"/>
  <c r="AE160" i="3" s="1"/>
  <c r="AF160" i="3" s="1"/>
  <c r="AG160" i="3" s="1"/>
  <c r="AH160" i="3" s="1"/>
  <c r="V138" i="3"/>
  <c r="V137" i="3" s="1"/>
  <c r="J137" i="3"/>
  <c r="K137" i="3"/>
  <c r="L137" i="3"/>
  <c r="M137" i="3"/>
  <c r="N137" i="3"/>
  <c r="O137" i="3"/>
  <c r="P137" i="3"/>
  <c r="Q137" i="3"/>
  <c r="R137" i="3"/>
  <c r="S137" i="3"/>
  <c r="T137" i="3"/>
  <c r="U137" i="3"/>
  <c r="I137" i="3"/>
  <c r="V148" i="3"/>
  <c r="V147" i="3" s="1"/>
  <c r="J147" i="3"/>
  <c r="K147" i="3"/>
  <c r="L147" i="3"/>
  <c r="M147" i="3"/>
  <c r="N147" i="3"/>
  <c r="O147" i="3"/>
  <c r="P147" i="3"/>
  <c r="Q147" i="3"/>
  <c r="R147" i="3"/>
  <c r="S147" i="3"/>
  <c r="T147" i="3"/>
  <c r="U147" i="3"/>
  <c r="I147" i="3"/>
  <c r="V150" i="3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V140" i="3"/>
  <c r="W140" i="3" s="1"/>
  <c r="X140" i="3" s="1"/>
  <c r="Y140" i="3" s="1"/>
  <c r="Z140" i="3" s="1"/>
  <c r="AA140" i="3" s="1"/>
  <c r="AB140" i="3" s="1"/>
  <c r="AC140" i="3" s="1"/>
  <c r="AD140" i="3" s="1"/>
  <c r="AE140" i="3" s="1"/>
  <c r="AF140" i="3" s="1"/>
  <c r="AG140" i="3" s="1"/>
  <c r="AH140" i="3" s="1"/>
  <c r="K368" i="2"/>
  <c r="J368" i="2" s="1"/>
  <c r="I368" i="2" s="1"/>
  <c r="W368" i="2"/>
  <c r="X368" i="2" s="1"/>
  <c r="Y368" i="2" s="1"/>
  <c r="Z368" i="2" s="1"/>
  <c r="AA368" i="2" s="1"/>
  <c r="AB368" i="2" s="1"/>
  <c r="AC368" i="2" s="1"/>
  <c r="AD368" i="2" s="1"/>
  <c r="AE368" i="2" s="1"/>
  <c r="AF368" i="2" s="1"/>
  <c r="AG368" i="2" s="1"/>
  <c r="AH368" i="2" s="1"/>
  <c r="B41" i="1" l="1"/>
  <c r="B42" i="1"/>
  <c r="B9" i="1"/>
  <c r="B10" i="1"/>
  <c r="Y247" i="2"/>
  <c r="X248" i="2"/>
  <c r="Z207" i="2"/>
  <c r="Y208" i="2"/>
  <c r="Z237" i="2"/>
  <c r="Y238" i="2"/>
  <c r="Z267" i="2"/>
  <c r="Y268" i="2"/>
  <c r="Y218" i="2"/>
  <c r="Z277" i="2"/>
  <c r="Y278" i="2"/>
  <c r="Z297" i="2"/>
  <c r="Y298" i="2"/>
  <c r="AA287" i="2"/>
  <c r="Z288" i="2"/>
  <c r="W168" i="3"/>
  <c r="W148" i="3"/>
  <c r="X148" i="3" s="1"/>
  <c r="Y148" i="3" s="1"/>
  <c r="W138" i="3"/>
  <c r="B201" i="4"/>
  <c r="B202" i="4" s="1"/>
  <c r="B198" i="4"/>
  <c r="B199" i="4" s="1"/>
  <c r="B195" i="4"/>
  <c r="B196" i="4" s="1"/>
  <c r="B192" i="4"/>
  <c r="B193" i="4" s="1"/>
  <c r="B189" i="4"/>
  <c r="B190" i="4" s="1"/>
  <c r="B186" i="4"/>
  <c r="B187" i="4" s="1"/>
  <c r="B183" i="4"/>
  <c r="B184" i="4" s="1"/>
  <c r="B180" i="4"/>
  <c r="B181" i="4" s="1"/>
  <c r="B177" i="4"/>
  <c r="B178" i="4" s="1"/>
  <c r="B174" i="4"/>
  <c r="B175" i="4" s="1"/>
  <c r="B171" i="4"/>
  <c r="B172" i="4" s="1"/>
  <c r="B168" i="4"/>
  <c r="B169" i="4" s="1"/>
  <c r="B165" i="4"/>
  <c r="B166" i="4" s="1"/>
  <c r="B162" i="4"/>
  <c r="B163" i="4" s="1"/>
  <c r="B159" i="4"/>
  <c r="B160" i="4" s="1"/>
  <c r="B156" i="4"/>
  <c r="B157" i="4" s="1"/>
  <c r="V178" i="2"/>
  <c r="W178" i="2" s="1"/>
  <c r="K238" i="3"/>
  <c r="K228" i="3"/>
  <c r="K218" i="3"/>
  <c r="K208" i="3"/>
  <c r="K198" i="3"/>
  <c r="J198" i="3" l="1"/>
  <c r="K197" i="3"/>
  <c r="J228" i="3"/>
  <c r="K227" i="3"/>
  <c r="X198" i="3"/>
  <c r="W197" i="3"/>
  <c r="J238" i="3"/>
  <c r="K237" i="3"/>
  <c r="X238" i="3"/>
  <c r="W237" i="3"/>
  <c r="J208" i="3"/>
  <c r="K207" i="3"/>
  <c r="X218" i="3"/>
  <c r="W217" i="3"/>
  <c r="X228" i="3"/>
  <c r="W227" i="3"/>
  <c r="X208" i="3"/>
  <c r="W207" i="3"/>
  <c r="W147" i="3"/>
  <c r="J218" i="3"/>
  <c r="K217" i="3"/>
  <c r="B44" i="1"/>
  <c r="B43" i="1"/>
  <c r="B11" i="1"/>
  <c r="AA267" i="2"/>
  <c r="Z268" i="2"/>
  <c r="AA297" i="2"/>
  <c r="Z298" i="2"/>
  <c r="Z238" i="2"/>
  <c r="AA237" i="2"/>
  <c r="AA277" i="2"/>
  <c r="Z278" i="2"/>
  <c r="AA207" i="2"/>
  <c r="Z208" i="2"/>
  <c r="AB287" i="2"/>
  <c r="AA288" i="2"/>
  <c r="Z218" i="2"/>
  <c r="Z247" i="2"/>
  <c r="Y248" i="2"/>
  <c r="X178" i="2"/>
  <c r="W177" i="2"/>
  <c r="V177" i="2"/>
  <c r="X168" i="3"/>
  <c r="W167" i="3"/>
  <c r="X147" i="3"/>
  <c r="X138" i="3"/>
  <c r="W137" i="3"/>
  <c r="Z148" i="3"/>
  <c r="Y147" i="3"/>
  <c r="W177" i="3"/>
  <c r="W178" i="3" s="1"/>
  <c r="I238" i="3" l="1"/>
  <c r="I237" i="3" s="1"/>
  <c r="J237" i="3"/>
  <c r="Y228" i="3"/>
  <c r="X227" i="3"/>
  <c r="Y218" i="3"/>
  <c r="X217" i="3"/>
  <c r="I218" i="3"/>
  <c r="I217" i="3" s="1"/>
  <c r="J217" i="3"/>
  <c r="I208" i="3"/>
  <c r="I207" i="3" s="1"/>
  <c r="J207" i="3"/>
  <c r="I228" i="3"/>
  <c r="I227" i="3" s="1"/>
  <c r="J227" i="3"/>
  <c r="Y198" i="3"/>
  <c r="X197" i="3"/>
  <c r="Y208" i="3"/>
  <c r="X207" i="3"/>
  <c r="Y238" i="3"/>
  <c r="X237" i="3"/>
  <c r="I198" i="3"/>
  <c r="I197" i="3" s="1"/>
  <c r="J197" i="3"/>
  <c r="B46" i="1"/>
  <c r="B45" i="1"/>
  <c r="AA247" i="2"/>
  <c r="Z248" i="2"/>
  <c r="AB277" i="2"/>
  <c r="AA278" i="2"/>
  <c r="AB237" i="2"/>
  <c r="AA238" i="2"/>
  <c r="AA218" i="2"/>
  <c r="AC287" i="2"/>
  <c r="AB288" i="2"/>
  <c r="AB297" i="2"/>
  <c r="AA298" i="2"/>
  <c r="AB207" i="2"/>
  <c r="AA208" i="2"/>
  <c r="AB267" i="2"/>
  <c r="AA268" i="2"/>
  <c r="Y178" i="2"/>
  <c r="X177" i="2"/>
  <c r="Y168" i="3"/>
  <c r="X167" i="3"/>
  <c r="Y138" i="3"/>
  <c r="X137" i="3"/>
  <c r="AA148" i="3"/>
  <c r="Z147" i="3"/>
  <c r="X177" i="3"/>
  <c r="X178" i="3" s="1"/>
  <c r="V338" i="2"/>
  <c r="W338" i="2" s="1"/>
  <c r="X338" i="2" s="1"/>
  <c r="Y338" i="2" s="1"/>
  <c r="Z338" i="2" s="1"/>
  <c r="AA338" i="2" s="1"/>
  <c r="AB338" i="2" s="1"/>
  <c r="AC338" i="2" s="1"/>
  <c r="AD338" i="2" s="1"/>
  <c r="AE338" i="2" s="1"/>
  <c r="AF338" i="2" s="1"/>
  <c r="AG338" i="2" s="1"/>
  <c r="AH338" i="2" s="1"/>
  <c r="Z208" i="3" l="1"/>
  <c r="Y207" i="3"/>
  <c r="Z198" i="3"/>
  <c r="Y197" i="3"/>
  <c r="Z218" i="3"/>
  <c r="Y217" i="3"/>
  <c r="Z228" i="3"/>
  <c r="Y227" i="3"/>
  <c r="Z238" i="3"/>
  <c r="Y237" i="3"/>
  <c r="B47" i="1"/>
  <c r="B48" i="1"/>
  <c r="AB218" i="2"/>
  <c r="AC207" i="2"/>
  <c r="AB208" i="2"/>
  <c r="AC297" i="2"/>
  <c r="AB298" i="2"/>
  <c r="AC277" i="2"/>
  <c r="AB278" i="2"/>
  <c r="AC267" i="2"/>
  <c r="AB268" i="2"/>
  <c r="AC237" i="2"/>
  <c r="AB238" i="2"/>
  <c r="AD287" i="2"/>
  <c r="AC288" i="2"/>
  <c r="AB247" i="2"/>
  <c r="AA248" i="2"/>
  <c r="Z178" i="2"/>
  <c r="Y177" i="2"/>
  <c r="Z168" i="3"/>
  <c r="Y167" i="3"/>
  <c r="Y137" i="3"/>
  <c r="Z138" i="3"/>
  <c r="AB148" i="3"/>
  <c r="AA147" i="3"/>
  <c r="Y177" i="3"/>
  <c r="Y178" i="3" s="1"/>
  <c r="V120" i="3"/>
  <c r="W120" i="3" s="1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 s="1"/>
  <c r="W117" i="3" s="1"/>
  <c r="X117" i="3" s="1"/>
  <c r="Y117" i="3" s="1"/>
  <c r="Z117" i="3" s="1"/>
  <c r="AA117" i="3" s="1"/>
  <c r="AB117" i="3" s="1"/>
  <c r="AC117" i="3" s="1"/>
  <c r="AD117" i="3" s="1"/>
  <c r="AE117" i="3" s="1"/>
  <c r="AF117" i="3" s="1"/>
  <c r="AG117" i="3" s="1"/>
  <c r="AH117" i="3" s="1"/>
  <c r="I117" i="3"/>
  <c r="V118" i="3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V105" i="3"/>
  <c r="W105" i="3" s="1"/>
  <c r="X105" i="3" s="1"/>
  <c r="Y105" i="3" s="1"/>
  <c r="Z105" i="3" s="1"/>
  <c r="AA105" i="3" s="1"/>
  <c r="AB105" i="3" s="1"/>
  <c r="AC105" i="3" s="1"/>
  <c r="AD105" i="3" s="1"/>
  <c r="AE105" i="3" s="1"/>
  <c r="AF105" i="3" s="1"/>
  <c r="AG105" i="3" s="1"/>
  <c r="AH105" i="3" s="1"/>
  <c r="V110" i="3"/>
  <c r="W110" i="3" s="1"/>
  <c r="X110" i="3" s="1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V108" i="3"/>
  <c r="W108" i="3" s="1"/>
  <c r="X108" i="3" s="1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W360" i="2"/>
  <c r="X360" i="2" s="1"/>
  <c r="Y360" i="2" s="1"/>
  <c r="Z360" i="2" s="1"/>
  <c r="AA360" i="2" s="1"/>
  <c r="AB360" i="2" s="1"/>
  <c r="AC360" i="2" s="1"/>
  <c r="AD360" i="2" s="1"/>
  <c r="AE360" i="2" s="1"/>
  <c r="AF360" i="2" s="1"/>
  <c r="AG360" i="2" s="1"/>
  <c r="AH360" i="2" s="1"/>
  <c r="V357" i="2"/>
  <c r="W357" i="2" s="1"/>
  <c r="X357" i="2" s="1"/>
  <c r="Y357" i="2" s="1"/>
  <c r="Z357" i="2" s="1"/>
  <c r="AA357" i="2" s="1"/>
  <c r="AB357" i="2" s="1"/>
  <c r="AC357" i="2" s="1"/>
  <c r="AD357" i="2" s="1"/>
  <c r="AE357" i="2" s="1"/>
  <c r="AF357" i="2" s="1"/>
  <c r="AG357" i="2" s="1"/>
  <c r="AH357" i="2" s="1"/>
  <c r="J357" i="2"/>
  <c r="K357" i="2"/>
  <c r="L357" i="2"/>
  <c r="N357" i="2"/>
  <c r="O357" i="2"/>
  <c r="P357" i="2"/>
  <c r="Q357" i="2"/>
  <c r="R357" i="2"/>
  <c r="S357" i="2"/>
  <c r="T357" i="2"/>
  <c r="U357" i="2"/>
  <c r="I357" i="2"/>
  <c r="V340" i="2"/>
  <c r="W340" i="2" s="1"/>
  <c r="X340" i="2" s="1"/>
  <c r="Y340" i="2" s="1"/>
  <c r="Z340" i="2" s="1"/>
  <c r="AA340" i="2" s="1"/>
  <c r="AB340" i="2" s="1"/>
  <c r="AC340" i="2" s="1"/>
  <c r="AD340" i="2" s="1"/>
  <c r="AE340" i="2" s="1"/>
  <c r="AF340" i="2" s="1"/>
  <c r="AG340" i="2" s="1"/>
  <c r="AH340" i="2" s="1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 s="1"/>
  <c r="W337" i="2" s="1"/>
  <c r="X337" i="2" s="1"/>
  <c r="Y337" i="2" s="1"/>
  <c r="Z337" i="2" s="1"/>
  <c r="AA337" i="2" s="1"/>
  <c r="AB337" i="2" s="1"/>
  <c r="AC337" i="2" s="1"/>
  <c r="AD337" i="2" s="1"/>
  <c r="AE337" i="2" s="1"/>
  <c r="AF337" i="2" s="1"/>
  <c r="AG337" i="2" s="1"/>
  <c r="AH337" i="2" s="1"/>
  <c r="I337" i="2"/>
  <c r="V130" i="3"/>
  <c r="W130" i="3" s="1"/>
  <c r="X130" i="3" s="1"/>
  <c r="Y130" i="3" s="1"/>
  <c r="Z130" i="3" s="1"/>
  <c r="AA130" i="3" s="1"/>
  <c r="AB130" i="3" s="1"/>
  <c r="AC130" i="3" s="1"/>
  <c r="AD130" i="3" s="1"/>
  <c r="AE130" i="3" s="1"/>
  <c r="AF130" i="3" s="1"/>
  <c r="AG130" i="3" s="1"/>
  <c r="AH130" i="3" s="1"/>
  <c r="V128" i="3"/>
  <c r="W128" i="3" s="1"/>
  <c r="X128" i="3" s="1"/>
  <c r="Y128" i="3" s="1"/>
  <c r="Z128" i="3" s="1"/>
  <c r="AA128" i="3" s="1"/>
  <c r="AB128" i="3" s="1"/>
  <c r="AC128" i="3" s="1"/>
  <c r="AD128" i="3" s="1"/>
  <c r="AE128" i="3" s="1"/>
  <c r="AF128" i="3" s="1"/>
  <c r="AG128" i="3" s="1"/>
  <c r="AH128" i="3" s="1"/>
  <c r="J127" i="3"/>
  <c r="K127" i="3"/>
  <c r="L127" i="3"/>
  <c r="M127" i="3"/>
  <c r="N127" i="3"/>
  <c r="O127" i="3"/>
  <c r="P127" i="3"/>
  <c r="Q127" i="3"/>
  <c r="R127" i="3"/>
  <c r="S127" i="3"/>
  <c r="T127" i="3"/>
  <c r="U127" i="3"/>
  <c r="I127" i="3"/>
  <c r="V60" i="3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V398" i="2"/>
  <c r="W398" i="2" s="1"/>
  <c r="X398" i="2" s="1"/>
  <c r="Y398" i="2" s="1"/>
  <c r="Z398" i="2" s="1"/>
  <c r="AA398" i="2" s="1"/>
  <c r="AB398" i="2" s="1"/>
  <c r="AC398" i="2" s="1"/>
  <c r="AD398" i="2" s="1"/>
  <c r="AE398" i="2" s="1"/>
  <c r="AF398" i="2" s="1"/>
  <c r="AG398" i="2" s="1"/>
  <c r="AH398" i="2" s="1"/>
  <c r="W215" i="2"/>
  <c r="X215" i="2" s="1"/>
  <c r="Y215" i="2" s="1"/>
  <c r="Z215" i="2" s="1"/>
  <c r="AA215" i="2" s="1"/>
  <c r="AB215" i="2" s="1"/>
  <c r="AC215" i="2" s="1"/>
  <c r="AD215" i="2" s="1"/>
  <c r="AE215" i="2" s="1"/>
  <c r="AF215" i="2" s="1"/>
  <c r="AG215" i="2" s="1"/>
  <c r="AH215" i="2" s="1"/>
  <c r="AA228" i="3" l="1"/>
  <c r="Z227" i="3"/>
  <c r="AA218" i="3"/>
  <c r="Z217" i="3"/>
  <c r="AA198" i="3"/>
  <c r="Z197" i="3"/>
  <c r="AA238" i="3"/>
  <c r="Z237" i="3"/>
  <c r="AA208" i="3"/>
  <c r="Z207" i="3"/>
  <c r="B49" i="1"/>
  <c r="B50" i="1"/>
  <c r="AE287" i="2"/>
  <c r="AD288" i="2"/>
  <c r="AD297" i="2"/>
  <c r="AC298" i="2"/>
  <c r="AD207" i="2"/>
  <c r="AC208" i="2"/>
  <c r="AD277" i="2"/>
  <c r="AC278" i="2"/>
  <c r="AC247" i="2"/>
  <c r="AB248" i="2"/>
  <c r="AD237" i="2"/>
  <c r="AC238" i="2"/>
  <c r="AD267" i="2"/>
  <c r="AC268" i="2"/>
  <c r="AC218" i="2"/>
  <c r="AA178" i="2"/>
  <c r="Z177" i="2"/>
  <c r="AA168" i="3"/>
  <c r="Z167" i="3"/>
  <c r="Z137" i="3"/>
  <c r="AA138" i="3"/>
  <c r="AC148" i="3"/>
  <c r="AB147" i="3"/>
  <c r="Z177" i="3"/>
  <c r="Z178" i="3" s="1"/>
  <c r="V127" i="3"/>
  <c r="AB238" i="3" l="1"/>
  <c r="AA237" i="3"/>
  <c r="AB198" i="3"/>
  <c r="AA197" i="3"/>
  <c r="AB218" i="3"/>
  <c r="AA217" i="3"/>
  <c r="AB208" i="3"/>
  <c r="AA207" i="3"/>
  <c r="AB228" i="3"/>
  <c r="AA227" i="3"/>
  <c r="B51" i="1"/>
  <c r="B52" i="1"/>
  <c r="AD218" i="2"/>
  <c r="AE207" i="2"/>
  <c r="AD208" i="2"/>
  <c r="AE277" i="2"/>
  <c r="AD278" i="2"/>
  <c r="AE267" i="2"/>
  <c r="AD268" i="2"/>
  <c r="AE237" i="2"/>
  <c r="AD238" i="2"/>
  <c r="AE297" i="2"/>
  <c r="AD298" i="2"/>
  <c r="AD247" i="2"/>
  <c r="AC248" i="2"/>
  <c r="AF287" i="2"/>
  <c r="AE288" i="2"/>
  <c r="AB178" i="2"/>
  <c r="AA177" i="2"/>
  <c r="AB168" i="3"/>
  <c r="AA167" i="3"/>
  <c r="AA137" i="3"/>
  <c r="AB138" i="3"/>
  <c r="AD148" i="3"/>
  <c r="AC147" i="3"/>
  <c r="AA177" i="3"/>
  <c r="AA178" i="3" s="1"/>
  <c r="V80" i="3"/>
  <c r="W80" i="3" s="1"/>
  <c r="X80" i="3" s="1"/>
  <c r="Y80" i="3" s="1"/>
  <c r="Z80" i="3" s="1"/>
  <c r="AA80" i="3" s="1"/>
  <c r="AB80" i="3" s="1"/>
  <c r="AC80" i="3" s="1"/>
  <c r="AD80" i="3" s="1"/>
  <c r="AE80" i="3" s="1"/>
  <c r="AF80" i="3" s="1"/>
  <c r="AG80" i="3" s="1"/>
  <c r="AH80" i="3" s="1"/>
  <c r="V330" i="2"/>
  <c r="W330" i="2" s="1"/>
  <c r="X330" i="2" s="1"/>
  <c r="Y330" i="2" s="1"/>
  <c r="Z330" i="2" s="1"/>
  <c r="AA330" i="2" s="1"/>
  <c r="AB330" i="2" s="1"/>
  <c r="AC330" i="2" s="1"/>
  <c r="AD330" i="2" s="1"/>
  <c r="AE330" i="2" s="1"/>
  <c r="AF330" i="2" s="1"/>
  <c r="AG330" i="2" s="1"/>
  <c r="AH330" i="2" s="1"/>
  <c r="AH328" i="2"/>
  <c r="V328" i="2" s="1"/>
  <c r="W328" i="2" s="1"/>
  <c r="X328" i="2" s="1"/>
  <c r="Y328" i="2" s="1"/>
  <c r="Z328" i="2" s="1"/>
  <c r="AA328" i="2" s="1"/>
  <c r="AB328" i="2" s="1"/>
  <c r="AC328" i="2" s="1"/>
  <c r="AD328" i="2" s="1"/>
  <c r="AE328" i="2" s="1"/>
  <c r="AF328" i="2" s="1"/>
  <c r="AG328" i="2" s="1"/>
  <c r="AC208" i="3" l="1"/>
  <c r="AB207" i="3"/>
  <c r="AC218" i="3"/>
  <c r="AB217" i="3"/>
  <c r="AC198" i="3"/>
  <c r="AB197" i="3"/>
  <c r="AC228" i="3"/>
  <c r="AB227" i="3"/>
  <c r="AC238" i="3"/>
  <c r="AB237" i="3"/>
  <c r="B54" i="1"/>
  <c r="B53" i="1"/>
  <c r="AG287" i="2"/>
  <c r="AF288" i="2"/>
  <c r="AE247" i="2"/>
  <c r="AD248" i="2"/>
  <c r="AF207" i="2"/>
  <c r="AE208" i="2"/>
  <c r="AF297" i="2"/>
  <c r="AE298" i="2"/>
  <c r="AF267" i="2"/>
  <c r="AE268" i="2"/>
  <c r="AF277" i="2"/>
  <c r="AE278" i="2"/>
  <c r="AF237" i="2"/>
  <c r="AE238" i="2"/>
  <c r="AE218" i="2"/>
  <c r="AC178" i="2"/>
  <c r="AB177" i="2"/>
  <c r="AC168" i="3"/>
  <c r="AB167" i="3"/>
  <c r="AB137" i="3"/>
  <c r="AC138" i="3"/>
  <c r="AE148" i="3"/>
  <c r="AD147" i="3"/>
  <c r="AB177" i="3"/>
  <c r="AB178" i="3" s="1"/>
  <c r="AH327" i="2"/>
  <c r="V100" i="3"/>
  <c r="W100" i="3" s="1"/>
  <c r="X100" i="3" s="1"/>
  <c r="Y100" i="3" s="1"/>
  <c r="Z100" i="3" s="1"/>
  <c r="AA100" i="3" s="1"/>
  <c r="AB100" i="3" s="1"/>
  <c r="AC100" i="3" s="1"/>
  <c r="AD100" i="3" s="1"/>
  <c r="AE100" i="3" s="1"/>
  <c r="AF100" i="3" s="1"/>
  <c r="AG100" i="3" s="1"/>
  <c r="AH100" i="3" s="1"/>
  <c r="V98" i="3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D228" i="3" l="1"/>
  <c r="AC227" i="3"/>
  <c r="AD198" i="3"/>
  <c r="AC197" i="3"/>
  <c r="AD218" i="3"/>
  <c r="AC217" i="3"/>
  <c r="AD238" i="3"/>
  <c r="AC237" i="3"/>
  <c r="AD208" i="3"/>
  <c r="AC207" i="3"/>
  <c r="B56" i="1"/>
  <c r="B55" i="1"/>
  <c r="AF218" i="2"/>
  <c r="AG297" i="2"/>
  <c r="AF298" i="2"/>
  <c r="AG237" i="2"/>
  <c r="AF238" i="2"/>
  <c r="AG207" i="2"/>
  <c r="AF208" i="2"/>
  <c r="AG277" i="2"/>
  <c r="AF278" i="2"/>
  <c r="AF247" i="2"/>
  <c r="AE248" i="2"/>
  <c r="AG267" i="2"/>
  <c r="AF268" i="2"/>
  <c r="AH287" i="2"/>
  <c r="AH288" i="2" s="1"/>
  <c r="AG288" i="2"/>
  <c r="AD178" i="2"/>
  <c r="AC177" i="2"/>
  <c r="AD168" i="3"/>
  <c r="AC167" i="3"/>
  <c r="AC137" i="3"/>
  <c r="AD138" i="3"/>
  <c r="AF148" i="3"/>
  <c r="AE147" i="3"/>
  <c r="AC177" i="3"/>
  <c r="AC178" i="3" s="1"/>
  <c r="V85" i="3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V88" i="3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V70" i="3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O70" i="3"/>
  <c r="N70" i="3" s="1"/>
  <c r="M70" i="3" s="1"/>
  <c r="L70" i="3" s="1"/>
  <c r="K70" i="3" s="1"/>
  <c r="J70" i="3" s="1"/>
  <c r="I70" i="3" s="1"/>
  <c r="AE238" i="3" l="1"/>
  <c r="AD237" i="3"/>
  <c r="AE218" i="3"/>
  <c r="AD217" i="3"/>
  <c r="AE208" i="3"/>
  <c r="AD207" i="3"/>
  <c r="AE228" i="3"/>
  <c r="AD227" i="3"/>
  <c r="AE198" i="3"/>
  <c r="AD197" i="3"/>
  <c r="B57" i="1"/>
  <c r="B58" i="1"/>
  <c r="AH207" i="2"/>
  <c r="AH208" i="2" s="1"/>
  <c r="AG208" i="2"/>
  <c r="AH267" i="2"/>
  <c r="AH268" i="2" s="1"/>
  <c r="AG268" i="2"/>
  <c r="AH237" i="2"/>
  <c r="AH238" i="2" s="1"/>
  <c r="AG238" i="2"/>
  <c r="AG247" i="2"/>
  <c r="AF248" i="2"/>
  <c r="AH297" i="2"/>
  <c r="AH298" i="2" s="1"/>
  <c r="AG298" i="2"/>
  <c r="AH277" i="2"/>
  <c r="AH278" i="2" s="1"/>
  <c r="AG278" i="2"/>
  <c r="AH218" i="2"/>
  <c r="AG218" i="2"/>
  <c r="AE178" i="2"/>
  <c r="AD177" i="2"/>
  <c r="AE168" i="3"/>
  <c r="AD167" i="3"/>
  <c r="AE138" i="3"/>
  <c r="AD137" i="3"/>
  <c r="AF147" i="3"/>
  <c r="AG148" i="3"/>
  <c r="AD177" i="3"/>
  <c r="AD178" i="3" s="1"/>
  <c r="AF228" i="3" l="1"/>
  <c r="AE227" i="3"/>
  <c r="AF208" i="3"/>
  <c r="AE207" i="3"/>
  <c r="AF218" i="3"/>
  <c r="AE217" i="3"/>
  <c r="AF198" i="3"/>
  <c r="AE197" i="3"/>
  <c r="AF238" i="3"/>
  <c r="AE237" i="3"/>
  <c r="B60" i="1"/>
  <c r="B59" i="1"/>
  <c r="AH247" i="2"/>
  <c r="AH248" i="2" s="1"/>
  <c r="AG248" i="2"/>
  <c r="AF178" i="2"/>
  <c r="AE177" i="2"/>
  <c r="AF168" i="3"/>
  <c r="AE167" i="3"/>
  <c r="AF138" i="3"/>
  <c r="AE137" i="3"/>
  <c r="AH148" i="3"/>
  <c r="AH147" i="3" s="1"/>
  <c r="AG147" i="3"/>
  <c r="AE177" i="3"/>
  <c r="AE178" i="3" s="1"/>
  <c r="A5" i="4"/>
  <c r="A8" i="4" s="1"/>
  <c r="AG218" i="3" l="1"/>
  <c r="AF217" i="3"/>
  <c r="AG198" i="3"/>
  <c r="AF197" i="3"/>
  <c r="AG208" i="3"/>
  <c r="AF207" i="3"/>
  <c r="AG238" i="3"/>
  <c r="AF237" i="3"/>
  <c r="AG228" i="3"/>
  <c r="AF227" i="3"/>
  <c r="B62" i="1"/>
  <c r="B61" i="1"/>
  <c r="AG178" i="2"/>
  <c r="AF177" i="2"/>
  <c r="AG168" i="3"/>
  <c r="AF167" i="3"/>
  <c r="AF137" i="3"/>
  <c r="AG138" i="3"/>
  <c r="AF177" i="3"/>
  <c r="AF178" i="3" s="1"/>
  <c r="A11" i="4"/>
  <c r="A9" i="4"/>
  <c r="A10" i="4" s="1"/>
  <c r="A6" i="4"/>
  <c r="A7" i="4" s="1"/>
  <c r="Q107" i="3"/>
  <c r="M107" i="3"/>
  <c r="K107" i="3"/>
  <c r="I107" i="3"/>
  <c r="I97" i="3"/>
  <c r="R107" i="3"/>
  <c r="J107" i="3"/>
  <c r="L107" i="3"/>
  <c r="N107" i="3"/>
  <c r="J87" i="3"/>
  <c r="V90" i="3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K87" i="3"/>
  <c r="L87" i="3"/>
  <c r="M87" i="3"/>
  <c r="I87" i="3"/>
  <c r="J97" i="3"/>
  <c r="K97" i="3"/>
  <c r="L97" i="3"/>
  <c r="M97" i="3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I397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K77" i="3"/>
  <c r="J77" i="3"/>
  <c r="I77" i="3"/>
  <c r="L77" i="3"/>
  <c r="M77" i="3"/>
  <c r="J177" i="2"/>
  <c r="K177" i="2"/>
  <c r="L177" i="2"/>
  <c r="M177" i="2"/>
  <c r="N177" i="2"/>
  <c r="I177" i="2"/>
  <c r="O177" i="2"/>
  <c r="A103" i="3"/>
  <c r="A113" i="3" s="1"/>
  <c r="A123" i="3" s="1"/>
  <c r="A133" i="3" s="1"/>
  <c r="A143" i="3" s="1"/>
  <c r="A104" i="3"/>
  <c r="A114" i="3" s="1"/>
  <c r="A124" i="3" s="1"/>
  <c r="A134" i="3" s="1"/>
  <c r="A144" i="3" s="1"/>
  <c r="A105" i="3"/>
  <c r="A115" i="3" s="1"/>
  <c r="A125" i="3" s="1"/>
  <c r="A135" i="3" s="1"/>
  <c r="A145" i="3" s="1"/>
  <c r="A106" i="3"/>
  <c r="A116" i="3" s="1"/>
  <c r="A126" i="3" s="1"/>
  <c r="A136" i="3" s="1"/>
  <c r="A146" i="3" s="1"/>
  <c r="A107" i="3"/>
  <c r="A117" i="3" s="1"/>
  <c r="A127" i="3" s="1"/>
  <c r="A137" i="3" s="1"/>
  <c r="A147" i="3" s="1"/>
  <c r="A108" i="3"/>
  <c r="A118" i="3" s="1"/>
  <c r="A128" i="3" s="1"/>
  <c r="A138" i="3" s="1"/>
  <c r="A148" i="3" s="1"/>
  <c r="A109" i="3"/>
  <c r="A119" i="3" s="1"/>
  <c r="A129" i="3" s="1"/>
  <c r="A139" i="3" s="1"/>
  <c r="A149" i="3" s="1"/>
  <c r="A110" i="3"/>
  <c r="A120" i="3" s="1"/>
  <c r="A130" i="3" s="1"/>
  <c r="A140" i="3" s="1"/>
  <c r="A150" i="3" s="1"/>
  <c r="A111" i="3"/>
  <c r="A121" i="3" s="1"/>
  <c r="A131" i="3" s="1"/>
  <c r="A141" i="3" s="1"/>
  <c r="A151" i="3" s="1"/>
  <c r="A102" i="3"/>
  <c r="A112" i="3" s="1"/>
  <c r="A122" i="3" s="1"/>
  <c r="A132" i="3" s="1"/>
  <c r="A142" i="3" s="1"/>
  <c r="AH238" i="3" l="1"/>
  <c r="AH237" i="3" s="1"/>
  <c r="AG237" i="3"/>
  <c r="AH208" i="3"/>
  <c r="AH207" i="3" s="1"/>
  <c r="AG207" i="3"/>
  <c r="AH198" i="3"/>
  <c r="AH197" i="3" s="1"/>
  <c r="AG197" i="3"/>
  <c r="AH228" i="3"/>
  <c r="AH227" i="3" s="1"/>
  <c r="AG227" i="3"/>
  <c r="AH218" i="3"/>
  <c r="AH217" i="3" s="1"/>
  <c r="AG217" i="3"/>
  <c r="B63" i="1"/>
  <c r="B64" i="1"/>
  <c r="AH178" i="2"/>
  <c r="AH177" i="2" s="1"/>
  <c r="AG177" i="2"/>
  <c r="AH168" i="3"/>
  <c r="AH167" i="3" s="1"/>
  <c r="AG167" i="3"/>
  <c r="A161" i="3"/>
  <c r="A171" i="3" s="1"/>
  <c r="A181" i="3"/>
  <c r="A191" i="3" s="1"/>
  <c r="A201" i="3" s="1"/>
  <c r="A211" i="3" s="1"/>
  <c r="A221" i="3" s="1"/>
  <c r="A231" i="3" s="1"/>
  <c r="A241" i="3" s="1"/>
  <c r="A251" i="3" s="1"/>
  <c r="A174" i="3"/>
  <c r="A184" i="3" s="1"/>
  <c r="A194" i="3" s="1"/>
  <c r="A204" i="3" s="1"/>
  <c r="A214" i="3" s="1"/>
  <c r="A224" i="3" s="1"/>
  <c r="A234" i="3" s="1"/>
  <c r="A244" i="3" s="1"/>
  <c r="A154" i="3"/>
  <c r="A164" i="3" s="1"/>
  <c r="A158" i="3"/>
  <c r="A168" i="3" s="1"/>
  <c r="A178" i="3"/>
  <c r="A188" i="3" s="1"/>
  <c r="A198" i="3" s="1"/>
  <c r="A208" i="3" s="1"/>
  <c r="A218" i="3" s="1"/>
  <c r="A228" i="3" s="1"/>
  <c r="A238" i="3" s="1"/>
  <c r="A248" i="3" s="1"/>
  <c r="A172" i="3"/>
  <c r="A182" i="3" s="1"/>
  <c r="A192" i="3" s="1"/>
  <c r="A202" i="3" s="1"/>
  <c r="A212" i="3" s="1"/>
  <c r="A222" i="3" s="1"/>
  <c r="A232" i="3" s="1"/>
  <c r="A242" i="3" s="1"/>
  <c r="A152" i="3"/>
  <c r="A162" i="3" s="1"/>
  <c r="A160" i="3"/>
  <c r="A170" i="3" s="1"/>
  <c r="A180" i="3"/>
  <c r="A190" i="3" s="1"/>
  <c r="A200" i="3" s="1"/>
  <c r="A210" i="3" s="1"/>
  <c r="A220" i="3" s="1"/>
  <c r="A230" i="3" s="1"/>
  <c r="A240" i="3" s="1"/>
  <c r="A250" i="3" s="1"/>
  <c r="A177" i="3"/>
  <c r="A187" i="3" s="1"/>
  <c r="A197" i="3" s="1"/>
  <c r="A207" i="3" s="1"/>
  <c r="A217" i="3" s="1"/>
  <c r="A227" i="3" s="1"/>
  <c r="A237" i="3" s="1"/>
  <c r="A247" i="3" s="1"/>
  <c r="A157" i="3"/>
  <c r="A167" i="3" s="1"/>
  <c r="A175" i="3"/>
  <c r="A185" i="3" s="1"/>
  <c r="A195" i="3" s="1"/>
  <c r="A205" i="3" s="1"/>
  <c r="A215" i="3" s="1"/>
  <c r="A225" i="3" s="1"/>
  <c r="A235" i="3" s="1"/>
  <c r="A245" i="3" s="1"/>
  <c r="A155" i="3"/>
  <c r="A165" i="3" s="1"/>
  <c r="A173" i="3"/>
  <c r="A183" i="3" s="1"/>
  <c r="A193" i="3" s="1"/>
  <c r="A203" i="3" s="1"/>
  <c r="A213" i="3" s="1"/>
  <c r="A223" i="3" s="1"/>
  <c r="A233" i="3" s="1"/>
  <c r="A243" i="3" s="1"/>
  <c r="A153" i="3"/>
  <c r="A163" i="3" s="1"/>
  <c r="A159" i="3"/>
  <c r="A169" i="3" s="1"/>
  <c r="A179" i="3"/>
  <c r="A189" i="3" s="1"/>
  <c r="A199" i="3" s="1"/>
  <c r="A209" i="3" s="1"/>
  <c r="A219" i="3" s="1"/>
  <c r="A229" i="3" s="1"/>
  <c r="A239" i="3" s="1"/>
  <c r="A249" i="3" s="1"/>
  <c r="A176" i="3"/>
  <c r="A186" i="3" s="1"/>
  <c r="A196" i="3" s="1"/>
  <c r="A206" i="3" s="1"/>
  <c r="A216" i="3" s="1"/>
  <c r="A226" i="3" s="1"/>
  <c r="A236" i="3" s="1"/>
  <c r="A246" i="3" s="1"/>
  <c r="A156" i="3"/>
  <c r="A166" i="3" s="1"/>
  <c r="AG137" i="3"/>
  <c r="AH138" i="3"/>
  <c r="AH137" i="3" s="1"/>
  <c r="AG177" i="3"/>
  <c r="AG178" i="3" s="1"/>
  <c r="V327" i="2"/>
  <c r="A12" i="4"/>
  <c r="A13" i="4" s="1"/>
  <c r="A14" i="4"/>
  <c r="O107" i="3"/>
  <c r="A22" i="2"/>
  <c r="A23" i="2" s="1"/>
  <c r="A24" i="2" s="1"/>
  <c r="A25" i="2" s="1"/>
  <c r="A26" i="2" s="1"/>
  <c r="A27" i="2" s="1"/>
  <c r="A28" i="2" s="1"/>
  <c r="A29" i="2" s="1"/>
  <c r="A30" i="2" s="1"/>
  <c r="A31" i="2" s="1"/>
  <c r="P107" i="3"/>
  <c r="Z397" i="2"/>
  <c r="AB397" i="2"/>
  <c r="P177" i="2"/>
  <c r="I6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Q177" i="2"/>
  <c r="R177" i="2"/>
  <c r="S177" i="2"/>
  <c r="T177" i="2"/>
  <c r="U177" i="2"/>
  <c r="B65" i="1" l="1"/>
  <c r="B66" i="1"/>
  <c r="AH177" i="3"/>
  <c r="AH178" i="3" s="1"/>
  <c r="W327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A15" i="4"/>
  <c r="A16" i="4" s="1"/>
  <c r="A17" i="4"/>
  <c r="AA397" i="2"/>
  <c r="S107" i="3"/>
  <c r="B67" i="1" l="1"/>
  <c r="B68" i="1"/>
  <c r="A42" i="2"/>
  <c r="A43" i="2" s="1"/>
  <c r="A44" i="2" s="1"/>
  <c r="A45" i="2" s="1"/>
  <c r="A46" i="2" s="1"/>
  <c r="A47" i="2" s="1"/>
  <c r="A48" i="2" s="1"/>
  <c r="A49" i="2" s="1"/>
  <c r="A50" i="2" s="1"/>
  <c r="A51" i="2" s="1"/>
  <c r="X327" i="2"/>
  <c r="AC397" i="2"/>
  <c r="A20" i="4"/>
  <c r="A18" i="4"/>
  <c r="A19" i="4" s="1"/>
  <c r="T107" i="3"/>
  <c r="AD397" i="2"/>
  <c r="B70" i="1" l="1"/>
  <c r="B69" i="1"/>
  <c r="A52" i="2"/>
  <c r="A53" i="2" s="1"/>
  <c r="A54" i="2" s="1"/>
  <c r="A55" i="2" s="1"/>
  <c r="A56" i="2" s="1"/>
  <c r="A57" i="2" s="1"/>
  <c r="A58" i="2" s="1"/>
  <c r="A59" i="2" s="1"/>
  <c r="A60" i="2" s="1"/>
  <c r="A61" i="2" s="1"/>
  <c r="Y327" i="2"/>
  <c r="A21" i="4"/>
  <c r="A22" i="4" s="1"/>
  <c r="A23" i="4"/>
  <c r="U107" i="3"/>
  <c r="V107" i="3" s="1"/>
  <c r="W107" i="3" s="1"/>
  <c r="X107" i="3" s="1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E397" i="2"/>
  <c r="B72" i="1" l="1"/>
  <c r="B71" i="1"/>
  <c r="A62" i="2"/>
  <c r="A72" i="2" s="1"/>
  <c r="Z327" i="2"/>
  <c r="A26" i="4"/>
  <c r="A24" i="4"/>
  <c r="A25" i="4" s="1"/>
  <c r="AF397" i="2"/>
  <c r="A63" i="2" l="1"/>
  <c r="A64" i="2" s="1"/>
  <c r="A65" i="2" s="1"/>
  <c r="A66" i="2" s="1"/>
  <c r="A67" i="2" s="1"/>
  <c r="A68" i="2" s="1"/>
  <c r="A69" i="2" s="1"/>
  <c r="A70" i="2" s="1"/>
  <c r="A71" i="2" s="1"/>
  <c r="B73" i="1"/>
  <c r="B74" i="1"/>
  <c r="AA327" i="2"/>
  <c r="A29" i="4"/>
  <c r="A27" i="4"/>
  <c r="A28" i="4" s="1"/>
  <c r="AH397" i="2"/>
  <c r="AG397" i="2"/>
  <c r="A73" i="2"/>
  <c r="A74" i="2" s="1"/>
  <c r="A75" i="2" s="1"/>
  <c r="A76" i="2" s="1"/>
  <c r="A77" i="2" s="1"/>
  <c r="A78" i="2" s="1"/>
  <c r="A79" i="2" s="1"/>
  <c r="A80" i="2" s="1"/>
  <c r="A81" i="2" s="1"/>
  <c r="A82" i="2"/>
  <c r="V78" i="3"/>
  <c r="V77" i="3"/>
  <c r="W77" i="3" s="1"/>
  <c r="X77" i="3" s="1"/>
  <c r="Y77" i="3" s="1"/>
  <c r="Z77" i="3" s="1"/>
  <c r="AA77" i="3" s="1"/>
  <c r="AB77" i="3" s="1"/>
  <c r="AC77" i="3" s="1"/>
  <c r="AD77" i="3" s="1"/>
  <c r="AE77" i="3" s="1"/>
  <c r="AF77" i="3" s="1"/>
  <c r="AG77" i="3" s="1"/>
  <c r="AH77" i="3" s="1"/>
  <c r="B76" i="1" l="1"/>
  <c r="B75" i="1"/>
  <c r="AB327" i="2"/>
  <c r="A32" i="4"/>
  <c r="A30" i="4"/>
  <c r="A31" i="4" s="1"/>
  <c r="A83" i="2"/>
  <c r="A84" i="2" s="1"/>
  <c r="A85" i="2" s="1"/>
  <c r="A86" i="2" s="1"/>
  <c r="A87" i="2" s="1"/>
  <c r="A88" i="2" s="1"/>
  <c r="A89" i="2" s="1"/>
  <c r="A90" i="2" s="1"/>
  <c r="A91" i="2" s="1"/>
  <c r="A92" i="2"/>
  <c r="W78" i="3"/>
  <c r="B78" i="1" l="1"/>
  <c r="B77" i="1"/>
  <c r="AC327" i="2"/>
  <c r="A35" i="4"/>
  <c r="A33" i="4"/>
  <c r="A34" i="4" s="1"/>
  <c r="A102" i="2"/>
  <c r="A93" i="2"/>
  <c r="A94" i="2" s="1"/>
  <c r="A95" i="2" s="1"/>
  <c r="A96" i="2" s="1"/>
  <c r="A97" i="2" s="1"/>
  <c r="A98" i="2" s="1"/>
  <c r="A99" i="2" s="1"/>
  <c r="A100" i="2" s="1"/>
  <c r="A101" i="2" s="1"/>
  <c r="X78" i="3"/>
  <c r="B79" i="1" l="1"/>
  <c r="B80" i="1"/>
  <c r="AD327" i="2"/>
  <c r="A36" i="4"/>
  <c r="A37" i="4" s="1"/>
  <c r="A38" i="4"/>
  <c r="A103" i="2"/>
  <c r="A104" i="2" s="1"/>
  <c r="A105" i="2" s="1"/>
  <c r="A106" i="2" s="1"/>
  <c r="A107" i="2" s="1"/>
  <c r="A108" i="2" s="1"/>
  <c r="A109" i="2" s="1"/>
  <c r="A110" i="2" s="1"/>
  <c r="A111" i="2" s="1"/>
  <c r="A112" i="2"/>
  <c r="Y78" i="3"/>
  <c r="B81" i="1" l="1"/>
  <c r="B82" i="1"/>
  <c r="AE327" i="2"/>
  <c r="A39" i="4"/>
  <c r="A40" i="4" s="1"/>
  <c r="A41" i="4"/>
  <c r="A122" i="2"/>
  <c r="A132" i="2" s="1"/>
  <c r="A142" i="2" s="1"/>
  <c r="A113" i="2"/>
  <c r="A114" i="2" s="1"/>
  <c r="A115" i="2" s="1"/>
  <c r="A116" i="2" s="1"/>
  <c r="A117" i="2" s="1"/>
  <c r="A118" i="2" s="1"/>
  <c r="A119" i="2" s="1"/>
  <c r="A120" i="2" s="1"/>
  <c r="A121" i="2" s="1"/>
  <c r="Z78" i="3"/>
  <c r="B83" i="1" l="1"/>
  <c r="B84" i="1"/>
  <c r="A143" i="2"/>
  <c r="A144" i="2" s="1"/>
  <c r="A145" i="2" s="1"/>
  <c r="A146" i="2" s="1"/>
  <c r="A147" i="2" s="1"/>
  <c r="A148" i="2" s="1"/>
  <c r="A149" i="2" s="1"/>
  <c r="A150" i="2" s="1"/>
  <c r="A151" i="2" s="1"/>
  <c r="A152" i="2"/>
  <c r="A133" i="2"/>
  <c r="A134" i="2" s="1"/>
  <c r="A135" i="2" s="1"/>
  <c r="A136" i="2" s="1"/>
  <c r="A137" i="2" s="1"/>
  <c r="A138" i="2" s="1"/>
  <c r="A139" i="2" s="1"/>
  <c r="A140" i="2" s="1"/>
  <c r="A141" i="2" s="1"/>
  <c r="AG327" i="2"/>
  <c r="AF327" i="2"/>
  <c r="A44" i="4"/>
  <c r="A42" i="4"/>
  <c r="A43" i="4" s="1"/>
  <c r="A123" i="2"/>
  <c r="A124" i="2" s="1"/>
  <c r="A125" i="2" s="1"/>
  <c r="A126" i="2" s="1"/>
  <c r="A127" i="2" s="1"/>
  <c r="A128" i="2" s="1"/>
  <c r="A129" i="2" s="1"/>
  <c r="A130" i="2" s="1"/>
  <c r="A131" i="2" s="1"/>
  <c r="AA78" i="3"/>
  <c r="B86" i="1" l="1"/>
  <c r="B85" i="1"/>
  <c r="A153" i="2"/>
  <c r="A154" i="2" s="1"/>
  <c r="A155" i="2" s="1"/>
  <c r="A156" i="2" s="1"/>
  <c r="A157" i="2" s="1"/>
  <c r="A158" i="2" s="1"/>
  <c r="A159" i="2" s="1"/>
  <c r="A160" i="2" s="1"/>
  <c r="A161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45" i="4"/>
  <c r="A46" i="4" s="1"/>
  <c r="A47" i="4"/>
  <c r="A172" i="2"/>
  <c r="AB78" i="3"/>
  <c r="B88" i="1" l="1"/>
  <c r="B87" i="1"/>
  <c r="A48" i="4"/>
  <c r="A49" i="4" s="1"/>
  <c r="A50" i="4"/>
  <c r="A173" i="2"/>
  <c r="A174" i="2" s="1"/>
  <c r="A175" i="2" s="1"/>
  <c r="A176" i="2" s="1"/>
  <c r="A177" i="2" s="1"/>
  <c r="A178" i="2" s="1"/>
  <c r="A179" i="2" s="1"/>
  <c r="A180" i="2" s="1"/>
  <c r="A181" i="2" s="1"/>
  <c r="A182" i="2"/>
  <c r="AC78" i="3"/>
  <c r="B89" i="1" l="1"/>
  <c r="B90" i="1"/>
  <c r="A53" i="4"/>
  <c r="A51" i="4"/>
  <c r="A52" i="4" s="1"/>
  <c r="A183" i="2"/>
  <c r="A184" i="2" s="1"/>
  <c r="A185" i="2" s="1"/>
  <c r="A186" i="2" s="1"/>
  <c r="A187" i="2" s="1"/>
  <c r="A188" i="2" s="1"/>
  <c r="A189" i="2" s="1"/>
  <c r="A190" i="2" s="1"/>
  <c r="A191" i="2" s="1"/>
  <c r="A192" i="2"/>
  <c r="A202" i="2" s="1"/>
  <c r="AD78" i="3"/>
  <c r="B92" i="1" l="1"/>
  <c r="B91" i="1"/>
  <c r="A212" i="2"/>
  <c r="A203" i="2"/>
  <c r="A204" i="2" s="1"/>
  <c r="A205" i="2" s="1"/>
  <c r="A206" i="2" s="1"/>
  <c r="A207" i="2" s="1"/>
  <c r="A208" i="2" s="1"/>
  <c r="A209" i="2" s="1"/>
  <c r="A210" i="2" s="1"/>
  <c r="A211" i="2" s="1"/>
  <c r="A56" i="4"/>
  <c r="A54" i="4"/>
  <c r="A55" i="4" s="1"/>
  <c r="A193" i="2"/>
  <c r="A194" i="2" s="1"/>
  <c r="A195" i="2" s="1"/>
  <c r="A196" i="2" s="1"/>
  <c r="A197" i="2" s="1"/>
  <c r="A198" i="2" s="1"/>
  <c r="A199" i="2" s="1"/>
  <c r="A200" i="2" s="1"/>
  <c r="A201" i="2" s="1"/>
  <c r="AE78" i="3"/>
  <c r="B94" i="1" l="1"/>
  <c r="B93" i="1"/>
  <c r="A213" i="2"/>
  <c r="A214" i="2" s="1"/>
  <c r="A215" i="2" s="1"/>
  <c r="A216" i="2" s="1"/>
  <c r="A217" i="2" s="1"/>
  <c r="A218" i="2" s="1"/>
  <c r="A219" i="2" s="1"/>
  <c r="A220" i="2" s="1"/>
  <c r="A221" i="2" s="1"/>
  <c r="A222" i="2"/>
  <c r="A59" i="4"/>
  <c r="A57" i="4"/>
  <c r="A58" i="4" s="1"/>
  <c r="AF78" i="3"/>
  <c r="B95" i="1" l="1"/>
  <c r="B96" i="1"/>
  <c r="A223" i="2"/>
  <c r="A224" i="2" s="1"/>
  <c r="A225" i="2" s="1"/>
  <c r="A226" i="2" s="1"/>
  <c r="A227" i="2" s="1"/>
  <c r="A228" i="2" s="1"/>
  <c r="A229" i="2" s="1"/>
  <c r="A230" i="2" s="1"/>
  <c r="A231" i="2" s="1"/>
  <c r="A232" i="2"/>
  <c r="A60" i="4"/>
  <c r="A61" i="4" s="1"/>
  <c r="A62" i="4"/>
  <c r="AG78" i="3"/>
  <c r="B97" i="1" l="1"/>
  <c r="B98" i="1"/>
  <c r="A242" i="2"/>
  <c r="A233" i="2"/>
  <c r="A234" i="2" s="1"/>
  <c r="A235" i="2" s="1"/>
  <c r="A236" i="2" s="1"/>
  <c r="A237" i="2" s="1"/>
  <c r="A238" i="2" s="1"/>
  <c r="A239" i="2" s="1"/>
  <c r="A240" i="2" s="1"/>
  <c r="A241" i="2" s="1"/>
  <c r="A63" i="4"/>
  <c r="A64" i="4" s="1"/>
  <c r="A65" i="4"/>
  <c r="A68" i="4" s="1"/>
  <c r="A71" i="4" s="1"/>
  <c r="A74" i="4" s="1"/>
  <c r="AH78" i="3"/>
  <c r="A75" i="4" l="1"/>
  <c r="A76" i="4" s="1"/>
  <c r="A77" i="4"/>
  <c r="B99" i="1"/>
  <c r="B100" i="1"/>
  <c r="A72" i="4"/>
  <c r="A73" i="4" s="1"/>
  <c r="A69" i="4"/>
  <c r="A70" i="4" s="1"/>
  <c r="A243" i="2"/>
  <c r="A244" i="2" s="1"/>
  <c r="A245" i="2" s="1"/>
  <c r="A246" i="2" s="1"/>
  <c r="A247" i="2" s="1"/>
  <c r="A248" i="2" s="1"/>
  <c r="A249" i="2" s="1"/>
  <c r="A250" i="2" s="1"/>
  <c r="A251" i="2" s="1"/>
  <c r="A252" i="2"/>
  <c r="A66" i="4"/>
  <c r="A67" i="4" s="1"/>
  <c r="A78" i="4" l="1"/>
  <c r="A79" i="4" s="1"/>
  <c r="A80" i="4"/>
  <c r="B102" i="1"/>
  <c r="B101" i="1"/>
  <c r="A262" i="2"/>
  <c r="A253" i="2"/>
  <c r="A254" i="2" s="1"/>
  <c r="A255" i="2" s="1"/>
  <c r="A256" i="2" s="1"/>
  <c r="A257" i="2" s="1"/>
  <c r="A258" i="2" s="1"/>
  <c r="A259" i="2" s="1"/>
  <c r="A260" i="2" s="1"/>
  <c r="A261" i="2" s="1"/>
  <c r="A83" i="4" l="1"/>
  <c r="A81" i="4"/>
  <c r="A82" i="4" s="1"/>
  <c r="B104" i="1"/>
  <c r="B103" i="1"/>
  <c r="A263" i="2"/>
  <c r="A264" i="2" s="1"/>
  <c r="A265" i="2" s="1"/>
  <c r="A266" i="2" s="1"/>
  <c r="A267" i="2" s="1"/>
  <c r="A268" i="2" s="1"/>
  <c r="A269" i="2" s="1"/>
  <c r="A270" i="2" s="1"/>
  <c r="A271" i="2" s="1"/>
  <c r="A272" i="2"/>
  <c r="A84" i="4" l="1"/>
  <c r="A85" i="4" s="1"/>
  <c r="A86" i="4"/>
  <c r="B105" i="1"/>
  <c r="B106" i="1"/>
  <c r="A282" i="2"/>
  <c r="A273" i="2"/>
  <c r="A274" i="2" s="1"/>
  <c r="A275" i="2" s="1"/>
  <c r="A276" i="2" s="1"/>
  <c r="A277" i="2" s="1"/>
  <c r="A278" i="2" s="1"/>
  <c r="A279" i="2" s="1"/>
  <c r="A280" i="2" s="1"/>
  <c r="A281" i="2" s="1"/>
  <c r="A89" i="4" l="1"/>
  <c r="A87" i="4"/>
  <c r="A88" i="4" s="1"/>
  <c r="B107" i="1"/>
  <c r="B108" i="1"/>
  <c r="A283" i="2"/>
  <c r="A284" i="2" s="1"/>
  <c r="A285" i="2" s="1"/>
  <c r="A286" i="2" s="1"/>
  <c r="A287" i="2" s="1"/>
  <c r="A288" i="2" s="1"/>
  <c r="A289" i="2" s="1"/>
  <c r="A290" i="2" s="1"/>
  <c r="A291" i="2" s="1"/>
  <c r="A292" i="2"/>
  <c r="A90" i="4" l="1"/>
  <c r="A91" i="4" s="1"/>
  <c r="A92" i="4"/>
  <c r="B110" i="1"/>
  <c r="B109" i="1"/>
  <c r="A293" i="2"/>
  <c r="A294" i="2" s="1"/>
  <c r="A295" i="2" s="1"/>
  <c r="A296" i="2" s="1"/>
  <c r="A297" i="2" s="1"/>
  <c r="A298" i="2" s="1"/>
  <c r="A299" i="2" s="1"/>
  <c r="A300" i="2" s="1"/>
  <c r="A301" i="2" s="1"/>
  <c r="A302" i="2"/>
  <c r="A93" i="4" l="1"/>
  <c r="A94" i="4" s="1"/>
  <c r="A95" i="4"/>
  <c r="B112" i="1"/>
  <c r="B111" i="1"/>
  <c r="A312" i="2"/>
  <c r="A303" i="2"/>
  <c r="A304" i="2" s="1"/>
  <c r="A305" i="2" s="1"/>
  <c r="A306" i="2" s="1"/>
  <c r="A307" i="2" s="1"/>
  <c r="A308" i="2" s="1"/>
  <c r="A309" i="2" s="1"/>
  <c r="A310" i="2" s="1"/>
  <c r="A311" i="2" s="1"/>
  <c r="A98" i="4" l="1"/>
  <c r="A96" i="4"/>
  <c r="A97" i="4" s="1"/>
  <c r="B113" i="1"/>
  <c r="B114" i="1"/>
  <c r="A322" i="2"/>
  <c r="A313" i="2"/>
  <c r="A314" i="2" s="1"/>
  <c r="A315" i="2" s="1"/>
  <c r="A316" i="2" s="1"/>
  <c r="A317" i="2" s="1"/>
  <c r="A318" i="2" s="1"/>
  <c r="A319" i="2" s="1"/>
  <c r="A320" i="2" s="1"/>
  <c r="A321" i="2" s="1"/>
  <c r="A99" i="4" l="1"/>
  <c r="A100" i="4" s="1"/>
  <c r="A101" i="4"/>
  <c r="B116" i="1"/>
  <c r="B115" i="1"/>
  <c r="A323" i="2"/>
  <c r="A324" i="2" s="1"/>
  <c r="A325" i="2" s="1"/>
  <c r="A326" i="2" s="1"/>
  <c r="A327" i="2" s="1"/>
  <c r="A328" i="2" s="1"/>
  <c r="A329" i="2" s="1"/>
  <c r="A330" i="2" s="1"/>
  <c r="A331" i="2" s="1"/>
  <c r="A332" i="2"/>
  <c r="A102" i="4" l="1"/>
  <c r="A103" i="4" s="1"/>
  <c r="A104" i="4"/>
  <c r="B118" i="1"/>
  <c r="B117" i="1"/>
  <c r="A333" i="2"/>
  <c r="A334" i="2" s="1"/>
  <c r="A335" i="2" s="1"/>
  <c r="A336" i="2" s="1"/>
  <c r="A337" i="2" s="1"/>
  <c r="A338" i="2" s="1"/>
  <c r="A339" i="2" s="1"/>
  <c r="A340" i="2" s="1"/>
  <c r="A341" i="2" s="1"/>
  <c r="A342" i="2"/>
  <c r="A107" i="4" l="1"/>
  <c r="A105" i="4"/>
  <c r="A106" i="4" s="1"/>
  <c r="B120" i="1"/>
  <c r="B119" i="1"/>
  <c r="A352" i="2"/>
  <c r="A343" i="2"/>
  <c r="A344" i="2" s="1"/>
  <c r="A345" i="2" s="1"/>
  <c r="A346" i="2" s="1"/>
  <c r="A347" i="2" s="1"/>
  <c r="A348" i="2" s="1"/>
  <c r="A349" i="2" s="1"/>
  <c r="A350" i="2" s="1"/>
  <c r="A351" i="2" s="1"/>
  <c r="A108" i="4" l="1"/>
  <c r="A109" i="4" s="1"/>
  <c r="A110" i="4"/>
  <c r="B121" i="1"/>
  <c r="B122" i="1"/>
  <c r="A362" i="2"/>
  <c r="A353" i="2"/>
  <c r="A354" i="2" s="1"/>
  <c r="A355" i="2" s="1"/>
  <c r="A356" i="2" s="1"/>
  <c r="A357" i="2" s="1"/>
  <c r="A358" i="2" s="1"/>
  <c r="A359" i="2" s="1"/>
  <c r="A360" i="2" s="1"/>
  <c r="A361" i="2" s="1"/>
  <c r="A111" i="4" l="1"/>
  <c r="A112" i="4" s="1"/>
  <c r="A113" i="4"/>
  <c r="B123" i="1"/>
  <c r="B124" i="1"/>
  <c r="A363" i="2"/>
  <c r="A364" i="2" s="1"/>
  <c r="A365" i="2" s="1"/>
  <c r="A366" i="2" s="1"/>
  <c r="A367" i="2" s="1"/>
  <c r="A368" i="2" s="1"/>
  <c r="A369" i="2" s="1"/>
  <c r="A370" i="2" s="1"/>
  <c r="A371" i="2" s="1"/>
  <c r="A372" i="2"/>
  <c r="A114" i="4" l="1"/>
  <c r="A115" i="4" s="1"/>
  <c r="A116" i="4"/>
  <c r="B126" i="1"/>
  <c r="B125" i="1"/>
  <c r="A382" i="2"/>
  <c r="A373" i="2"/>
  <c r="A374" i="2" s="1"/>
  <c r="A375" i="2" s="1"/>
  <c r="A376" i="2" s="1"/>
  <c r="A377" i="2" s="1"/>
  <c r="A378" i="2" s="1"/>
  <c r="A379" i="2" s="1"/>
  <c r="A380" i="2" s="1"/>
  <c r="A381" i="2" s="1"/>
  <c r="A117" i="4" l="1"/>
  <c r="A118" i="4" s="1"/>
  <c r="A119" i="4"/>
  <c r="B127" i="1"/>
  <c r="B128" i="1"/>
  <c r="A383" i="2"/>
  <c r="A384" i="2" s="1"/>
  <c r="A385" i="2" s="1"/>
  <c r="A386" i="2" s="1"/>
  <c r="A387" i="2" s="1"/>
  <c r="A388" i="2" s="1"/>
  <c r="A389" i="2" s="1"/>
  <c r="A390" i="2" s="1"/>
  <c r="A391" i="2" s="1"/>
  <c r="A392" i="2"/>
  <c r="A393" i="2" s="1"/>
  <c r="A394" i="2" s="1"/>
  <c r="A395" i="2" s="1"/>
  <c r="A396" i="2" s="1"/>
  <c r="A397" i="2" s="1"/>
  <c r="A398" i="2" s="1"/>
  <c r="A399" i="2" s="1"/>
  <c r="A400" i="2" s="1"/>
  <c r="A401" i="2" s="1"/>
  <c r="A122" i="4" l="1"/>
  <c r="A120" i="4"/>
  <c r="A121" i="4" s="1"/>
  <c r="B129" i="1"/>
  <c r="B130" i="1"/>
  <c r="AA127" i="3"/>
  <c r="Z127" i="3"/>
  <c r="Y127" i="3"/>
  <c r="AF127" i="3"/>
  <c r="X127" i="3"/>
  <c r="AB127" i="3"/>
  <c r="AH127" i="3"/>
  <c r="AG127" i="3"/>
  <c r="AE127" i="3"/>
  <c r="W127" i="3"/>
  <c r="AD127" i="3"/>
  <c r="AC127" i="3"/>
  <c r="A123" i="4" l="1"/>
  <c r="A124" i="4" s="1"/>
  <c r="A125" i="4"/>
  <c r="B131" i="1"/>
  <c r="B132" i="1"/>
  <c r="A128" i="4" l="1"/>
  <c r="A126" i="4"/>
  <c r="A127" i="4" s="1"/>
  <c r="B134" i="1"/>
  <c r="B133" i="1"/>
  <c r="A131" i="4" l="1"/>
  <c r="A129" i="4"/>
  <c r="A130" i="4" s="1"/>
  <c r="B136" i="1"/>
  <c r="B135" i="1"/>
  <c r="A132" i="4" l="1"/>
  <c r="A133" i="4" s="1"/>
  <c r="A134" i="4"/>
  <c r="B137" i="1"/>
  <c r="B138" i="1"/>
  <c r="A135" i="4" l="1"/>
  <c r="A136" i="4" s="1"/>
  <c r="A137" i="4"/>
  <c r="B140" i="1"/>
  <c r="B139" i="1"/>
  <c r="A140" i="4" l="1"/>
  <c r="A138" i="4"/>
  <c r="A139" i="4" s="1"/>
  <c r="B142" i="1"/>
  <c r="B141" i="1"/>
  <c r="A143" i="4" l="1"/>
  <c r="A141" i="4"/>
  <c r="A142" i="4" s="1"/>
  <c r="B144" i="1"/>
  <c r="B143" i="1"/>
  <c r="A144" i="4" l="1"/>
  <c r="A145" i="4" s="1"/>
  <c r="A146" i="4"/>
  <c r="B145" i="1"/>
  <c r="B146" i="1"/>
  <c r="A147" i="4" l="1"/>
  <c r="A148" i="4" s="1"/>
  <c r="A149" i="4"/>
  <c r="B147" i="1"/>
  <c r="B148" i="1"/>
  <c r="A150" i="4" l="1"/>
  <c r="A151" i="4" s="1"/>
  <c r="A152" i="4"/>
  <c r="B150" i="1"/>
  <c r="B149" i="1"/>
  <c r="A155" i="4" l="1"/>
  <c r="A153" i="4"/>
  <c r="A154" i="4" s="1"/>
  <c r="B151" i="1"/>
  <c r="B152" i="1"/>
  <c r="A158" i="4" l="1"/>
  <c r="A156" i="4"/>
  <c r="A157" i="4" s="1"/>
  <c r="B153" i="1"/>
  <c r="B154" i="1"/>
  <c r="A159" i="4" l="1"/>
  <c r="A160" i="4" s="1"/>
  <c r="A161" i="4"/>
  <c r="B155" i="1"/>
  <c r="B156" i="1"/>
  <c r="A162" i="4" l="1"/>
  <c r="A163" i="4" s="1"/>
  <c r="A164" i="4"/>
  <c r="B158" i="1"/>
  <c r="B157" i="1"/>
  <c r="A165" i="4" l="1"/>
  <c r="A166" i="4" s="1"/>
  <c r="A167" i="4"/>
  <c r="B160" i="1"/>
  <c r="B159" i="1"/>
  <c r="A170" i="4" l="1"/>
  <c r="A168" i="4"/>
  <c r="A169" i="4" s="1"/>
  <c r="B161" i="1"/>
  <c r="B162" i="1"/>
  <c r="A171" i="4" l="1"/>
  <c r="A172" i="4" s="1"/>
  <c r="A173" i="4"/>
  <c r="B163" i="1"/>
  <c r="B164" i="1"/>
  <c r="A174" i="4" l="1"/>
  <c r="A175" i="4" s="1"/>
  <c r="A176" i="4"/>
  <c r="B166" i="1"/>
  <c r="B165" i="1"/>
  <c r="A177" i="4" l="1"/>
  <c r="A178" i="4" s="1"/>
  <c r="A179" i="4"/>
  <c r="B167" i="1"/>
  <c r="B168" i="1"/>
  <c r="A182" i="4" l="1"/>
  <c r="A180" i="4"/>
  <c r="A181" i="4" s="1"/>
  <c r="B169" i="1"/>
  <c r="B170" i="1"/>
  <c r="A185" i="4" l="1"/>
  <c r="A183" i="4"/>
  <c r="A184" i="4" s="1"/>
  <c r="B171" i="1"/>
  <c r="B172" i="1"/>
  <c r="A186" i="4" l="1"/>
  <c r="A187" i="4" s="1"/>
  <c r="A188" i="4"/>
  <c r="B174" i="1"/>
  <c r="B173" i="1"/>
  <c r="A189" i="4" l="1"/>
  <c r="A190" i="4" s="1"/>
  <c r="A191" i="4"/>
  <c r="B176" i="1"/>
  <c r="B175" i="1"/>
  <c r="A192" i="4" l="1"/>
  <c r="A193" i="4" s="1"/>
  <c r="A194" i="4"/>
  <c r="B177" i="1"/>
  <c r="B178" i="1"/>
  <c r="A197" i="4" l="1"/>
  <c r="A195" i="4"/>
  <c r="A196" i="4" s="1"/>
  <c r="B180" i="1"/>
  <c r="B179" i="1"/>
  <c r="A200" i="4" l="1"/>
  <c r="A201" i="4" s="1"/>
  <c r="A202" i="4" s="1"/>
  <c r="A198" i="4"/>
  <c r="A199" i="4" s="1"/>
  <c r="B182" i="1"/>
  <c r="B181" i="1"/>
  <c r="B183" i="1" l="1"/>
  <c r="B184" i="1"/>
  <c r="B185" i="1" l="1"/>
  <c r="B186" i="1"/>
  <c r="B188" i="1" l="1"/>
  <c r="B187" i="1"/>
  <c r="B190" i="1" l="1"/>
  <c r="B189" i="1"/>
  <c r="B192" i="1" l="1"/>
  <c r="B191" i="1"/>
  <c r="B193" i="1" l="1"/>
  <c r="B194" i="1"/>
  <c r="B195" i="1" l="1"/>
  <c r="B196" i="1"/>
  <c r="B198" i="1" l="1"/>
  <c r="B197" i="1"/>
  <c r="B199" i="1" l="1"/>
  <c r="B200" i="1"/>
  <c r="B201" i="1" l="1"/>
  <c r="B202" i="1"/>
  <c r="B203" i="1" l="1"/>
  <c r="B204" i="1"/>
  <c r="B206" i="1" l="1"/>
  <c r="B205" i="1"/>
  <c r="B208" i="1" l="1"/>
  <c r="B207" i="1"/>
  <c r="B209" i="1" l="1"/>
  <c r="B210" i="1"/>
  <c r="B212" i="1" l="1"/>
  <c r="B211" i="1"/>
  <c r="B214" i="1" l="1"/>
  <c r="B213" i="1"/>
  <c r="B215" i="1" l="1"/>
  <c r="B216" i="1"/>
  <c r="B217" i="1" l="1"/>
  <c r="B218" i="1"/>
  <c r="B219" i="1" l="1"/>
  <c r="B220" i="1"/>
  <c r="B222" i="1" l="1"/>
  <c r="B223" i="1" s="1"/>
  <c r="B2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I202" authorId="0" shapeId="0" xr:uid="{98956262-8104-4B5A-BBAD-D8E68416D7B4}">
      <text>
        <r>
          <rPr>
            <b/>
            <sz val="9"/>
            <color indexed="81"/>
            <rFont val="Tahoma"/>
            <family val="2"/>
          </rPr>
          <t>dummy cost</t>
        </r>
      </text>
    </comment>
    <comment ref="I222" authorId="0" shapeId="0" xr:uid="{529C9B35-8A61-4B7C-A95B-5C2DE066B598}">
      <text>
        <r>
          <rPr>
            <b/>
            <sz val="9"/>
            <color indexed="81"/>
            <rFont val="Tahoma"/>
            <family val="2"/>
          </rPr>
          <t>dummy cost</t>
        </r>
      </text>
    </comment>
    <comment ref="I242" authorId="0" shapeId="0" xr:uid="{6117D011-6390-4AEC-8636-EEC5F577CD04}">
      <text>
        <r>
          <rPr>
            <b/>
            <sz val="9"/>
            <color indexed="81"/>
            <rFont val="Tahoma"/>
            <family val="2"/>
          </rPr>
          <t>dummy cost</t>
        </r>
      </text>
    </comment>
    <comment ref="I262" authorId="0" shapeId="0" xr:uid="{E64C5689-DA82-48DE-86D1-109DB60BEE00}">
      <text>
        <r>
          <rPr>
            <b/>
            <sz val="9"/>
            <color indexed="81"/>
            <rFont val="Tahoma"/>
            <family val="2"/>
          </rPr>
          <t>dummy cost</t>
        </r>
      </text>
    </comment>
    <comment ref="I282" authorId="0" shapeId="0" xr:uid="{BC0F0398-CC78-434F-A272-15B59D865AE7}">
      <text>
        <r>
          <rPr>
            <b/>
            <sz val="9"/>
            <color indexed="81"/>
            <rFont val="Tahoma"/>
            <family val="2"/>
          </rPr>
          <t>dummy cost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F22F3D38-3CCD-439B-BE2B-387673F30942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<sst xmlns="http://schemas.openxmlformats.org/spreadsheetml/2006/main" count="5088" uniqueCount="319">
  <si>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</si>
  <si>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</si>
  <si>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</si>
  <si>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</si>
  <si>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</si>
  <si>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</si>
  <si>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</si>
  <si>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</si>
  <si>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</si>
  <si>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</si>
  <si>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</si>
  <si>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</si>
  <si>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</si>
  <si>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</si>
  <si>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DIST_DSL</t>
  </si>
  <si>
    <t>DIST_GSL</t>
  </si>
  <si>
    <t>DIST_NGS</t>
  </si>
  <si>
    <t>DIST_LPG</t>
  </si>
  <si>
    <t>DIST_COK</t>
  </si>
  <si>
    <t>DIST_KER</t>
  </si>
  <si>
    <t>DIST_JET</t>
  </si>
  <si>
    <t>DIST_FIR</t>
  </si>
  <si>
    <t>DIST_CHA</t>
  </si>
  <si>
    <t>DIST_BIM</t>
  </si>
  <si>
    <t>DIST_BGS</t>
  </si>
  <si>
    <t>DIST_OPE</t>
  </si>
  <si>
    <t>EXTT_CRU</t>
  </si>
  <si>
    <t>DIST_COA</t>
  </si>
  <si>
    <t>DIST_FOI</t>
  </si>
  <si>
    <t>PPGEO</t>
  </si>
  <si>
    <t>PPWNDON</t>
  </si>
  <si>
    <t>PPWNDONS</t>
  </si>
  <si>
    <t>PPWNDOFF</t>
  </si>
  <si>
    <t>PPPVT</t>
  </si>
  <si>
    <t>PPPVTS</t>
  </si>
  <si>
    <t>PPPVD</t>
  </si>
  <si>
    <t>PPPVDS</t>
  </si>
  <si>
    <t>ELE_TRANS</t>
  </si>
  <si>
    <t>ELE_DIST</t>
  </si>
  <si>
    <t>HYD_G_PROD</t>
  </si>
  <si>
    <t>HYD_DIST</t>
  </si>
  <si>
    <t>STOELE</t>
  </si>
  <si>
    <t>PPBIM</t>
  </si>
  <si>
    <t>PPBGS</t>
  </si>
  <si>
    <t>PPNGS</t>
  </si>
  <si>
    <t>PPDSL</t>
  </si>
  <si>
    <t>PPFOI</t>
  </si>
  <si>
    <t>REF_DSL</t>
  </si>
  <si>
    <t>REF_GSL</t>
  </si>
  <si>
    <t>REF_LPG</t>
  </si>
  <si>
    <t>REF_FOI</t>
  </si>
  <si>
    <t>REF_JET</t>
  </si>
  <si>
    <t>REF_OPE</t>
  </si>
  <si>
    <t>T5DSLCOM</t>
  </si>
  <si>
    <t>T5GSLCOM</t>
  </si>
  <si>
    <t>T5LPGCOM</t>
  </si>
  <si>
    <t>T5ELECOM</t>
  </si>
  <si>
    <t>T5FIRCOM</t>
  </si>
  <si>
    <t>T5CHACOM</t>
  </si>
  <si>
    <t>T5OPECOM</t>
  </si>
  <si>
    <t>T5DSLRES</t>
  </si>
  <si>
    <t>T5GSLRES</t>
  </si>
  <si>
    <t>T5LPGRES</t>
  </si>
  <si>
    <t>T5ELERES</t>
  </si>
  <si>
    <t>T5KERRES</t>
  </si>
  <si>
    <t>T5FIRRES</t>
  </si>
  <si>
    <t>T5CHARES</t>
  </si>
  <si>
    <t>T5OPERES</t>
  </si>
  <si>
    <t>T5ELEPUB</t>
  </si>
  <si>
    <t>T5DSLIND</t>
  </si>
  <si>
    <t>T5GSLIND</t>
  </si>
  <si>
    <t>T5NGSIND</t>
  </si>
  <si>
    <t>T5ELEIND</t>
  </si>
  <si>
    <t>T5HYDIND</t>
  </si>
  <si>
    <t>T5COKIND</t>
  </si>
  <si>
    <t>T5BIMIND</t>
  </si>
  <si>
    <t>T5COAIND</t>
  </si>
  <si>
    <t>T5FOIIND</t>
  </si>
  <si>
    <t>T5DSLCON</t>
  </si>
  <si>
    <t>T5ELECON</t>
  </si>
  <si>
    <t>T5FOICON</t>
  </si>
  <si>
    <t>T5DSLEXP</t>
  </si>
  <si>
    <t>T5JETEXP</t>
  </si>
  <si>
    <t>T5FOIEXP</t>
  </si>
  <si>
    <t>T5JETTAE</t>
  </si>
  <si>
    <t>T5DSLTMA</t>
  </si>
  <si>
    <t>T5NGSTMA</t>
  </si>
  <si>
    <t>T5LPGTMA</t>
  </si>
  <si>
    <t>T5ELETMA</t>
  </si>
  <si>
    <t>T5FOITMA</t>
  </si>
  <si>
    <t>T5DSLTRO</t>
  </si>
  <si>
    <t>T5GSLTRO</t>
  </si>
  <si>
    <t>T5NGSTRO</t>
  </si>
  <si>
    <t>T5LPGTRO</t>
  </si>
  <si>
    <t>T5ELETRO</t>
  </si>
  <si>
    <t>T5BGSTRO</t>
  </si>
  <si>
    <t>T5FOITRO</t>
  </si>
  <si>
    <t>T4ELE_HEA</t>
  </si>
  <si>
    <t>TRXTRAIELE</t>
  </si>
  <si>
    <t>Techs_Rail</t>
  </si>
  <si>
    <t>Primary - Import/Distribution - Diesel</t>
  </si>
  <si>
    <t>Primary - Import/Distribution - Gasoline</t>
  </si>
  <si>
    <t>Primary - Import/Distribution - Natural Gas</t>
  </si>
  <si>
    <t>Primary - Import/Distribution - LPG</t>
  </si>
  <si>
    <t>Primary - Import/Distribution - Coke</t>
  </si>
  <si>
    <t>Primary - Import/Distribution - Kerosen</t>
  </si>
  <si>
    <t>Primary - Import/Distribution - Jet</t>
  </si>
  <si>
    <t>Primary - ETD - Firewood</t>
  </si>
  <si>
    <t>Primary - ETD - Charcoal</t>
  </si>
  <si>
    <t>Primary - ETD - Biomass</t>
  </si>
  <si>
    <t>Primary - ETD - Biogas</t>
  </si>
  <si>
    <t>Primary - Import/Distribution - OPE</t>
  </si>
  <si>
    <t>Primary Extraction/Transformation - Crude</t>
  </si>
  <si>
    <t>Primary - Import/Distribution - Coal</t>
  </si>
  <si>
    <t>Primary - Import/Distribution - Fuel Oil</t>
  </si>
  <si>
    <t>Primary - Transformation - Geothermal</t>
  </si>
  <si>
    <t>Primary - Transformation - Wind</t>
  </si>
  <si>
    <t>Primary - Transformation - Wind with Battery Storage</t>
  </si>
  <si>
    <t>Primary - Transformation - Wind Offshore</t>
  </si>
  <si>
    <t>Primary - Transformation - Transmission Solar</t>
  </si>
  <si>
    <t>Primary - Transformation - Transmission Solar with battery storage</t>
  </si>
  <si>
    <t>Primary - Transformation - Distributed Solar</t>
  </si>
  <si>
    <t>Primary - Transformation - Distributed Solar with battery storage</t>
  </si>
  <si>
    <t>Secondary - Power Transmission</t>
  </si>
  <si>
    <t>Secondary - Power Distribution</t>
  </si>
  <si>
    <t>Secondary - Green Hydrogen Production</t>
  </si>
  <si>
    <t>Secondary  - Distribution of Hydrogen</t>
  </si>
  <si>
    <t>Secondary - Storage</t>
  </si>
  <si>
    <t>Primary - Transformation - Biomass</t>
  </si>
  <si>
    <t>Primary - Transformation - Biogas</t>
  </si>
  <si>
    <t>Primary - Transformation - Natural Gas</t>
  </si>
  <si>
    <t>Primary - Transformation - Diesel</t>
  </si>
  <si>
    <t>Primary - Transformation - Fuel Oil</t>
  </si>
  <si>
    <t>Secondary Diesel Refinery</t>
  </si>
  <si>
    <t>Secondary Gasoline Refinery</t>
  </si>
  <si>
    <t>Secondary LPG Refinery</t>
  </si>
  <si>
    <t>Secondary Fuel Oil Refinery</t>
  </si>
  <si>
    <t>Demand Diesel for Commercial</t>
  </si>
  <si>
    <t>Demand Gasoline for Commercial</t>
  </si>
  <si>
    <t>Demand LPG for Commercial</t>
  </si>
  <si>
    <t>Demand Electric for Commercial</t>
  </si>
  <si>
    <t>Demand Firewood for Commercial</t>
  </si>
  <si>
    <t>Demand Charcoal for Commercial</t>
  </si>
  <si>
    <t>Demand Other non-energy petroleum products for Commercial</t>
  </si>
  <si>
    <t>Demand Diesel for Residential</t>
  </si>
  <si>
    <t>Demand Gasoline for Residential</t>
  </si>
  <si>
    <t>Demand LPG for Residential</t>
  </si>
  <si>
    <t>Demand Electric for Residential</t>
  </si>
  <si>
    <t>Demand Kerosen for Residential</t>
  </si>
  <si>
    <t>Demand Firewood for Residential</t>
  </si>
  <si>
    <t>Demand Charcoal for Residential</t>
  </si>
  <si>
    <t>Demand Other non-energy petroleum products for Residential</t>
  </si>
  <si>
    <t>Demand Electric for Public</t>
  </si>
  <si>
    <t>Demand Diesel for Industrial</t>
  </si>
  <si>
    <t>Demand Gasoline for Industrial</t>
  </si>
  <si>
    <t>Demand Natural Gas for Industrial</t>
  </si>
  <si>
    <t>Demand Electric for Industrial</t>
  </si>
  <si>
    <t>Demand Hydrogen for Industrial</t>
  </si>
  <si>
    <t>Demand Coke for Industrial</t>
  </si>
  <si>
    <t>Demand Biomass for Industrial</t>
  </si>
  <si>
    <t>Demand Coal for Industrial</t>
  </si>
  <si>
    <t>Demand Fuel Oil for Industrial</t>
  </si>
  <si>
    <t>Demand Diesel for Construction</t>
  </si>
  <si>
    <t>Demand Electric for Construction</t>
  </si>
  <si>
    <t>Demand Fuel Oil for Construction</t>
  </si>
  <si>
    <t>Demand Diesel for Exports</t>
  </si>
  <si>
    <t>Demand Jet Fuel and others for Exports</t>
  </si>
  <si>
    <t>Demand Fuel Oil for Exports</t>
  </si>
  <si>
    <t>Demand Jet Fuel and others for Transport - Aero</t>
  </si>
  <si>
    <t>Demand Diesel for Transport - Maritime</t>
  </si>
  <si>
    <t>Demand Natural Gas for Transport - Maritime</t>
  </si>
  <si>
    <t>Demand LPG for Transport - Maritime</t>
  </si>
  <si>
    <t>Demand Electric for Transport - Maritime</t>
  </si>
  <si>
    <t>Demand Fuel Oil for Transport - Maritime</t>
  </si>
  <si>
    <t>Demand Diesel for Transport - Road</t>
  </si>
  <si>
    <t>Demand Gasoline for Transport - Road</t>
  </si>
  <si>
    <t>Demand Natural Gas for Transport - Road</t>
  </si>
  <si>
    <t>Demand LPG for Transport - Road</t>
  </si>
  <si>
    <t>Demand Electric for Transport - Road</t>
  </si>
  <si>
    <t>Demand Biofuel/Biogas for Transport - Road</t>
  </si>
  <si>
    <t>Demand Fuel Oil for Transport - Road</t>
  </si>
  <si>
    <t>Distribute Electric for Heavy Freight</t>
  </si>
  <si>
    <t>Floating technology Electric</t>
  </si>
  <si>
    <t>Floating technology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</si>
  <si>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</si>
  <si>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</si>
  <si>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</si>
  <si>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</si>
  <si>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</si>
  <si>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</si>
  <si>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</si>
  <si>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</si>
  <si>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</si>
  <si>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</si>
  <si>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</si>
  <si>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</si>
  <si>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</si>
  <si>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</si>
  <si>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Application</t>
  </si>
  <si>
    <t>Fuel</t>
  </si>
  <si>
    <t>NDC scenarios</t>
  </si>
  <si>
    <t>TRANE6NOMOT</t>
  </si>
  <si>
    <t>Tecnología habilitadora de reducción de no-motorizado</t>
  </si>
  <si>
    <t>E6TRNOMOT</t>
  </si>
  <si>
    <t>OutputActivityRatio</t>
  </si>
  <si>
    <t>Flat</t>
  </si>
  <si>
    <t>According to demand</t>
  </si>
  <si>
    <t>Unit.Introduced</t>
  </si>
  <si>
    <t>MUS$/Gvkm</t>
  </si>
  <si>
    <t>Gvkm</t>
  </si>
  <si>
    <t>EMPTY</t>
  </si>
  <si>
    <t>User defined</t>
  </si>
  <si>
    <t>adim</t>
  </si>
  <si>
    <t>M US$ / PJ</t>
  </si>
  <si>
    <t>PJ</t>
  </si>
  <si>
    <t>PJ/PJ</t>
  </si>
  <si>
    <t>Years</t>
  </si>
  <si>
    <t>MUS$ / PJ</t>
  </si>
  <si>
    <t>PJ / ideal PJ</t>
  </si>
  <si>
    <t>GW</t>
  </si>
  <si>
    <t>M US$ / GW</t>
  </si>
  <si>
    <t>MUSD/PJ</t>
  </si>
  <si>
    <t>PPCRU</t>
  </si>
  <si>
    <t>Power Plant Crude</t>
  </si>
  <si>
    <t>PROCRU</t>
  </si>
  <si>
    <t>Production - Crude</t>
  </si>
  <si>
    <t>PPRNGS</t>
  </si>
  <si>
    <t>Isolated Power Plant Refinery Natural Gas</t>
  </si>
  <si>
    <t>PPRDSL</t>
  </si>
  <si>
    <t>Isolated Power Plant Refinery Diesel</t>
  </si>
  <si>
    <t>IMPELE</t>
  </si>
  <si>
    <t xml:space="preserve"> Import/Distribution - Electricity</t>
  </si>
  <si>
    <t>T5FOICOM</t>
  </si>
  <si>
    <t>Demand Fuel Oil for Commercial</t>
  </si>
  <si>
    <t>T5NGSRES</t>
  </si>
  <si>
    <t>Demand Gas Natural for Residential</t>
  </si>
  <si>
    <t>T5LPGIND</t>
  </si>
  <si>
    <t>Demand LPG for Industrial</t>
  </si>
  <si>
    <t>T5FIRIND</t>
  </si>
  <si>
    <t>Demand Firewood for Industrial</t>
  </si>
  <si>
    <t>T5GSLCON</t>
  </si>
  <si>
    <t>Demand Gasoline for Construcción y otros</t>
  </si>
  <si>
    <t>T5LPGCON</t>
  </si>
  <si>
    <t>Demand Firewood for Construcción y otros</t>
  </si>
  <si>
    <t>T5OPECON</t>
  </si>
  <si>
    <t>Demand Other non-energy petroleum products for Construcción y otros</t>
  </si>
  <si>
    <t>Primary - Transformation - Hidroeléctrica distribuida</t>
  </si>
  <si>
    <t>Primary - Transformation - Distributed Wind</t>
  </si>
  <si>
    <t>PPWNDD</t>
  </si>
  <si>
    <t>PPHD</t>
  </si>
  <si>
    <t>EXTT_NGS</t>
  </si>
  <si>
    <t>Reserves - Natural Gas</t>
  </si>
  <si>
    <t>ADD_GRE</t>
  </si>
  <si>
    <t>Primary - Import/Distribution - Gas Refineria</t>
  </si>
  <si>
    <t>Production - Natural_Gas</t>
  </si>
  <si>
    <t>PRONGS</t>
  </si>
  <si>
    <t>T5CRUEXP</t>
  </si>
  <si>
    <t>Demand Crude for Exports</t>
  </si>
  <si>
    <t>T5INDCOK</t>
  </si>
  <si>
    <t>T5VEGWAS</t>
  </si>
  <si>
    <t>T5TRNFOI</t>
  </si>
  <si>
    <t>T5COMGSL</t>
  </si>
  <si>
    <t>T5TAEGSL</t>
  </si>
  <si>
    <t>T5TMAGSL</t>
  </si>
  <si>
    <t>T5TCADSL</t>
  </si>
  <si>
    <t>T5TCAGSL</t>
  </si>
  <si>
    <t>T5ALLTRNDSL</t>
  </si>
  <si>
    <t>T5ALLTRNELE</t>
  </si>
  <si>
    <t>T5ALLTRNFOI</t>
  </si>
  <si>
    <t>T5ALLTRNLPG</t>
  </si>
  <si>
    <t>T5ALLTRNGSL</t>
  </si>
  <si>
    <t>T5ALLTRNJET</t>
  </si>
  <si>
    <t>T5CONKER</t>
  </si>
  <si>
    <t>T5AGRDSL</t>
  </si>
  <si>
    <t>T5AGRLPG</t>
  </si>
  <si>
    <t>T5AGRGSL</t>
  </si>
  <si>
    <t>T5AGROTP</t>
  </si>
  <si>
    <t>PPDDSL</t>
  </si>
  <si>
    <t>Distributed Power Plant  Diesel</t>
  </si>
  <si>
    <t>PPDFOI</t>
  </si>
  <si>
    <t>Distributed Power Plant Fuel Oil</t>
  </si>
  <si>
    <t>PPILPG</t>
  </si>
  <si>
    <t>Isolated Power Plant LPG</t>
  </si>
  <si>
    <t>PPIBIM</t>
  </si>
  <si>
    <t>Isolated Power Plant Biomass/Residue</t>
  </si>
  <si>
    <t>Primary - Transformation - Biomass/Residue</t>
  </si>
  <si>
    <t>PPIHD</t>
  </si>
  <si>
    <t>Primary - Transformation - Isolated Hidroeléctrica</t>
  </si>
  <si>
    <t>PPHDAMAB</t>
  </si>
  <si>
    <t>Primary - Transformation - Hydro Dam Amazon Big (+ 450 MW)</t>
  </si>
  <si>
    <t>PPHDAMAM</t>
  </si>
  <si>
    <t>Primary - Transformation - Hydro Dam Amazon Medium (&lt; 450 MW)</t>
  </si>
  <si>
    <t>PPHDAMAS</t>
  </si>
  <si>
    <t>Primary - Transformation - Hydro Dam Amazon Small (&lt;50 MW)</t>
  </si>
  <si>
    <t>PPHDAMPM</t>
  </si>
  <si>
    <t>Primary - Transformation - Hydro Dam Pacific Medium (&lt; 450 MW)</t>
  </si>
  <si>
    <t>PPHDAMPS</t>
  </si>
  <si>
    <t>Primary - Transformation - Hydro Dam Pacific Small (&lt;50 MW)</t>
  </si>
  <si>
    <t>PPHRORAB</t>
  </si>
  <si>
    <t>Primary - Transformation - Hydro ROR Amazon Big (+ 450 MW)</t>
  </si>
  <si>
    <t>PPHRORAM</t>
  </si>
  <si>
    <t>Primary - Transformation - Hydro ROR Amazon Medium (&lt; 450 MW)</t>
  </si>
  <si>
    <t>PPHRORAS</t>
  </si>
  <si>
    <t>Primary - Transformation - Hydro ROR Amazon Small (&lt;50 MW)</t>
  </si>
  <si>
    <t>PPHRORPM</t>
  </si>
  <si>
    <t>Primary - Transformation - Hydro ROR Pacific Medium (&lt; 450 MW)</t>
  </si>
  <si>
    <t>PPHRORPS</t>
  </si>
  <si>
    <t>Primary - Transformation - Hydro ROR Pacific Small (&lt;50 MW)</t>
  </si>
  <si>
    <t>DIST_CRU</t>
  </si>
  <si>
    <t>Primary Import - Crude</t>
  </si>
  <si>
    <t>DIST_RDF</t>
  </si>
  <si>
    <t>Primary - Import/Distribution - Desechos municipales no biomasa</t>
  </si>
  <si>
    <t>DIST_OID</t>
  </si>
  <si>
    <t>Primary - Import/Distribution - Óleos de desecho</t>
  </si>
  <si>
    <t>T5RDFIND</t>
  </si>
  <si>
    <t>Demand Desechos municipales no biomasa for Industrial</t>
  </si>
  <si>
    <t>T5OIDIND</t>
  </si>
  <si>
    <t>Demand Óleos de desecho for Industrial</t>
  </si>
  <si>
    <t>Demand Carbón de coque  for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</si>
</sst>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" xfId="0" applyFill="1" applyBorder="1"/>
    <xf numFmtId="0" fontId="0" fillId="0" borderId="15" xfId="0" applyBorder="1"/>
    <xf numFmtId="0" fontId="0" fillId="3" borderId="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16" xfId="0" applyFill="1" applyBorder="1"/>
    <xf numFmtId="0" fontId="0" fillId="4" borderId="15" xfId="0" applyFill="1" applyBorder="1"/>
    <xf numFmtId="0" fontId="0" fillId="4" borderId="11" xfId="0" applyFill="1" applyBorder="1"/>
    <xf numFmtId="0" fontId="0" fillId="4" borderId="1" xfId="0" applyFill="1" applyBorder="1"/>
    <xf numFmtId="0" fontId="0" fillId="5" borderId="0" xfId="0" applyFill="1"/>
    <xf numFmtId="0" fontId="0" fillId="4" borderId="12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17" xfId="0" applyFill="1" applyBorder="1"/>
    <xf numFmtId="0" fontId="0" fillId="4" borderId="10" xfId="0" applyFill="1" applyBorder="1"/>
    <xf numFmtId="0" fontId="0" fillId="0" borderId="13" xfId="0" applyBorder="1" applyAlignment="1">
      <alignment horizontal="center" vertical="center"/>
    </xf>
    <xf numFmtId="0" fontId="0" fillId="6" borderId="16" xfId="0" applyFill="1" applyBorder="1"/>
    <xf numFmtId="0" fontId="0" fillId="0" borderId="11" xfId="0" applyBorder="1" applyAlignment="1">
      <alignment horizontal="center" vertical="center"/>
    </xf>
    <xf numFmtId="0" fontId="0" fillId="6" borderId="0" xfId="0" applyFill="1"/>
    <xf numFmtId="0" fontId="0" fillId="0" borderId="8" xfId="0" applyBorder="1" applyAlignment="1">
      <alignment horizontal="center" vertical="center"/>
    </xf>
    <xf numFmtId="0" fontId="0" fillId="6" borderId="17" xfId="0" applyFill="1" applyBorder="1"/>
    <xf numFmtId="0" fontId="0" fillId="4" borderId="1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7" borderId="11" xfId="0" applyFill="1" applyBorder="1" applyAlignment="1">
      <alignment horizontal="center" vertical="center"/>
    </xf>
    <xf numFmtId="0" fontId="0" fillId="7" borderId="1" xfId="0" applyFill="1" applyBorder="1"/>
    <xf numFmtId="0" fontId="0" fillId="7" borderId="25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 applyAlignment="1">
      <alignment horizontal="center" vertical="center"/>
    </xf>
    <xf numFmtId="0" fontId="0" fillId="7" borderId="9" xfId="0" applyFill="1" applyBorder="1"/>
    <xf numFmtId="0" fontId="0" fillId="7" borderId="26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/>
    <xf numFmtId="0" fontId="0" fillId="7" borderId="24" xfId="0" applyFill="1" applyBorder="1"/>
    <xf numFmtId="0" fontId="0" fillId="7" borderId="13" xfId="0" applyFill="1" applyBorder="1"/>
    <xf numFmtId="0" fontId="0" fillId="7" borderId="15" xfId="0" applyFill="1" applyBorder="1"/>
    <xf numFmtId="0" fontId="3" fillId="0" borderId="1" xfId="0" applyFont="1" applyBorder="1"/>
    <xf numFmtId="0" fontId="4" fillId="0" borderId="11" xfId="0" applyFont="1" applyBorder="1"/>
    <xf numFmtId="0" fontId="4" fillId="0" borderId="1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/>
    <xf numFmtId="0" fontId="3" fillId="0" borderId="12" xfId="0" applyFont="1" applyBorder="1"/>
    <xf numFmtId="0" fontId="3" fillId="0" borderId="9" xfId="0" applyFont="1" applyBorder="1"/>
    <xf numFmtId="0" fontId="3" fillId="0" borderId="10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0" xfId="0" applyFont="1"/>
    <xf numFmtId="0" fontId="5" fillId="0" borderId="1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14" xfId="0" applyFont="1" applyBorder="1"/>
    <xf numFmtId="0" fontId="4" fillId="0" borderId="13" xfId="0" applyFont="1" applyBorder="1"/>
    <xf numFmtId="0" fontId="4" fillId="0" borderId="9" xfId="0" applyFont="1" applyBorder="1"/>
    <xf numFmtId="0" fontId="4" fillId="0" borderId="8" xfId="0" applyFont="1" applyBorder="1"/>
    <xf numFmtId="1" fontId="0" fillId="7" borderId="1" xfId="0" applyNumberFormat="1" applyFill="1" applyBorder="1"/>
    <xf numFmtId="0" fontId="6" fillId="0" borderId="0" xfId="0" applyFont="1"/>
    <xf numFmtId="0" fontId="7" fillId="0" borderId="21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4" fillId="0" borderId="0" xfId="0" applyFont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8" xfId="0" applyFont="1" applyBorder="1"/>
    <xf numFmtId="0" fontId="4" fillId="0" borderId="19" xfId="0" applyFont="1" applyBorder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1" xfId="0" applyFont="1" applyBorder="1"/>
    <xf numFmtId="0" fontId="8" fillId="0" borderId="1" xfId="0" applyFont="1" applyBorder="1"/>
    <xf numFmtId="0" fontId="8" fillId="0" borderId="12" xfId="0" applyFont="1" applyBorder="1"/>
    <xf numFmtId="0" fontId="8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"/>
  <sheetViews>
    <sheetView workbookViewId="0">
      <pane ySplit="1" topLeftCell="A2" activePane="bottomLeft" state="frozen"/>
      <selection pane="bottomLeft" activeCell="D37" sqref="D37"/>
    </sheetView>
  </sheetViews>
  <sheetFormatPr defaultRowHeight="14.4" x14ac:dyDescent="0.3"/>
  <cols>
    <col min="1" max="1" width="24" style="85" bestFit="1" customWidth="1"/>
    <col min="2" max="2" width="7.21875" style="85" bestFit="1" customWidth="1"/>
    <col min="3" max="3" width="12.33203125" style="85" bestFit="1" customWidth="1"/>
    <col min="4" max="4" width="58.21875" style="85" bestFit="1" customWidth="1"/>
    <col min="5" max="5" width="12.109375" style="85" bestFit="1" customWidth="1"/>
    <col min="6" max="6" width="20.44140625" style="85" bestFit="1" customWidth="1"/>
    <col min="7" max="7" width="7.5546875" style="100" customWidth="1"/>
    <col min="8" max="8" width="5.77734375" style="100" bestFit="1" customWidth="1"/>
    <col min="9" max="16384" width="8.88671875" style="85"/>
  </cols>
  <sheetData>
    <row r="1" spans="1:8" ht="15" thickBot="1" x14ac:dyDescent="0.35">
      <c r="A1" s="81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3" t="s">
        <v>6</v>
      </c>
      <c r="H1" s="84" t="s">
        <v>7</v>
      </c>
    </row>
    <row r="2" spans="1:8" x14ac:dyDescent="0.3">
      <c r="A2" s="76" t="s">
        <v>8</v>
      </c>
      <c r="B2" s="75">
        <v>1</v>
      </c>
      <c r="C2" s="75" t="s">
        <v>14</v>
      </c>
      <c r="D2" s="75" t="s">
        <v>100</v>
      </c>
      <c r="E2" s="75">
        <v>1</v>
      </c>
      <c r="F2" s="75" t="s">
        <v>184</v>
      </c>
      <c r="G2" s="86" t="s">
        <v>215</v>
      </c>
      <c r="H2" s="87">
        <v>1</v>
      </c>
    </row>
    <row r="3" spans="1:8" x14ac:dyDescent="0.3">
      <c r="A3" s="60" t="s">
        <v>8</v>
      </c>
      <c r="B3" s="61">
        <v>1</v>
      </c>
      <c r="C3" s="61" t="s">
        <v>14</v>
      </c>
      <c r="D3" s="61" t="s">
        <v>100</v>
      </c>
      <c r="E3" s="61">
        <v>2</v>
      </c>
      <c r="F3" s="61" t="s">
        <v>185</v>
      </c>
      <c r="G3" s="88" t="s">
        <v>216</v>
      </c>
      <c r="H3" s="89">
        <v>1</v>
      </c>
    </row>
    <row r="4" spans="1:8" x14ac:dyDescent="0.3">
      <c r="A4" s="60" t="s">
        <v>8</v>
      </c>
      <c r="B4" s="61">
        <f>B2+1</f>
        <v>2</v>
      </c>
      <c r="C4" s="61" t="s">
        <v>15</v>
      </c>
      <c r="D4" s="61" t="s">
        <v>101</v>
      </c>
      <c r="E4" s="61">
        <v>1</v>
      </c>
      <c r="F4" s="61" t="s">
        <v>184</v>
      </c>
      <c r="G4" s="88" t="s">
        <v>215</v>
      </c>
      <c r="H4" s="89">
        <v>1</v>
      </c>
    </row>
    <row r="5" spans="1:8" x14ac:dyDescent="0.3">
      <c r="A5" s="60" t="s">
        <v>8</v>
      </c>
      <c r="B5" s="61">
        <f>B4</f>
        <v>2</v>
      </c>
      <c r="C5" s="61" t="s">
        <v>15</v>
      </c>
      <c r="D5" s="61" t="s">
        <v>101</v>
      </c>
      <c r="E5" s="61">
        <v>2</v>
      </c>
      <c r="F5" s="61" t="s">
        <v>185</v>
      </c>
      <c r="G5" s="88" t="s">
        <v>216</v>
      </c>
      <c r="H5" s="89">
        <v>1</v>
      </c>
    </row>
    <row r="6" spans="1:8" x14ac:dyDescent="0.3">
      <c r="A6" s="60" t="s">
        <v>8</v>
      </c>
      <c r="B6" s="61">
        <f t="shared" ref="B6" si="0">B4+1</f>
        <v>3</v>
      </c>
      <c r="C6" s="61" t="s">
        <v>16</v>
      </c>
      <c r="D6" s="61" t="s">
        <v>102</v>
      </c>
      <c r="E6" s="61">
        <v>1</v>
      </c>
      <c r="F6" s="61" t="s">
        <v>184</v>
      </c>
      <c r="G6" s="88" t="s">
        <v>215</v>
      </c>
      <c r="H6" s="89">
        <v>1</v>
      </c>
    </row>
    <row r="7" spans="1:8" x14ac:dyDescent="0.3">
      <c r="A7" s="60" t="s">
        <v>8</v>
      </c>
      <c r="B7" s="61">
        <f t="shared" ref="B7" si="1">B6</f>
        <v>3</v>
      </c>
      <c r="C7" s="61" t="s">
        <v>16</v>
      </c>
      <c r="D7" s="61" t="s">
        <v>102</v>
      </c>
      <c r="E7" s="61">
        <v>2</v>
      </c>
      <c r="F7" s="61" t="s">
        <v>185</v>
      </c>
      <c r="G7" s="88" t="s">
        <v>216</v>
      </c>
      <c r="H7" s="89">
        <v>1</v>
      </c>
    </row>
    <row r="8" spans="1:8" x14ac:dyDescent="0.3">
      <c r="A8" s="60" t="s">
        <v>8</v>
      </c>
      <c r="B8" s="61">
        <f t="shared" ref="B8" si="2">B6+1</f>
        <v>4</v>
      </c>
      <c r="C8" s="61" t="s">
        <v>17</v>
      </c>
      <c r="D8" s="61" t="s">
        <v>103</v>
      </c>
      <c r="E8" s="61">
        <v>1</v>
      </c>
      <c r="F8" s="61" t="s">
        <v>184</v>
      </c>
      <c r="G8" s="88" t="s">
        <v>215</v>
      </c>
      <c r="H8" s="89">
        <v>1</v>
      </c>
    </row>
    <row r="9" spans="1:8" x14ac:dyDescent="0.3">
      <c r="A9" s="60" t="s">
        <v>8</v>
      </c>
      <c r="B9" s="61">
        <f t="shared" ref="B9" si="3">B8</f>
        <v>4</v>
      </c>
      <c r="C9" s="61" t="s">
        <v>17</v>
      </c>
      <c r="D9" s="61" t="s">
        <v>103</v>
      </c>
      <c r="E9" s="61">
        <v>2</v>
      </c>
      <c r="F9" s="61" t="s">
        <v>185</v>
      </c>
      <c r="G9" s="88" t="s">
        <v>216</v>
      </c>
      <c r="H9" s="89">
        <v>1</v>
      </c>
    </row>
    <row r="10" spans="1:8" x14ac:dyDescent="0.3">
      <c r="A10" s="60" t="s">
        <v>8</v>
      </c>
      <c r="B10" s="61">
        <f t="shared" ref="B10:B72" si="4">B8+1</f>
        <v>5</v>
      </c>
      <c r="C10" s="61" t="s">
        <v>18</v>
      </c>
      <c r="D10" s="61" t="s">
        <v>104</v>
      </c>
      <c r="E10" s="61">
        <v>1</v>
      </c>
      <c r="F10" s="61" t="s">
        <v>184</v>
      </c>
      <c r="G10" s="88" t="s">
        <v>215</v>
      </c>
      <c r="H10" s="89">
        <v>1</v>
      </c>
    </row>
    <row r="11" spans="1:8" x14ac:dyDescent="0.3">
      <c r="A11" s="60" t="s">
        <v>8</v>
      </c>
      <c r="B11" s="61">
        <f t="shared" ref="B11:B73" si="5">B10</f>
        <v>5</v>
      </c>
      <c r="C11" s="61" t="s">
        <v>18</v>
      </c>
      <c r="D11" s="61" t="s">
        <v>104</v>
      </c>
      <c r="E11" s="61">
        <v>2</v>
      </c>
      <c r="F11" s="61" t="s">
        <v>185</v>
      </c>
      <c r="G11" s="88" t="s">
        <v>216</v>
      </c>
      <c r="H11" s="89">
        <v>1</v>
      </c>
    </row>
    <row r="12" spans="1:8" x14ac:dyDescent="0.3">
      <c r="A12" s="60" t="s">
        <v>8</v>
      </c>
      <c r="B12" s="61">
        <f t="shared" si="4"/>
        <v>6</v>
      </c>
      <c r="C12" s="61" t="s">
        <v>19</v>
      </c>
      <c r="D12" s="61" t="s">
        <v>105</v>
      </c>
      <c r="E12" s="61">
        <v>1</v>
      </c>
      <c r="F12" s="61" t="s">
        <v>184</v>
      </c>
      <c r="G12" s="88" t="s">
        <v>215</v>
      </c>
      <c r="H12" s="89">
        <v>1</v>
      </c>
    </row>
    <row r="13" spans="1:8" x14ac:dyDescent="0.3">
      <c r="A13" s="60" t="s">
        <v>8</v>
      </c>
      <c r="B13" s="61">
        <f t="shared" si="5"/>
        <v>6</v>
      </c>
      <c r="C13" s="61" t="s">
        <v>19</v>
      </c>
      <c r="D13" s="61" t="s">
        <v>105</v>
      </c>
      <c r="E13" s="61">
        <v>2</v>
      </c>
      <c r="F13" s="61" t="s">
        <v>185</v>
      </c>
      <c r="G13" s="88" t="s">
        <v>216</v>
      </c>
      <c r="H13" s="89">
        <v>1</v>
      </c>
    </row>
    <row r="14" spans="1:8" x14ac:dyDescent="0.3">
      <c r="A14" s="60" t="s">
        <v>8</v>
      </c>
      <c r="B14" s="61">
        <f t="shared" si="4"/>
        <v>7</v>
      </c>
      <c r="C14" s="61" t="s">
        <v>20</v>
      </c>
      <c r="D14" s="61" t="s">
        <v>106</v>
      </c>
      <c r="E14" s="61">
        <v>1</v>
      </c>
      <c r="F14" s="61" t="s">
        <v>184</v>
      </c>
      <c r="G14" s="88" t="s">
        <v>215</v>
      </c>
      <c r="H14" s="89">
        <v>1</v>
      </c>
    </row>
    <row r="15" spans="1:8" x14ac:dyDescent="0.3">
      <c r="A15" s="60" t="s">
        <v>8</v>
      </c>
      <c r="B15" s="61">
        <f t="shared" si="5"/>
        <v>7</v>
      </c>
      <c r="C15" s="61" t="s">
        <v>20</v>
      </c>
      <c r="D15" s="61" t="s">
        <v>106</v>
      </c>
      <c r="E15" s="61">
        <v>2</v>
      </c>
      <c r="F15" s="61" t="s">
        <v>185</v>
      </c>
      <c r="G15" s="88" t="s">
        <v>216</v>
      </c>
      <c r="H15" s="89">
        <v>1</v>
      </c>
    </row>
    <row r="16" spans="1:8" x14ac:dyDescent="0.3">
      <c r="A16" s="60" t="s">
        <v>8</v>
      </c>
      <c r="B16" s="61">
        <f t="shared" si="4"/>
        <v>8</v>
      </c>
      <c r="C16" s="61" t="s">
        <v>21</v>
      </c>
      <c r="D16" s="61" t="s">
        <v>107</v>
      </c>
      <c r="E16" s="61">
        <v>1</v>
      </c>
      <c r="F16" s="61" t="s">
        <v>184</v>
      </c>
      <c r="G16" s="88" t="s">
        <v>215</v>
      </c>
      <c r="H16" s="89">
        <v>1</v>
      </c>
    </row>
    <row r="17" spans="1:8" x14ac:dyDescent="0.3">
      <c r="A17" s="60" t="s">
        <v>8</v>
      </c>
      <c r="B17" s="61">
        <f t="shared" si="5"/>
        <v>8</v>
      </c>
      <c r="C17" s="61" t="s">
        <v>21</v>
      </c>
      <c r="D17" s="61" t="s">
        <v>107</v>
      </c>
      <c r="E17" s="61">
        <v>2</v>
      </c>
      <c r="F17" s="61" t="s">
        <v>185</v>
      </c>
      <c r="G17" s="88" t="s">
        <v>216</v>
      </c>
      <c r="H17" s="89">
        <v>1</v>
      </c>
    </row>
    <row r="18" spans="1:8" x14ac:dyDescent="0.3">
      <c r="A18" s="60" t="s">
        <v>8</v>
      </c>
      <c r="B18" s="61">
        <f t="shared" si="4"/>
        <v>9</v>
      </c>
      <c r="C18" s="61" t="s">
        <v>22</v>
      </c>
      <c r="D18" s="61" t="s">
        <v>108</v>
      </c>
      <c r="E18" s="61">
        <v>1</v>
      </c>
      <c r="F18" s="61" t="s">
        <v>184</v>
      </c>
      <c r="G18" s="88" t="s">
        <v>215</v>
      </c>
      <c r="H18" s="89">
        <v>1</v>
      </c>
    </row>
    <row r="19" spans="1:8" x14ac:dyDescent="0.3">
      <c r="A19" s="60" t="s">
        <v>8</v>
      </c>
      <c r="B19" s="61">
        <f t="shared" si="5"/>
        <v>9</v>
      </c>
      <c r="C19" s="61" t="s">
        <v>22</v>
      </c>
      <c r="D19" s="61" t="s">
        <v>108</v>
      </c>
      <c r="E19" s="61">
        <v>2</v>
      </c>
      <c r="F19" s="61" t="s">
        <v>185</v>
      </c>
      <c r="G19" s="88" t="s">
        <v>216</v>
      </c>
      <c r="H19" s="89">
        <v>1</v>
      </c>
    </row>
    <row r="20" spans="1:8" x14ac:dyDescent="0.3">
      <c r="A20" s="60" t="s">
        <v>8</v>
      </c>
      <c r="B20" s="61">
        <f t="shared" si="4"/>
        <v>10</v>
      </c>
      <c r="C20" s="61" t="s">
        <v>23</v>
      </c>
      <c r="D20" s="61" t="s">
        <v>109</v>
      </c>
      <c r="E20" s="61">
        <v>1</v>
      </c>
      <c r="F20" s="61" t="s">
        <v>184</v>
      </c>
      <c r="G20" s="88" t="s">
        <v>215</v>
      </c>
      <c r="H20" s="89">
        <v>1</v>
      </c>
    </row>
    <row r="21" spans="1:8" x14ac:dyDescent="0.3">
      <c r="A21" s="60" t="s">
        <v>8</v>
      </c>
      <c r="B21" s="61">
        <f t="shared" si="5"/>
        <v>10</v>
      </c>
      <c r="C21" s="61" t="s">
        <v>23</v>
      </c>
      <c r="D21" s="61" t="s">
        <v>109</v>
      </c>
      <c r="E21" s="61">
        <v>2</v>
      </c>
      <c r="F21" s="61" t="s">
        <v>185</v>
      </c>
      <c r="G21" s="88" t="s">
        <v>216</v>
      </c>
      <c r="H21" s="89">
        <v>1</v>
      </c>
    </row>
    <row r="22" spans="1:8" x14ac:dyDescent="0.3">
      <c r="A22" s="60" t="s">
        <v>8</v>
      </c>
      <c r="B22" s="61">
        <f t="shared" si="4"/>
        <v>11</v>
      </c>
      <c r="C22" s="61" t="s">
        <v>24</v>
      </c>
      <c r="D22" s="61" t="s">
        <v>110</v>
      </c>
      <c r="E22" s="61">
        <v>1</v>
      </c>
      <c r="F22" s="61" t="s">
        <v>184</v>
      </c>
      <c r="G22" s="88" t="s">
        <v>215</v>
      </c>
      <c r="H22" s="89">
        <v>1</v>
      </c>
    </row>
    <row r="23" spans="1:8" x14ac:dyDescent="0.3">
      <c r="A23" s="60" t="s">
        <v>8</v>
      </c>
      <c r="B23" s="61">
        <f t="shared" si="5"/>
        <v>11</v>
      </c>
      <c r="C23" s="61" t="s">
        <v>24</v>
      </c>
      <c r="D23" s="61" t="s">
        <v>110</v>
      </c>
      <c r="E23" s="61">
        <v>2</v>
      </c>
      <c r="F23" s="61" t="s">
        <v>185</v>
      </c>
      <c r="G23" s="88" t="s">
        <v>216</v>
      </c>
      <c r="H23" s="89">
        <v>1</v>
      </c>
    </row>
    <row r="24" spans="1:8" x14ac:dyDescent="0.3">
      <c r="A24" s="60" t="s">
        <v>8</v>
      </c>
      <c r="B24" s="61">
        <f t="shared" si="4"/>
        <v>12</v>
      </c>
      <c r="C24" s="61" t="s">
        <v>308</v>
      </c>
      <c r="D24" s="61" t="s">
        <v>309</v>
      </c>
      <c r="E24" s="61">
        <v>1</v>
      </c>
      <c r="F24" s="61" t="s">
        <v>184</v>
      </c>
      <c r="G24" s="88" t="s">
        <v>215</v>
      </c>
      <c r="H24" s="89">
        <v>1</v>
      </c>
    </row>
    <row r="25" spans="1:8" x14ac:dyDescent="0.3">
      <c r="A25" s="60" t="s">
        <v>8</v>
      </c>
      <c r="B25" s="61">
        <f t="shared" si="5"/>
        <v>12</v>
      </c>
      <c r="C25" s="61" t="s">
        <v>308</v>
      </c>
      <c r="D25" s="61" t="s">
        <v>309</v>
      </c>
      <c r="E25" s="61">
        <v>2</v>
      </c>
      <c r="F25" s="61" t="s">
        <v>185</v>
      </c>
      <c r="G25" s="88" t="s">
        <v>216</v>
      </c>
      <c r="H25" s="89">
        <v>1</v>
      </c>
    </row>
    <row r="26" spans="1:8" x14ac:dyDescent="0.3">
      <c r="A26" s="60" t="s">
        <v>8</v>
      </c>
      <c r="B26" s="61">
        <f t="shared" si="4"/>
        <v>13</v>
      </c>
      <c r="C26" s="61" t="s">
        <v>310</v>
      </c>
      <c r="D26" s="61" t="s">
        <v>311</v>
      </c>
      <c r="E26" s="61">
        <v>1</v>
      </c>
      <c r="F26" s="61" t="s">
        <v>184</v>
      </c>
      <c r="G26" s="88" t="s">
        <v>215</v>
      </c>
      <c r="H26" s="89">
        <v>1</v>
      </c>
    </row>
    <row r="27" spans="1:8" x14ac:dyDescent="0.3">
      <c r="A27" s="60" t="s">
        <v>8</v>
      </c>
      <c r="B27" s="61">
        <f t="shared" si="5"/>
        <v>13</v>
      </c>
      <c r="C27" s="61" t="s">
        <v>310</v>
      </c>
      <c r="D27" s="61" t="s">
        <v>311</v>
      </c>
      <c r="E27" s="61">
        <v>2</v>
      </c>
      <c r="F27" s="61" t="s">
        <v>185</v>
      </c>
      <c r="G27" s="88" t="s">
        <v>216</v>
      </c>
      <c r="H27" s="89">
        <v>1</v>
      </c>
    </row>
    <row r="28" spans="1:8" x14ac:dyDescent="0.3">
      <c r="A28" s="60" t="s">
        <v>8</v>
      </c>
      <c r="B28" s="61">
        <f t="shared" si="4"/>
        <v>14</v>
      </c>
      <c r="C28" s="61" t="s">
        <v>312</v>
      </c>
      <c r="D28" s="61" t="s">
        <v>313</v>
      </c>
      <c r="E28" s="61">
        <v>1</v>
      </c>
      <c r="F28" s="61" t="s">
        <v>184</v>
      </c>
      <c r="G28" s="88" t="s">
        <v>215</v>
      </c>
      <c r="H28" s="89">
        <v>1</v>
      </c>
    </row>
    <row r="29" spans="1:8" x14ac:dyDescent="0.3">
      <c r="A29" s="60" t="s">
        <v>8</v>
      </c>
      <c r="B29" s="61">
        <f t="shared" si="5"/>
        <v>14</v>
      </c>
      <c r="C29" s="61" t="s">
        <v>312</v>
      </c>
      <c r="D29" s="61" t="s">
        <v>313</v>
      </c>
      <c r="E29" s="61">
        <v>2</v>
      </c>
      <c r="F29" s="61" t="s">
        <v>185</v>
      </c>
      <c r="G29" s="88" t="s">
        <v>216</v>
      </c>
      <c r="H29" s="89">
        <v>1</v>
      </c>
    </row>
    <row r="30" spans="1:8" x14ac:dyDescent="0.3">
      <c r="A30" s="60" t="s">
        <v>8</v>
      </c>
      <c r="B30" s="61">
        <f t="shared" si="4"/>
        <v>15</v>
      </c>
      <c r="C30" s="61" t="s">
        <v>25</v>
      </c>
      <c r="D30" s="61" t="s">
        <v>111</v>
      </c>
      <c r="E30" s="61">
        <v>1</v>
      </c>
      <c r="F30" s="61" t="s">
        <v>184</v>
      </c>
      <c r="G30" s="88" t="s">
        <v>215</v>
      </c>
      <c r="H30" s="89">
        <v>1</v>
      </c>
    </row>
    <row r="31" spans="1:8" x14ac:dyDescent="0.3">
      <c r="A31" s="60" t="s">
        <v>8</v>
      </c>
      <c r="B31" s="61">
        <f t="shared" si="5"/>
        <v>15</v>
      </c>
      <c r="C31" s="61" t="s">
        <v>25</v>
      </c>
      <c r="D31" s="61" t="s">
        <v>111</v>
      </c>
      <c r="E31" s="61">
        <v>2</v>
      </c>
      <c r="F31" s="61" t="s">
        <v>185</v>
      </c>
      <c r="G31" s="88" t="s">
        <v>216</v>
      </c>
      <c r="H31" s="89">
        <v>1</v>
      </c>
    </row>
    <row r="32" spans="1:8" x14ac:dyDescent="0.3">
      <c r="A32" s="60" t="s">
        <v>8</v>
      </c>
      <c r="B32" s="61">
        <f t="shared" si="4"/>
        <v>16</v>
      </c>
      <c r="C32" s="61" t="s">
        <v>26</v>
      </c>
      <c r="D32" s="61" t="s">
        <v>112</v>
      </c>
      <c r="E32" s="61">
        <v>1</v>
      </c>
      <c r="F32" s="61" t="s">
        <v>184</v>
      </c>
      <c r="G32" s="88" t="s">
        <v>215</v>
      </c>
      <c r="H32" s="89">
        <v>1</v>
      </c>
    </row>
    <row r="33" spans="1:8" x14ac:dyDescent="0.3">
      <c r="A33" s="60" t="s">
        <v>8</v>
      </c>
      <c r="B33" s="61">
        <f t="shared" si="5"/>
        <v>16</v>
      </c>
      <c r="C33" s="61" t="s">
        <v>26</v>
      </c>
      <c r="D33" s="61" t="s">
        <v>112</v>
      </c>
      <c r="E33" s="61">
        <v>2</v>
      </c>
      <c r="F33" s="61" t="s">
        <v>185</v>
      </c>
      <c r="G33" s="88" t="s">
        <v>216</v>
      </c>
      <c r="H33" s="89">
        <v>1</v>
      </c>
    </row>
    <row r="34" spans="1:8" x14ac:dyDescent="0.3">
      <c r="A34" s="60" t="s">
        <v>8</v>
      </c>
      <c r="B34" s="61">
        <f t="shared" si="4"/>
        <v>17</v>
      </c>
      <c r="C34" s="61" t="s">
        <v>27</v>
      </c>
      <c r="D34" s="61" t="s">
        <v>113</v>
      </c>
      <c r="E34" s="61">
        <v>1</v>
      </c>
      <c r="F34" s="61" t="s">
        <v>184</v>
      </c>
      <c r="G34" s="88" t="s">
        <v>215</v>
      </c>
      <c r="H34" s="89">
        <v>1</v>
      </c>
    </row>
    <row r="35" spans="1:8" x14ac:dyDescent="0.3">
      <c r="A35" s="60" t="s">
        <v>8</v>
      </c>
      <c r="B35" s="61">
        <f t="shared" si="5"/>
        <v>17</v>
      </c>
      <c r="C35" s="61" t="s">
        <v>27</v>
      </c>
      <c r="D35" s="61" t="s">
        <v>113</v>
      </c>
      <c r="E35" s="61">
        <v>2</v>
      </c>
      <c r="F35" s="61" t="s">
        <v>185</v>
      </c>
      <c r="G35" s="88" t="s">
        <v>216</v>
      </c>
      <c r="H35" s="89">
        <v>1</v>
      </c>
    </row>
    <row r="36" spans="1:8" x14ac:dyDescent="0.3">
      <c r="A36" s="60" t="s">
        <v>8</v>
      </c>
      <c r="B36" s="61">
        <f t="shared" si="4"/>
        <v>18</v>
      </c>
      <c r="C36" s="61" t="s">
        <v>28</v>
      </c>
      <c r="D36" s="61" t="s">
        <v>114</v>
      </c>
      <c r="E36" s="61">
        <v>1</v>
      </c>
      <c r="F36" s="61" t="s">
        <v>184</v>
      </c>
      <c r="G36" s="88" t="s">
        <v>215</v>
      </c>
      <c r="H36" s="89">
        <v>1</v>
      </c>
    </row>
    <row r="37" spans="1:8" x14ac:dyDescent="0.3">
      <c r="A37" s="60" t="s">
        <v>8</v>
      </c>
      <c r="B37" s="61">
        <f t="shared" si="5"/>
        <v>18</v>
      </c>
      <c r="C37" s="61" t="s">
        <v>28</v>
      </c>
      <c r="D37" s="61" t="s">
        <v>114</v>
      </c>
      <c r="E37" s="61">
        <v>2</v>
      </c>
      <c r="F37" s="61" t="s">
        <v>185</v>
      </c>
      <c r="G37" s="88" t="s">
        <v>216</v>
      </c>
      <c r="H37" s="89">
        <v>1</v>
      </c>
    </row>
    <row r="38" spans="1:8" x14ac:dyDescent="0.3">
      <c r="A38" s="60" t="s">
        <v>8</v>
      </c>
      <c r="B38" s="61">
        <f t="shared" si="4"/>
        <v>19</v>
      </c>
      <c r="C38" s="61" t="s">
        <v>288</v>
      </c>
      <c r="D38" s="61" t="s">
        <v>289</v>
      </c>
      <c r="E38" s="61">
        <v>1</v>
      </c>
      <c r="F38" s="61" t="s">
        <v>184</v>
      </c>
      <c r="G38" s="88" t="s">
        <v>215</v>
      </c>
      <c r="H38" s="89">
        <v>31.54</v>
      </c>
    </row>
    <row r="39" spans="1:8" x14ac:dyDescent="0.3">
      <c r="A39" s="60" t="s">
        <v>8</v>
      </c>
      <c r="B39" s="61">
        <f t="shared" si="5"/>
        <v>19</v>
      </c>
      <c r="C39" s="61" t="s">
        <v>288</v>
      </c>
      <c r="D39" s="61" t="s">
        <v>289</v>
      </c>
      <c r="E39" s="61">
        <v>2</v>
      </c>
      <c r="F39" s="61" t="s">
        <v>185</v>
      </c>
      <c r="G39" s="88" t="s">
        <v>216</v>
      </c>
      <c r="H39" s="89">
        <v>31.54</v>
      </c>
    </row>
    <row r="40" spans="1:8" x14ac:dyDescent="0.3">
      <c r="A40" s="60" t="s">
        <v>8</v>
      </c>
      <c r="B40" s="61">
        <f t="shared" si="4"/>
        <v>20</v>
      </c>
      <c r="C40" s="61" t="s">
        <v>290</v>
      </c>
      <c r="D40" s="61" t="s">
        <v>291</v>
      </c>
      <c r="E40" s="61">
        <v>1</v>
      </c>
      <c r="F40" s="61" t="s">
        <v>184</v>
      </c>
      <c r="G40" s="88" t="s">
        <v>215</v>
      </c>
      <c r="H40" s="89">
        <v>31.54</v>
      </c>
    </row>
    <row r="41" spans="1:8" x14ac:dyDescent="0.3">
      <c r="A41" s="60" t="s">
        <v>8</v>
      </c>
      <c r="B41" s="61">
        <f t="shared" si="5"/>
        <v>20</v>
      </c>
      <c r="C41" s="61" t="s">
        <v>290</v>
      </c>
      <c r="D41" s="61" t="s">
        <v>291</v>
      </c>
      <c r="E41" s="61">
        <v>2</v>
      </c>
      <c r="F41" s="61" t="s">
        <v>185</v>
      </c>
      <c r="G41" s="88" t="s">
        <v>216</v>
      </c>
      <c r="H41" s="89">
        <v>31.54</v>
      </c>
    </row>
    <row r="42" spans="1:8" x14ac:dyDescent="0.3">
      <c r="A42" s="60" t="s">
        <v>8</v>
      </c>
      <c r="B42" s="61">
        <f t="shared" si="4"/>
        <v>21</v>
      </c>
      <c r="C42" s="61" t="s">
        <v>292</v>
      </c>
      <c r="D42" s="61" t="s">
        <v>293</v>
      </c>
      <c r="E42" s="61">
        <v>1</v>
      </c>
      <c r="F42" s="61" t="s">
        <v>184</v>
      </c>
      <c r="G42" s="88" t="s">
        <v>215</v>
      </c>
      <c r="H42" s="89">
        <v>31.54</v>
      </c>
    </row>
    <row r="43" spans="1:8" x14ac:dyDescent="0.3">
      <c r="A43" s="60" t="s">
        <v>8</v>
      </c>
      <c r="B43" s="61">
        <f t="shared" si="5"/>
        <v>21</v>
      </c>
      <c r="C43" s="61" t="s">
        <v>292</v>
      </c>
      <c r="D43" s="61" t="s">
        <v>293</v>
      </c>
      <c r="E43" s="61">
        <v>2</v>
      </c>
      <c r="F43" s="61" t="s">
        <v>185</v>
      </c>
      <c r="G43" s="88" t="s">
        <v>216</v>
      </c>
      <c r="H43" s="89">
        <v>31.54</v>
      </c>
    </row>
    <row r="44" spans="1:8" x14ac:dyDescent="0.3">
      <c r="A44" s="60" t="s">
        <v>8</v>
      </c>
      <c r="B44" s="61">
        <f t="shared" si="4"/>
        <v>22</v>
      </c>
      <c r="C44" s="61" t="s">
        <v>294</v>
      </c>
      <c r="D44" s="61" t="s">
        <v>295</v>
      </c>
      <c r="E44" s="61">
        <v>1</v>
      </c>
      <c r="F44" s="61" t="s">
        <v>184</v>
      </c>
      <c r="G44" s="88" t="s">
        <v>215</v>
      </c>
      <c r="H44" s="89">
        <v>31.54</v>
      </c>
    </row>
    <row r="45" spans="1:8" x14ac:dyDescent="0.3">
      <c r="A45" s="60" t="s">
        <v>8</v>
      </c>
      <c r="B45" s="61">
        <f t="shared" si="5"/>
        <v>22</v>
      </c>
      <c r="C45" s="61" t="s">
        <v>294</v>
      </c>
      <c r="D45" s="61" t="s">
        <v>295</v>
      </c>
      <c r="E45" s="61">
        <v>2</v>
      </c>
      <c r="F45" s="61" t="s">
        <v>185</v>
      </c>
      <c r="G45" s="88" t="s">
        <v>216</v>
      </c>
      <c r="H45" s="89">
        <v>31.54</v>
      </c>
    </row>
    <row r="46" spans="1:8" x14ac:dyDescent="0.3">
      <c r="A46" s="60" t="s">
        <v>8</v>
      </c>
      <c r="B46" s="61">
        <f t="shared" si="4"/>
        <v>23</v>
      </c>
      <c r="C46" s="61" t="s">
        <v>296</v>
      </c>
      <c r="D46" s="61" t="s">
        <v>297</v>
      </c>
      <c r="E46" s="61">
        <v>1</v>
      </c>
      <c r="F46" s="61" t="s">
        <v>184</v>
      </c>
      <c r="G46" s="88" t="s">
        <v>215</v>
      </c>
      <c r="H46" s="89">
        <v>31.54</v>
      </c>
    </row>
    <row r="47" spans="1:8" x14ac:dyDescent="0.3">
      <c r="A47" s="60" t="s">
        <v>8</v>
      </c>
      <c r="B47" s="61">
        <f t="shared" si="5"/>
        <v>23</v>
      </c>
      <c r="C47" s="61" t="s">
        <v>296</v>
      </c>
      <c r="D47" s="61" t="s">
        <v>297</v>
      </c>
      <c r="E47" s="61">
        <v>2</v>
      </c>
      <c r="F47" s="61" t="s">
        <v>185</v>
      </c>
      <c r="G47" s="88" t="s">
        <v>216</v>
      </c>
      <c r="H47" s="89">
        <v>31.54</v>
      </c>
    </row>
    <row r="48" spans="1:8" x14ac:dyDescent="0.3">
      <c r="A48" s="60" t="s">
        <v>8</v>
      </c>
      <c r="B48" s="61">
        <f t="shared" si="4"/>
        <v>24</v>
      </c>
      <c r="C48" s="61" t="s">
        <v>298</v>
      </c>
      <c r="D48" s="61" t="s">
        <v>299</v>
      </c>
      <c r="E48" s="61">
        <v>1</v>
      </c>
      <c r="F48" s="61" t="s">
        <v>184</v>
      </c>
      <c r="G48" s="88" t="s">
        <v>215</v>
      </c>
      <c r="H48" s="89">
        <v>31.54</v>
      </c>
    </row>
    <row r="49" spans="1:8" x14ac:dyDescent="0.3">
      <c r="A49" s="60" t="s">
        <v>8</v>
      </c>
      <c r="B49" s="61">
        <f t="shared" si="5"/>
        <v>24</v>
      </c>
      <c r="C49" s="61" t="s">
        <v>298</v>
      </c>
      <c r="D49" s="61" t="s">
        <v>299</v>
      </c>
      <c r="E49" s="61">
        <v>2</v>
      </c>
      <c r="F49" s="61" t="s">
        <v>185</v>
      </c>
      <c r="G49" s="88" t="s">
        <v>216</v>
      </c>
      <c r="H49" s="89">
        <v>31.54</v>
      </c>
    </row>
    <row r="50" spans="1:8" x14ac:dyDescent="0.3">
      <c r="A50" s="60" t="s">
        <v>8</v>
      </c>
      <c r="B50" s="61">
        <f t="shared" si="4"/>
        <v>25</v>
      </c>
      <c r="C50" s="61" t="s">
        <v>300</v>
      </c>
      <c r="D50" s="61" t="s">
        <v>301</v>
      </c>
      <c r="E50" s="61">
        <v>1</v>
      </c>
      <c r="F50" s="61" t="s">
        <v>184</v>
      </c>
      <c r="G50" s="88" t="s">
        <v>215</v>
      </c>
      <c r="H50" s="89">
        <v>31.54</v>
      </c>
    </row>
    <row r="51" spans="1:8" x14ac:dyDescent="0.3">
      <c r="A51" s="60" t="s">
        <v>8</v>
      </c>
      <c r="B51" s="61">
        <f t="shared" si="5"/>
        <v>25</v>
      </c>
      <c r="C51" s="61" t="s">
        <v>300</v>
      </c>
      <c r="D51" s="61" t="s">
        <v>301</v>
      </c>
      <c r="E51" s="61">
        <v>2</v>
      </c>
      <c r="F51" s="61" t="s">
        <v>185</v>
      </c>
      <c r="G51" s="88" t="s">
        <v>216</v>
      </c>
      <c r="H51" s="89">
        <v>31.54</v>
      </c>
    </row>
    <row r="52" spans="1:8" x14ac:dyDescent="0.3">
      <c r="A52" s="60" t="s">
        <v>8</v>
      </c>
      <c r="B52" s="61">
        <f t="shared" si="4"/>
        <v>26</v>
      </c>
      <c r="C52" s="61" t="s">
        <v>302</v>
      </c>
      <c r="D52" s="61" t="s">
        <v>303</v>
      </c>
      <c r="E52" s="61">
        <v>1</v>
      </c>
      <c r="F52" s="61" t="s">
        <v>184</v>
      </c>
      <c r="G52" s="88" t="s">
        <v>215</v>
      </c>
      <c r="H52" s="89">
        <v>31.54</v>
      </c>
    </row>
    <row r="53" spans="1:8" x14ac:dyDescent="0.3">
      <c r="A53" s="60" t="s">
        <v>8</v>
      </c>
      <c r="B53" s="61">
        <f t="shared" si="5"/>
        <v>26</v>
      </c>
      <c r="C53" s="61" t="s">
        <v>302</v>
      </c>
      <c r="D53" s="61" t="s">
        <v>303</v>
      </c>
      <c r="E53" s="61">
        <v>2</v>
      </c>
      <c r="F53" s="61" t="s">
        <v>185</v>
      </c>
      <c r="G53" s="88" t="s">
        <v>216</v>
      </c>
      <c r="H53" s="89">
        <v>31.54</v>
      </c>
    </row>
    <row r="54" spans="1:8" x14ac:dyDescent="0.3">
      <c r="A54" s="60" t="s">
        <v>8</v>
      </c>
      <c r="B54" s="61">
        <f t="shared" si="4"/>
        <v>27</v>
      </c>
      <c r="C54" s="61" t="s">
        <v>304</v>
      </c>
      <c r="D54" s="61" t="s">
        <v>305</v>
      </c>
      <c r="E54" s="61">
        <v>1</v>
      </c>
      <c r="F54" s="61" t="s">
        <v>184</v>
      </c>
      <c r="G54" s="88" t="s">
        <v>215</v>
      </c>
      <c r="H54" s="89">
        <v>31.536000000000001</v>
      </c>
    </row>
    <row r="55" spans="1:8" x14ac:dyDescent="0.3">
      <c r="A55" s="60" t="s">
        <v>8</v>
      </c>
      <c r="B55" s="61">
        <f t="shared" si="5"/>
        <v>27</v>
      </c>
      <c r="C55" s="61" t="s">
        <v>304</v>
      </c>
      <c r="D55" s="61" t="s">
        <v>305</v>
      </c>
      <c r="E55" s="61">
        <v>2</v>
      </c>
      <c r="F55" s="61" t="s">
        <v>185</v>
      </c>
      <c r="G55" s="88" t="s">
        <v>216</v>
      </c>
      <c r="H55" s="89">
        <v>31.536000000000001</v>
      </c>
    </row>
    <row r="56" spans="1:8" x14ac:dyDescent="0.3">
      <c r="A56" s="60" t="s">
        <v>8</v>
      </c>
      <c r="B56" s="61">
        <f t="shared" si="4"/>
        <v>28</v>
      </c>
      <c r="C56" s="61" t="s">
        <v>306</v>
      </c>
      <c r="D56" s="61" t="s">
        <v>307</v>
      </c>
      <c r="E56" s="61">
        <v>1</v>
      </c>
      <c r="F56" s="61" t="s">
        <v>184</v>
      </c>
      <c r="G56" s="88" t="s">
        <v>215</v>
      </c>
      <c r="H56" s="89">
        <v>31.536000000000001</v>
      </c>
    </row>
    <row r="57" spans="1:8" x14ac:dyDescent="0.3">
      <c r="A57" s="60" t="s">
        <v>8</v>
      </c>
      <c r="B57" s="61">
        <f t="shared" si="5"/>
        <v>28</v>
      </c>
      <c r="C57" s="61" t="s">
        <v>306</v>
      </c>
      <c r="D57" s="61" t="s">
        <v>307</v>
      </c>
      <c r="E57" s="61">
        <v>2</v>
      </c>
      <c r="F57" s="61" t="s">
        <v>185</v>
      </c>
      <c r="G57" s="88" t="s">
        <v>216</v>
      </c>
      <c r="H57" s="89">
        <v>31.536000000000001</v>
      </c>
    </row>
    <row r="58" spans="1:8" x14ac:dyDescent="0.3">
      <c r="A58" s="60" t="s">
        <v>8</v>
      </c>
      <c r="B58" s="61">
        <f t="shared" si="4"/>
        <v>29</v>
      </c>
      <c r="C58" s="61" t="s">
        <v>29</v>
      </c>
      <c r="D58" s="61" t="s">
        <v>115</v>
      </c>
      <c r="E58" s="61">
        <v>1</v>
      </c>
      <c r="F58" s="61" t="s">
        <v>184</v>
      </c>
      <c r="G58" s="88" t="s">
        <v>215</v>
      </c>
      <c r="H58" s="89">
        <v>31.536000000000001</v>
      </c>
    </row>
    <row r="59" spans="1:8" x14ac:dyDescent="0.3">
      <c r="A59" s="60" t="s">
        <v>8</v>
      </c>
      <c r="B59" s="61">
        <f t="shared" si="5"/>
        <v>29</v>
      </c>
      <c r="C59" s="61" t="s">
        <v>29</v>
      </c>
      <c r="D59" s="61" t="s">
        <v>115</v>
      </c>
      <c r="E59" s="61">
        <v>2</v>
      </c>
      <c r="F59" s="61" t="s">
        <v>185</v>
      </c>
      <c r="G59" s="88" t="s">
        <v>216</v>
      </c>
      <c r="H59" s="89">
        <v>31.536000000000001</v>
      </c>
    </row>
    <row r="60" spans="1:8" x14ac:dyDescent="0.3">
      <c r="A60" s="60" t="s">
        <v>8</v>
      </c>
      <c r="B60" s="61">
        <f t="shared" si="4"/>
        <v>30</v>
      </c>
      <c r="C60" s="61" t="s">
        <v>30</v>
      </c>
      <c r="D60" s="61" t="s">
        <v>116</v>
      </c>
      <c r="E60" s="61">
        <v>1</v>
      </c>
      <c r="F60" s="61" t="s">
        <v>184</v>
      </c>
      <c r="G60" s="88" t="s">
        <v>215</v>
      </c>
      <c r="H60" s="89">
        <v>31.536000000000001</v>
      </c>
    </row>
    <row r="61" spans="1:8" x14ac:dyDescent="0.3">
      <c r="A61" s="60" t="s">
        <v>8</v>
      </c>
      <c r="B61" s="61">
        <f t="shared" si="5"/>
        <v>30</v>
      </c>
      <c r="C61" s="61" t="s">
        <v>30</v>
      </c>
      <c r="D61" s="61" t="s">
        <v>116</v>
      </c>
      <c r="E61" s="61">
        <v>2</v>
      </c>
      <c r="F61" s="61" t="s">
        <v>185</v>
      </c>
      <c r="G61" s="88" t="s">
        <v>216</v>
      </c>
      <c r="H61" s="89">
        <v>31.536000000000001</v>
      </c>
    </row>
    <row r="62" spans="1:8" x14ac:dyDescent="0.3">
      <c r="A62" s="60" t="s">
        <v>8</v>
      </c>
      <c r="B62" s="61">
        <f t="shared" si="4"/>
        <v>31</v>
      </c>
      <c r="C62" s="61" t="s">
        <v>31</v>
      </c>
      <c r="D62" s="61" t="s">
        <v>117</v>
      </c>
      <c r="E62" s="61">
        <v>1</v>
      </c>
      <c r="F62" s="61" t="s">
        <v>184</v>
      </c>
      <c r="G62" s="88" t="s">
        <v>215</v>
      </c>
      <c r="H62" s="89">
        <v>31.536000000000001</v>
      </c>
    </row>
    <row r="63" spans="1:8" x14ac:dyDescent="0.3">
      <c r="A63" s="60" t="s">
        <v>8</v>
      </c>
      <c r="B63" s="61">
        <f t="shared" si="5"/>
        <v>31</v>
      </c>
      <c r="C63" s="61" t="s">
        <v>31</v>
      </c>
      <c r="D63" s="61" t="s">
        <v>117</v>
      </c>
      <c r="E63" s="61">
        <v>2</v>
      </c>
      <c r="F63" s="61" t="s">
        <v>185</v>
      </c>
      <c r="G63" s="88" t="s">
        <v>216</v>
      </c>
      <c r="H63" s="89">
        <v>31.536000000000001</v>
      </c>
    </row>
    <row r="64" spans="1:8" x14ac:dyDescent="0.3">
      <c r="A64" s="60" t="s">
        <v>8</v>
      </c>
      <c r="B64" s="61">
        <f t="shared" si="4"/>
        <v>32</v>
      </c>
      <c r="C64" s="61" t="s">
        <v>32</v>
      </c>
      <c r="D64" s="61" t="s">
        <v>118</v>
      </c>
      <c r="E64" s="61">
        <v>1</v>
      </c>
      <c r="F64" s="61" t="s">
        <v>184</v>
      </c>
      <c r="G64" s="88" t="s">
        <v>215</v>
      </c>
      <c r="H64" s="89">
        <v>31.536000000000001</v>
      </c>
    </row>
    <row r="65" spans="1:8" x14ac:dyDescent="0.3">
      <c r="A65" s="60" t="s">
        <v>8</v>
      </c>
      <c r="B65" s="61">
        <f t="shared" si="5"/>
        <v>32</v>
      </c>
      <c r="C65" s="61" t="s">
        <v>32</v>
      </c>
      <c r="D65" s="61" t="s">
        <v>118</v>
      </c>
      <c r="E65" s="61">
        <v>2</v>
      </c>
      <c r="F65" s="61" t="s">
        <v>185</v>
      </c>
      <c r="G65" s="88" t="s">
        <v>216</v>
      </c>
      <c r="H65" s="89">
        <v>31.536000000000001</v>
      </c>
    </row>
    <row r="66" spans="1:8" x14ac:dyDescent="0.3">
      <c r="A66" s="60" t="s">
        <v>8</v>
      </c>
      <c r="B66" s="61">
        <f t="shared" si="4"/>
        <v>33</v>
      </c>
      <c r="C66" s="61" t="s">
        <v>33</v>
      </c>
      <c r="D66" s="61" t="s">
        <v>119</v>
      </c>
      <c r="E66" s="61">
        <v>1</v>
      </c>
      <c r="F66" s="61" t="s">
        <v>184</v>
      </c>
      <c r="G66" s="88" t="s">
        <v>215</v>
      </c>
      <c r="H66" s="89">
        <v>31.536000000000001</v>
      </c>
    </row>
    <row r="67" spans="1:8" x14ac:dyDescent="0.3">
      <c r="A67" s="60" t="s">
        <v>8</v>
      </c>
      <c r="B67" s="61">
        <f t="shared" si="5"/>
        <v>33</v>
      </c>
      <c r="C67" s="61" t="s">
        <v>33</v>
      </c>
      <c r="D67" s="61" t="s">
        <v>119</v>
      </c>
      <c r="E67" s="61">
        <v>2</v>
      </c>
      <c r="F67" s="61" t="s">
        <v>185</v>
      </c>
      <c r="G67" s="88" t="s">
        <v>216</v>
      </c>
      <c r="H67" s="89">
        <v>31.536000000000001</v>
      </c>
    </row>
    <row r="68" spans="1:8" x14ac:dyDescent="0.3">
      <c r="A68" s="60" t="s">
        <v>8</v>
      </c>
      <c r="B68" s="61">
        <f t="shared" si="4"/>
        <v>34</v>
      </c>
      <c r="C68" s="61" t="s">
        <v>34</v>
      </c>
      <c r="D68" s="61" t="s">
        <v>120</v>
      </c>
      <c r="E68" s="61">
        <v>1</v>
      </c>
      <c r="F68" s="61" t="s">
        <v>184</v>
      </c>
      <c r="G68" s="88" t="s">
        <v>215</v>
      </c>
      <c r="H68" s="89">
        <v>31.536000000000001</v>
      </c>
    </row>
    <row r="69" spans="1:8" x14ac:dyDescent="0.3">
      <c r="A69" s="60" t="s">
        <v>8</v>
      </c>
      <c r="B69" s="61">
        <f t="shared" si="5"/>
        <v>34</v>
      </c>
      <c r="C69" s="61" t="s">
        <v>34</v>
      </c>
      <c r="D69" s="61" t="s">
        <v>120</v>
      </c>
      <c r="E69" s="61">
        <v>2</v>
      </c>
      <c r="F69" s="61" t="s">
        <v>185</v>
      </c>
      <c r="G69" s="88" t="s">
        <v>216</v>
      </c>
      <c r="H69" s="89">
        <v>31.536000000000001</v>
      </c>
    </row>
    <row r="70" spans="1:8" x14ac:dyDescent="0.3">
      <c r="A70" s="60" t="s">
        <v>8</v>
      </c>
      <c r="B70" s="61">
        <f t="shared" si="4"/>
        <v>35</v>
      </c>
      <c r="C70" s="61" t="s">
        <v>35</v>
      </c>
      <c r="D70" s="61" t="s">
        <v>121</v>
      </c>
      <c r="E70" s="61">
        <v>1</v>
      </c>
      <c r="F70" s="61" t="s">
        <v>184</v>
      </c>
      <c r="G70" s="88" t="s">
        <v>215</v>
      </c>
      <c r="H70" s="89">
        <v>31.536000000000001</v>
      </c>
    </row>
    <row r="71" spans="1:8" x14ac:dyDescent="0.3">
      <c r="A71" s="60" t="s">
        <v>8</v>
      </c>
      <c r="B71" s="61">
        <f t="shared" si="5"/>
        <v>35</v>
      </c>
      <c r="C71" s="61" t="s">
        <v>35</v>
      </c>
      <c r="D71" s="61" t="s">
        <v>121</v>
      </c>
      <c r="E71" s="61">
        <v>2</v>
      </c>
      <c r="F71" s="61" t="s">
        <v>185</v>
      </c>
      <c r="G71" s="88" t="s">
        <v>216</v>
      </c>
      <c r="H71" s="89">
        <v>31.536000000000001</v>
      </c>
    </row>
    <row r="72" spans="1:8" x14ac:dyDescent="0.3">
      <c r="A72" s="60" t="s">
        <v>8</v>
      </c>
      <c r="B72" s="61">
        <f t="shared" si="4"/>
        <v>36</v>
      </c>
      <c r="C72" s="61" t="s">
        <v>36</v>
      </c>
      <c r="D72" s="61" t="s">
        <v>122</v>
      </c>
      <c r="E72" s="61">
        <v>1</v>
      </c>
      <c r="F72" s="61" t="s">
        <v>184</v>
      </c>
      <c r="G72" s="88" t="s">
        <v>215</v>
      </c>
      <c r="H72" s="89">
        <v>31.536000000000001</v>
      </c>
    </row>
    <row r="73" spans="1:8" ht="15" thickBot="1" x14ac:dyDescent="0.35">
      <c r="A73" s="78" t="s">
        <v>8</v>
      </c>
      <c r="B73" s="61">
        <f t="shared" si="5"/>
        <v>36</v>
      </c>
      <c r="C73" s="77" t="s">
        <v>36</v>
      </c>
      <c r="D73" s="77" t="s">
        <v>122</v>
      </c>
      <c r="E73" s="77">
        <v>2</v>
      </c>
      <c r="F73" s="77" t="s">
        <v>185</v>
      </c>
      <c r="G73" s="90" t="s">
        <v>216</v>
      </c>
      <c r="H73" s="91">
        <v>31.536000000000001</v>
      </c>
    </row>
    <row r="74" spans="1:8" x14ac:dyDescent="0.3">
      <c r="A74" s="92" t="s">
        <v>9</v>
      </c>
      <c r="B74" s="61">
        <f t="shared" ref="B74:B136" si="6">B72+1</f>
        <v>37</v>
      </c>
      <c r="C74" s="93" t="s">
        <v>37</v>
      </c>
      <c r="D74" s="93" t="s">
        <v>123</v>
      </c>
      <c r="E74" s="93">
        <v>1</v>
      </c>
      <c r="F74" s="93" t="s">
        <v>184</v>
      </c>
      <c r="G74" s="94" t="s">
        <v>215</v>
      </c>
      <c r="H74" s="95">
        <v>1</v>
      </c>
    </row>
    <row r="75" spans="1:8" x14ac:dyDescent="0.3">
      <c r="A75" s="60" t="s">
        <v>9</v>
      </c>
      <c r="B75" s="61">
        <f t="shared" ref="B75:B137" si="7">B74</f>
        <v>37</v>
      </c>
      <c r="C75" s="61" t="s">
        <v>37</v>
      </c>
      <c r="D75" s="61" t="s">
        <v>123</v>
      </c>
      <c r="E75" s="61">
        <v>2</v>
      </c>
      <c r="F75" s="61" t="s">
        <v>185</v>
      </c>
      <c r="G75" s="88" t="s">
        <v>216</v>
      </c>
      <c r="H75" s="89">
        <v>1</v>
      </c>
    </row>
    <row r="76" spans="1:8" x14ac:dyDescent="0.3">
      <c r="A76" s="60" t="s">
        <v>9</v>
      </c>
      <c r="B76" s="61">
        <f t="shared" si="6"/>
        <v>38</v>
      </c>
      <c r="C76" s="61" t="s">
        <v>38</v>
      </c>
      <c r="D76" s="61" t="s">
        <v>124</v>
      </c>
      <c r="E76" s="61">
        <v>1</v>
      </c>
      <c r="F76" s="61" t="s">
        <v>184</v>
      </c>
      <c r="G76" s="88" t="s">
        <v>215</v>
      </c>
      <c r="H76" s="89">
        <v>1</v>
      </c>
    </row>
    <row r="77" spans="1:8" x14ac:dyDescent="0.3">
      <c r="A77" s="60" t="s">
        <v>9</v>
      </c>
      <c r="B77" s="61">
        <f t="shared" si="7"/>
        <v>38</v>
      </c>
      <c r="C77" s="61" t="s">
        <v>38</v>
      </c>
      <c r="D77" s="61" t="s">
        <v>124</v>
      </c>
      <c r="E77" s="61">
        <v>2</v>
      </c>
      <c r="F77" s="61" t="s">
        <v>185</v>
      </c>
      <c r="G77" s="88" t="s">
        <v>216</v>
      </c>
      <c r="H77" s="89">
        <v>1</v>
      </c>
    </row>
    <row r="78" spans="1:8" x14ac:dyDescent="0.3">
      <c r="A78" s="60" t="s">
        <v>9</v>
      </c>
      <c r="B78" s="61">
        <f t="shared" si="6"/>
        <v>39</v>
      </c>
      <c r="C78" s="61" t="s">
        <v>39</v>
      </c>
      <c r="D78" s="61" t="s">
        <v>125</v>
      </c>
      <c r="E78" s="61">
        <v>1</v>
      </c>
      <c r="F78" s="61" t="s">
        <v>184</v>
      </c>
      <c r="G78" s="88" t="s">
        <v>215</v>
      </c>
      <c r="H78" s="89">
        <v>1</v>
      </c>
    </row>
    <row r="79" spans="1:8" x14ac:dyDescent="0.3">
      <c r="A79" s="60" t="s">
        <v>9</v>
      </c>
      <c r="B79" s="61">
        <f t="shared" si="7"/>
        <v>39</v>
      </c>
      <c r="C79" s="61" t="s">
        <v>39</v>
      </c>
      <c r="D79" s="61" t="s">
        <v>125</v>
      </c>
      <c r="E79" s="61">
        <v>2</v>
      </c>
      <c r="F79" s="61" t="s">
        <v>185</v>
      </c>
      <c r="G79" s="88" t="s">
        <v>216</v>
      </c>
      <c r="H79" s="89">
        <v>1</v>
      </c>
    </row>
    <row r="80" spans="1:8" x14ac:dyDescent="0.3">
      <c r="A80" s="60" t="s">
        <v>9</v>
      </c>
      <c r="B80" s="61">
        <f t="shared" si="6"/>
        <v>40</v>
      </c>
      <c r="C80" s="61" t="s">
        <v>40</v>
      </c>
      <c r="D80" s="61" t="s">
        <v>126</v>
      </c>
      <c r="E80" s="61">
        <v>1</v>
      </c>
      <c r="F80" s="61" t="s">
        <v>184</v>
      </c>
      <c r="G80" s="88" t="s">
        <v>215</v>
      </c>
      <c r="H80" s="89">
        <v>1</v>
      </c>
    </row>
    <row r="81" spans="1:8" x14ac:dyDescent="0.3">
      <c r="A81" s="60" t="s">
        <v>9</v>
      </c>
      <c r="B81" s="61">
        <f t="shared" si="7"/>
        <v>40</v>
      </c>
      <c r="C81" s="61" t="s">
        <v>40</v>
      </c>
      <c r="D81" s="61" t="s">
        <v>126</v>
      </c>
      <c r="E81" s="61">
        <v>2</v>
      </c>
      <c r="F81" s="61" t="s">
        <v>185</v>
      </c>
      <c r="G81" s="88" t="s">
        <v>216</v>
      </c>
      <c r="H81" s="89">
        <v>1</v>
      </c>
    </row>
    <row r="82" spans="1:8" x14ac:dyDescent="0.3">
      <c r="A82" s="60" t="s">
        <v>9</v>
      </c>
      <c r="B82" s="61">
        <f t="shared" si="6"/>
        <v>41</v>
      </c>
      <c r="C82" s="61" t="s">
        <v>41</v>
      </c>
      <c r="D82" s="61" t="s">
        <v>127</v>
      </c>
      <c r="E82" s="61">
        <v>1</v>
      </c>
      <c r="F82" s="61" t="s">
        <v>184</v>
      </c>
      <c r="G82" s="88" t="s">
        <v>215</v>
      </c>
      <c r="H82" s="89">
        <v>1</v>
      </c>
    </row>
    <row r="83" spans="1:8" x14ac:dyDescent="0.3">
      <c r="A83" s="60" t="s">
        <v>9</v>
      </c>
      <c r="B83" s="61">
        <f t="shared" si="7"/>
        <v>41</v>
      </c>
      <c r="C83" s="61" t="s">
        <v>41</v>
      </c>
      <c r="D83" s="61" t="s">
        <v>127</v>
      </c>
      <c r="E83" s="61">
        <v>2</v>
      </c>
      <c r="F83" s="61" t="s">
        <v>185</v>
      </c>
      <c r="G83" s="88" t="s">
        <v>216</v>
      </c>
      <c r="H83" s="89">
        <v>1</v>
      </c>
    </row>
    <row r="84" spans="1:8" x14ac:dyDescent="0.3">
      <c r="A84" s="60" t="s">
        <v>9</v>
      </c>
      <c r="B84" s="61">
        <f t="shared" si="6"/>
        <v>42</v>
      </c>
      <c r="C84" s="61" t="s">
        <v>42</v>
      </c>
      <c r="D84" s="61" t="s">
        <v>128</v>
      </c>
      <c r="E84" s="61">
        <v>1</v>
      </c>
      <c r="F84" s="61" t="s">
        <v>184</v>
      </c>
      <c r="G84" s="88" t="s">
        <v>215</v>
      </c>
      <c r="H84" s="89">
        <v>31.536000000000001</v>
      </c>
    </row>
    <row r="85" spans="1:8" x14ac:dyDescent="0.3">
      <c r="A85" s="60" t="s">
        <v>9</v>
      </c>
      <c r="B85" s="61">
        <f t="shared" si="7"/>
        <v>42</v>
      </c>
      <c r="C85" s="61" t="s">
        <v>42</v>
      </c>
      <c r="D85" s="61" t="s">
        <v>128</v>
      </c>
      <c r="E85" s="61">
        <v>2</v>
      </c>
      <c r="F85" s="61" t="s">
        <v>185</v>
      </c>
      <c r="G85" s="88" t="s">
        <v>216</v>
      </c>
      <c r="H85" s="89">
        <v>31.536000000000001</v>
      </c>
    </row>
    <row r="86" spans="1:8" x14ac:dyDescent="0.3">
      <c r="A86" s="60" t="s">
        <v>9</v>
      </c>
      <c r="B86" s="61">
        <f t="shared" si="6"/>
        <v>43</v>
      </c>
      <c r="C86" s="61" t="s">
        <v>43</v>
      </c>
      <c r="D86" s="61" t="s">
        <v>129</v>
      </c>
      <c r="E86" s="61">
        <v>1</v>
      </c>
      <c r="F86" s="61" t="s">
        <v>184</v>
      </c>
      <c r="G86" s="88" t="s">
        <v>215</v>
      </c>
      <c r="H86" s="89">
        <v>31.536000000000001</v>
      </c>
    </row>
    <row r="87" spans="1:8" x14ac:dyDescent="0.3">
      <c r="A87" s="60" t="s">
        <v>9</v>
      </c>
      <c r="B87" s="61">
        <f t="shared" si="7"/>
        <v>43</v>
      </c>
      <c r="C87" s="61" t="s">
        <v>43</v>
      </c>
      <c r="D87" s="61" t="s">
        <v>129</v>
      </c>
      <c r="E87" s="61">
        <v>2</v>
      </c>
      <c r="F87" s="61" t="s">
        <v>185</v>
      </c>
      <c r="G87" s="88" t="s">
        <v>216</v>
      </c>
      <c r="H87" s="89">
        <v>31.536000000000001</v>
      </c>
    </row>
    <row r="88" spans="1:8" x14ac:dyDescent="0.3">
      <c r="A88" s="60" t="s">
        <v>9</v>
      </c>
      <c r="B88" s="61">
        <f t="shared" si="6"/>
        <v>44</v>
      </c>
      <c r="C88" s="61" t="s">
        <v>44</v>
      </c>
      <c r="D88" s="61" t="s">
        <v>130</v>
      </c>
      <c r="E88" s="61">
        <v>1</v>
      </c>
      <c r="F88" s="61" t="s">
        <v>184</v>
      </c>
      <c r="G88" s="88" t="s">
        <v>215</v>
      </c>
      <c r="H88" s="89">
        <v>31.536000000000001</v>
      </c>
    </row>
    <row r="89" spans="1:8" x14ac:dyDescent="0.3">
      <c r="A89" s="60" t="s">
        <v>9</v>
      </c>
      <c r="B89" s="61">
        <f t="shared" si="7"/>
        <v>44</v>
      </c>
      <c r="C89" s="61" t="s">
        <v>44</v>
      </c>
      <c r="D89" s="61" t="s">
        <v>130</v>
      </c>
      <c r="E89" s="61">
        <v>2</v>
      </c>
      <c r="F89" s="61" t="s">
        <v>185</v>
      </c>
      <c r="G89" s="88" t="s">
        <v>216</v>
      </c>
      <c r="H89" s="89">
        <v>31.536000000000001</v>
      </c>
    </row>
    <row r="90" spans="1:8" x14ac:dyDescent="0.3">
      <c r="A90" s="60" t="s">
        <v>9</v>
      </c>
      <c r="B90" s="61">
        <f t="shared" si="6"/>
        <v>45</v>
      </c>
      <c r="C90" s="61" t="s">
        <v>45</v>
      </c>
      <c r="D90" s="61" t="s">
        <v>131</v>
      </c>
      <c r="E90" s="61">
        <v>1</v>
      </c>
      <c r="F90" s="61" t="s">
        <v>184</v>
      </c>
      <c r="G90" s="88" t="s">
        <v>215</v>
      </c>
      <c r="H90" s="89">
        <v>31.536000000000001</v>
      </c>
    </row>
    <row r="91" spans="1:8" x14ac:dyDescent="0.3">
      <c r="A91" s="60" t="s">
        <v>9</v>
      </c>
      <c r="B91" s="61">
        <f t="shared" si="7"/>
        <v>45</v>
      </c>
      <c r="C91" s="61" t="s">
        <v>45</v>
      </c>
      <c r="D91" s="61" t="s">
        <v>131</v>
      </c>
      <c r="E91" s="61">
        <v>2</v>
      </c>
      <c r="F91" s="61" t="s">
        <v>185</v>
      </c>
      <c r="G91" s="88" t="s">
        <v>216</v>
      </c>
      <c r="H91" s="89">
        <v>31.536000000000001</v>
      </c>
    </row>
    <row r="92" spans="1:8" x14ac:dyDescent="0.3">
      <c r="A92" s="60" t="s">
        <v>9</v>
      </c>
      <c r="B92" s="61">
        <f t="shared" si="6"/>
        <v>46</v>
      </c>
      <c r="C92" s="61" t="s">
        <v>46</v>
      </c>
      <c r="D92" s="61" t="s">
        <v>132</v>
      </c>
      <c r="E92" s="61">
        <v>1</v>
      </c>
      <c r="F92" s="61" t="s">
        <v>184</v>
      </c>
      <c r="G92" s="88" t="s">
        <v>215</v>
      </c>
      <c r="H92" s="89">
        <v>31.536000000000001</v>
      </c>
    </row>
    <row r="93" spans="1:8" x14ac:dyDescent="0.3">
      <c r="A93" s="60" t="s">
        <v>9</v>
      </c>
      <c r="B93" s="61">
        <f t="shared" si="7"/>
        <v>46</v>
      </c>
      <c r="C93" s="61" t="s">
        <v>46</v>
      </c>
      <c r="D93" s="61" t="s">
        <v>132</v>
      </c>
      <c r="E93" s="61">
        <v>2</v>
      </c>
      <c r="F93" s="61" t="s">
        <v>185</v>
      </c>
      <c r="G93" s="88" t="s">
        <v>216</v>
      </c>
      <c r="H93" s="89">
        <v>31.536000000000001</v>
      </c>
    </row>
    <row r="94" spans="1:8" x14ac:dyDescent="0.3">
      <c r="A94" s="60" t="s">
        <v>9</v>
      </c>
      <c r="B94" s="61">
        <f t="shared" si="6"/>
        <v>47</v>
      </c>
      <c r="C94" s="61" t="s">
        <v>224</v>
      </c>
      <c r="D94" s="61" t="s">
        <v>225</v>
      </c>
      <c r="E94" s="61">
        <v>1</v>
      </c>
      <c r="F94" s="61" t="s">
        <v>184</v>
      </c>
      <c r="G94" s="88" t="s">
        <v>215</v>
      </c>
      <c r="H94" s="89">
        <v>31.536000000000001</v>
      </c>
    </row>
    <row r="95" spans="1:8" x14ac:dyDescent="0.3">
      <c r="A95" s="60" t="s">
        <v>9</v>
      </c>
      <c r="B95" s="61">
        <f t="shared" si="7"/>
        <v>47</v>
      </c>
      <c r="C95" s="61" t="s">
        <v>224</v>
      </c>
      <c r="D95" s="61" t="s">
        <v>225</v>
      </c>
      <c r="E95" s="61">
        <v>2</v>
      </c>
      <c r="F95" s="61" t="s">
        <v>185</v>
      </c>
      <c r="G95" s="88" t="s">
        <v>216</v>
      </c>
      <c r="H95" s="89">
        <v>31.536000000000001</v>
      </c>
    </row>
    <row r="96" spans="1:8" x14ac:dyDescent="0.3">
      <c r="A96" s="60" t="s">
        <v>9</v>
      </c>
      <c r="B96" s="61">
        <f t="shared" si="6"/>
        <v>48</v>
      </c>
      <c r="C96" s="61" t="s">
        <v>222</v>
      </c>
      <c r="D96" s="61" t="s">
        <v>223</v>
      </c>
      <c r="E96" s="61">
        <v>1</v>
      </c>
      <c r="F96" s="61" t="s">
        <v>184</v>
      </c>
      <c r="G96" s="88" t="s">
        <v>215</v>
      </c>
      <c r="H96" s="89">
        <v>31.536000000000001</v>
      </c>
    </row>
    <row r="97" spans="1:8" x14ac:dyDescent="0.3">
      <c r="A97" s="60" t="s">
        <v>9</v>
      </c>
      <c r="B97" s="61">
        <f t="shared" si="7"/>
        <v>48</v>
      </c>
      <c r="C97" s="61" t="s">
        <v>222</v>
      </c>
      <c r="D97" s="61" t="s">
        <v>223</v>
      </c>
      <c r="E97" s="61">
        <v>2</v>
      </c>
      <c r="F97" s="61" t="s">
        <v>185</v>
      </c>
      <c r="G97" s="88" t="s">
        <v>216</v>
      </c>
      <c r="H97" s="89">
        <v>31.536000000000001</v>
      </c>
    </row>
    <row r="98" spans="1:8" x14ac:dyDescent="0.3">
      <c r="A98" s="60" t="s">
        <v>9</v>
      </c>
      <c r="B98" s="61">
        <f t="shared" si="6"/>
        <v>49</v>
      </c>
      <c r="C98" s="61" t="s">
        <v>226</v>
      </c>
      <c r="D98" s="61" t="s">
        <v>227</v>
      </c>
      <c r="E98" s="61">
        <v>1</v>
      </c>
      <c r="F98" s="61" t="s">
        <v>184</v>
      </c>
      <c r="G98" s="88" t="s">
        <v>215</v>
      </c>
      <c r="H98" s="89">
        <v>31.536000000000001</v>
      </c>
    </row>
    <row r="99" spans="1:8" x14ac:dyDescent="0.3">
      <c r="A99" s="60" t="s">
        <v>9</v>
      </c>
      <c r="B99" s="61">
        <f t="shared" si="7"/>
        <v>49</v>
      </c>
      <c r="C99" s="61" t="s">
        <v>226</v>
      </c>
      <c r="D99" s="61" t="s">
        <v>227</v>
      </c>
      <c r="E99" s="61">
        <v>2</v>
      </c>
      <c r="F99" s="61" t="s">
        <v>185</v>
      </c>
      <c r="G99" s="88" t="s">
        <v>216</v>
      </c>
      <c r="H99" s="89">
        <v>31.536000000000001</v>
      </c>
    </row>
    <row r="100" spans="1:8" x14ac:dyDescent="0.3">
      <c r="A100" s="60" t="s">
        <v>9</v>
      </c>
      <c r="B100" s="61">
        <f t="shared" si="6"/>
        <v>50</v>
      </c>
      <c r="C100" s="61" t="s">
        <v>228</v>
      </c>
      <c r="D100" s="61" t="s">
        <v>229</v>
      </c>
      <c r="E100" s="61">
        <v>1</v>
      </c>
      <c r="F100" s="61" t="s">
        <v>184</v>
      </c>
      <c r="G100" s="88" t="s">
        <v>215</v>
      </c>
      <c r="H100" s="89">
        <v>31.536000000000001</v>
      </c>
    </row>
    <row r="101" spans="1:8" x14ac:dyDescent="0.3">
      <c r="A101" s="60" t="s">
        <v>9</v>
      </c>
      <c r="B101" s="61">
        <f t="shared" si="7"/>
        <v>50</v>
      </c>
      <c r="C101" s="61" t="s">
        <v>228</v>
      </c>
      <c r="D101" s="61" t="s">
        <v>229</v>
      </c>
      <c r="E101" s="61">
        <v>2</v>
      </c>
      <c r="F101" s="61" t="s">
        <v>185</v>
      </c>
      <c r="G101" s="88" t="s">
        <v>216</v>
      </c>
      <c r="H101" s="89">
        <v>31.536000000000001</v>
      </c>
    </row>
    <row r="102" spans="1:8" x14ac:dyDescent="0.3">
      <c r="A102" s="60" t="s">
        <v>9</v>
      </c>
      <c r="B102" s="61">
        <f t="shared" si="6"/>
        <v>51</v>
      </c>
      <c r="C102" s="61" t="s">
        <v>279</v>
      </c>
      <c r="D102" s="61" t="s">
        <v>280</v>
      </c>
      <c r="E102" s="61">
        <v>1</v>
      </c>
      <c r="F102" s="61" t="s">
        <v>184</v>
      </c>
      <c r="G102" s="88" t="s">
        <v>215</v>
      </c>
      <c r="H102" s="89">
        <v>31.536000000000001</v>
      </c>
    </row>
    <row r="103" spans="1:8" x14ac:dyDescent="0.3">
      <c r="A103" s="60" t="s">
        <v>9</v>
      </c>
      <c r="B103" s="61">
        <f t="shared" si="7"/>
        <v>51</v>
      </c>
      <c r="C103" s="61" t="s">
        <v>279</v>
      </c>
      <c r="D103" s="61" t="s">
        <v>280</v>
      </c>
      <c r="E103" s="61">
        <v>2</v>
      </c>
      <c r="F103" s="61" t="s">
        <v>185</v>
      </c>
      <c r="G103" s="88" t="s">
        <v>216</v>
      </c>
      <c r="H103" s="89">
        <v>31.536000000000001</v>
      </c>
    </row>
    <row r="104" spans="1:8" x14ac:dyDescent="0.3">
      <c r="A104" s="60" t="s">
        <v>9</v>
      </c>
      <c r="B104" s="61">
        <f t="shared" si="6"/>
        <v>52</v>
      </c>
      <c r="C104" s="61" t="s">
        <v>277</v>
      </c>
      <c r="D104" s="61" t="s">
        <v>278</v>
      </c>
      <c r="E104" s="61">
        <v>1</v>
      </c>
      <c r="F104" s="61" t="s">
        <v>184</v>
      </c>
      <c r="G104" s="88" t="s">
        <v>215</v>
      </c>
      <c r="H104" s="89">
        <v>31.536000000000001</v>
      </c>
    </row>
    <row r="105" spans="1:8" x14ac:dyDescent="0.3">
      <c r="A105" s="60" t="s">
        <v>9</v>
      </c>
      <c r="B105" s="61">
        <f t="shared" si="7"/>
        <v>52</v>
      </c>
      <c r="C105" s="61" t="s">
        <v>277</v>
      </c>
      <c r="D105" s="61" t="s">
        <v>278</v>
      </c>
      <c r="E105" s="61">
        <v>2</v>
      </c>
      <c r="F105" s="61" t="s">
        <v>185</v>
      </c>
      <c r="G105" s="88" t="s">
        <v>216</v>
      </c>
      <c r="H105" s="89">
        <v>31.536000000000001</v>
      </c>
    </row>
    <row r="106" spans="1:8" x14ac:dyDescent="0.3">
      <c r="A106" s="60" t="s">
        <v>9</v>
      </c>
      <c r="B106" s="61">
        <f t="shared" si="6"/>
        <v>53</v>
      </c>
      <c r="C106" s="61" t="s">
        <v>281</v>
      </c>
      <c r="D106" s="61" t="s">
        <v>282</v>
      </c>
      <c r="E106" s="61">
        <v>1</v>
      </c>
      <c r="F106" s="61" t="s">
        <v>184</v>
      </c>
      <c r="G106" s="88" t="s">
        <v>215</v>
      </c>
      <c r="H106" s="89">
        <v>31.536000000000001</v>
      </c>
    </row>
    <row r="107" spans="1:8" x14ac:dyDescent="0.3">
      <c r="A107" s="60" t="s">
        <v>9</v>
      </c>
      <c r="B107" s="61">
        <f t="shared" si="7"/>
        <v>53</v>
      </c>
      <c r="C107" s="61" t="s">
        <v>281</v>
      </c>
      <c r="D107" s="61" t="s">
        <v>282</v>
      </c>
      <c r="E107" s="61">
        <v>2</v>
      </c>
      <c r="F107" s="61" t="s">
        <v>185</v>
      </c>
      <c r="G107" s="88" t="s">
        <v>216</v>
      </c>
      <c r="H107" s="89">
        <v>31.536000000000001</v>
      </c>
    </row>
    <row r="108" spans="1:8" x14ac:dyDescent="0.3">
      <c r="A108" s="60" t="s">
        <v>9</v>
      </c>
      <c r="B108" s="61">
        <f t="shared" si="6"/>
        <v>54</v>
      </c>
      <c r="C108" s="61" t="s">
        <v>283</v>
      </c>
      <c r="D108" s="61" t="s">
        <v>284</v>
      </c>
      <c r="E108" s="61">
        <v>1</v>
      </c>
      <c r="F108" s="61" t="s">
        <v>184</v>
      </c>
      <c r="G108" s="88" t="s">
        <v>215</v>
      </c>
      <c r="H108" s="89">
        <v>31.536000000000001</v>
      </c>
    </row>
    <row r="109" spans="1:8" x14ac:dyDescent="0.3">
      <c r="A109" s="60" t="s">
        <v>9</v>
      </c>
      <c r="B109" s="61">
        <f t="shared" si="7"/>
        <v>54</v>
      </c>
      <c r="C109" s="61" t="s">
        <v>283</v>
      </c>
      <c r="D109" s="61" t="s">
        <v>284</v>
      </c>
      <c r="E109" s="61">
        <v>2</v>
      </c>
      <c r="F109" s="61" t="s">
        <v>185</v>
      </c>
      <c r="G109" s="88" t="s">
        <v>216</v>
      </c>
      <c r="H109" s="89">
        <v>31.536000000000001</v>
      </c>
    </row>
    <row r="110" spans="1:8" x14ac:dyDescent="0.3">
      <c r="A110" s="60" t="s">
        <v>9</v>
      </c>
      <c r="B110" s="61">
        <f t="shared" si="6"/>
        <v>55</v>
      </c>
      <c r="C110" s="61" t="s">
        <v>286</v>
      </c>
      <c r="D110" s="61" t="s">
        <v>287</v>
      </c>
      <c r="E110" s="61">
        <v>1</v>
      </c>
      <c r="F110" s="61" t="s">
        <v>184</v>
      </c>
      <c r="G110" s="88" t="s">
        <v>215</v>
      </c>
      <c r="H110" s="89">
        <v>31.536000000000001</v>
      </c>
    </row>
    <row r="111" spans="1:8" x14ac:dyDescent="0.3">
      <c r="A111" s="60" t="s">
        <v>9</v>
      </c>
      <c r="B111" s="61">
        <f t="shared" si="7"/>
        <v>55</v>
      </c>
      <c r="C111" s="61" t="s">
        <v>286</v>
      </c>
      <c r="D111" s="61" t="s">
        <v>287</v>
      </c>
      <c r="E111" s="61">
        <v>2</v>
      </c>
      <c r="F111" s="61" t="s">
        <v>185</v>
      </c>
      <c r="G111" s="88" t="s">
        <v>216</v>
      </c>
      <c r="H111" s="89">
        <v>31.536000000000001</v>
      </c>
    </row>
    <row r="112" spans="1:8" x14ac:dyDescent="0.3">
      <c r="A112" s="60" t="s">
        <v>9</v>
      </c>
      <c r="B112" s="61">
        <f t="shared" si="6"/>
        <v>56</v>
      </c>
      <c r="C112" s="61" t="s">
        <v>248</v>
      </c>
      <c r="D112" s="61" t="s">
        <v>247</v>
      </c>
      <c r="E112" s="61">
        <v>1</v>
      </c>
      <c r="F112" s="61" t="s">
        <v>184</v>
      </c>
      <c r="G112" s="88" t="s">
        <v>215</v>
      </c>
      <c r="H112" s="89">
        <v>31.536000000000001</v>
      </c>
    </row>
    <row r="113" spans="1:8" x14ac:dyDescent="0.3">
      <c r="A113" s="60" t="s">
        <v>9</v>
      </c>
      <c r="B113" s="61">
        <f t="shared" si="7"/>
        <v>56</v>
      </c>
      <c r="C113" s="61" t="s">
        <v>248</v>
      </c>
      <c r="D113" s="61" t="s">
        <v>247</v>
      </c>
      <c r="E113" s="61">
        <v>2</v>
      </c>
      <c r="F113" s="61" t="s">
        <v>185</v>
      </c>
      <c r="G113" s="88" t="s">
        <v>216</v>
      </c>
      <c r="H113" s="89">
        <v>31.536000000000001</v>
      </c>
    </row>
    <row r="114" spans="1:8" x14ac:dyDescent="0.3">
      <c r="A114" s="60" t="s">
        <v>9</v>
      </c>
      <c r="B114" s="61">
        <f t="shared" si="6"/>
        <v>57</v>
      </c>
      <c r="C114" s="61" t="s">
        <v>47</v>
      </c>
      <c r="D114" s="61" t="s">
        <v>133</v>
      </c>
      <c r="E114" s="61">
        <v>1</v>
      </c>
      <c r="F114" s="61" t="s">
        <v>184</v>
      </c>
      <c r="G114" s="88" t="s">
        <v>215</v>
      </c>
      <c r="H114" s="89">
        <v>1</v>
      </c>
    </row>
    <row r="115" spans="1:8" x14ac:dyDescent="0.3">
      <c r="A115" s="60" t="s">
        <v>9</v>
      </c>
      <c r="B115" s="61">
        <f t="shared" si="7"/>
        <v>57</v>
      </c>
      <c r="C115" s="61" t="s">
        <v>47</v>
      </c>
      <c r="D115" s="61" t="s">
        <v>133</v>
      </c>
      <c r="E115" s="61">
        <v>2</v>
      </c>
      <c r="F115" s="61" t="s">
        <v>185</v>
      </c>
      <c r="G115" s="88" t="s">
        <v>216</v>
      </c>
      <c r="H115" s="89">
        <v>1</v>
      </c>
    </row>
    <row r="116" spans="1:8" x14ac:dyDescent="0.3">
      <c r="A116" s="60" t="s">
        <v>9</v>
      </c>
      <c r="B116" s="61">
        <f t="shared" si="6"/>
        <v>58</v>
      </c>
      <c r="C116" s="61" t="s">
        <v>48</v>
      </c>
      <c r="D116" s="61" t="s">
        <v>134</v>
      </c>
      <c r="E116" s="61">
        <v>1</v>
      </c>
      <c r="F116" s="61" t="s">
        <v>184</v>
      </c>
      <c r="G116" s="88" t="s">
        <v>215</v>
      </c>
      <c r="H116" s="89">
        <v>1</v>
      </c>
    </row>
    <row r="117" spans="1:8" x14ac:dyDescent="0.3">
      <c r="A117" s="60" t="s">
        <v>9</v>
      </c>
      <c r="B117" s="61">
        <f t="shared" si="7"/>
        <v>58</v>
      </c>
      <c r="C117" s="61" t="s">
        <v>48</v>
      </c>
      <c r="D117" s="61" t="s">
        <v>134</v>
      </c>
      <c r="E117" s="61">
        <v>2</v>
      </c>
      <c r="F117" s="61" t="s">
        <v>185</v>
      </c>
      <c r="G117" s="88" t="s">
        <v>216</v>
      </c>
      <c r="H117" s="89">
        <v>1</v>
      </c>
    </row>
    <row r="118" spans="1:8" x14ac:dyDescent="0.3">
      <c r="A118" s="60" t="s">
        <v>9</v>
      </c>
      <c r="B118" s="61">
        <f t="shared" si="6"/>
        <v>59</v>
      </c>
      <c r="C118" s="61" t="s">
        <v>49</v>
      </c>
      <c r="D118" s="61" t="s">
        <v>135</v>
      </c>
      <c r="E118" s="61">
        <v>1</v>
      </c>
      <c r="F118" s="61" t="s">
        <v>184</v>
      </c>
      <c r="G118" s="88" t="s">
        <v>215</v>
      </c>
      <c r="H118" s="89">
        <v>1</v>
      </c>
    </row>
    <row r="119" spans="1:8" x14ac:dyDescent="0.3">
      <c r="A119" s="60" t="s">
        <v>9</v>
      </c>
      <c r="B119" s="61">
        <f t="shared" si="7"/>
        <v>59</v>
      </c>
      <c r="C119" s="61" t="s">
        <v>49</v>
      </c>
      <c r="D119" s="61" t="s">
        <v>135</v>
      </c>
      <c r="E119" s="61">
        <v>2</v>
      </c>
      <c r="F119" s="61" t="s">
        <v>185</v>
      </c>
      <c r="G119" s="88" t="s">
        <v>216</v>
      </c>
      <c r="H119" s="89">
        <v>1</v>
      </c>
    </row>
    <row r="120" spans="1:8" x14ac:dyDescent="0.3">
      <c r="A120" s="60" t="s">
        <v>9</v>
      </c>
      <c r="B120" s="61">
        <f t="shared" si="6"/>
        <v>60</v>
      </c>
      <c r="C120" s="61" t="s">
        <v>50</v>
      </c>
      <c r="D120" s="61" t="s">
        <v>136</v>
      </c>
      <c r="E120" s="61">
        <v>1</v>
      </c>
      <c r="F120" s="61" t="s">
        <v>184</v>
      </c>
      <c r="G120" s="88" t="s">
        <v>215</v>
      </c>
      <c r="H120" s="89">
        <v>1</v>
      </c>
    </row>
    <row r="121" spans="1:8" x14ac:dyDescent="0.3">
      <c r="A121" s="60" t="s">
        <v>9</v>
      </c>
      <c r="B121" s="61">
        <f t="shared" si="7"/>
        <v>60</v>
      </c>
      <c r="C121" s="61" t="s">
        <v>50</v>
      </c>
      <c r="D121" s="61" t="s">
        <v>136</v>
      </c>
      <c r="E121" s="61">
        <v>2</v>
      </c>
      <c r="F121" s="61" t="s">
        <v>185</v>
      </c>
      <c r="G121" s="88" t="s">
        <v>216</v>
      </c>
      <c r="H121" s="89">
        <v>1</v>
      </c>
    </row>
    <row r="122" spans="1:8" x14ac:dyDescent="0.3">
      <c r="A122" s="60" t="s">
        <v>9</v>
      </c>
      <c r="B122" s="61">
        <f t="shared" si="6"/>
        <v>61</v>
      </c>
      <c r="C122" s="61" t="s">
        <v>51</v>
      </c>
      <c r="D122" s="61" t="s">
        <v>106</v>
      </c>
      <c r="E122" s="61">
        <v>1</v>
      </c>
      <c r="F122" s="61" t="s">
        <v>184</v>
      </c>
      <c r="G122" s="88" t="s">
        <v>215</v>
      </c>
      <c r="H122" s="89">
        <v>1</v>
      </c>
    </row>
    <row r="123" spans="1:8" x14ac:dyDescent="0.3">
      <c r="A123" s="60" t="s">
        <v>9</v>
      </c>
      <c r="B123" s="61">
        <f t="shared" si="7"/>
        <v>61</v>
      </c>
      <c r="C123" s="61" t="s">
        <v>51</v>
      </c>
      <c r="D123" s="61" t="s">
        <v>106</v>
      </c>
      <c r="E123" s="61">
        <v>2</v>
      </c>
      <c r="F123" s="61" t="s">
        <v>185</v>
      </c>
      <c r="G123" s="88" t="s">
        <v>216</v>
      </c>
      <c r="H123" s="89">
        <v>1</v>
      </c>
    </row>
    <row r="124" spans="1:8" x14ac:dyDescent="0.3">
      <c r="A124" s="60" t="s">
        <v>9</v>
      </c>
      <c r="B124" s="61">
        <f t="shared" si="6"/>
        <v>62</v>
      </c>
      <c r="C124" s="61" t="s">
        <v>52</v>
      </c>
      <c r="D124" s="61" t="s">
        <v>111</v>
      </c>
      <c r="E124" s="61">
        <v>1</v>
      </c>
      <c r="F124" s="61" t="s">
        <v>184</v>
      </c>
      <c r="G124" s="88" t="s">
        <v>215</v>
      </c>
      <c r="H124" s="89">
        <v>1</v>
      </c>
    </row>
    <row r="125" spans="1:8" ht="15" thickBot="1" x14ac:dyDescent="0.35">
      <c r="A125" s="96" t="s">
        <v>9</v>
      </c>
      <c r="B125" s="61">
        <f t="shared" si="7"/>
        <v>62</v>
      </c>
      <c r="C125" s="97" t="s">
        <v>52</v>
      </c>
      <c r="D125" s="97" t="s">
        <v>111</v>
      </c>
      <c r="E125" s="97">
        <v>2</v>
      </c>
      <c r="F125" s="97" t="s">
        <v>185</v>
      </c>
      <c r="G125" s="98" t="s">
        <v>216</v>
      </c>
      <c r="H125" s="99">
        <v>1</v>
      </c>
    </row>
    <row r="126" spans="1:8" x14ac:dyDescent="0.3">
      <c r="A126" s="76" t="s">
        <v>10</v>
      </c>
      <c r="B126" s="61">
        <f t="shared" si="6"/>
        <v>63</v>
      </c>
      <c r="C126" s="75" t="s">
        <v>53</v>
      </c>
      <c r="D126" s="75" t="s">
        <v>137</v>
      </c>
      <c r="E126" s="75">
        <v>1</v>
      </c>
      <c r="F126" s="75" t="s">
        <v>184</v>
      </c>
      <c r="G126" s="86" t="s">
        <v>215</v>
      </c>
      <c r="H126" s="87">
        <v>1</v>
      </c>
    </row>
    <row r="127" spans="1:8" x14ac:dyDescent="0.3">
      <c r="A127" s="60" t="s">
        <v>10</v>
      </c>
      <c r="B127" s="61">
        <f t="shared" si="7"/>
        <v>63</v>
      </c>
      <c r="C127" s="61" t="s">
        <v>53</v>
      </c>
      <c r="D127" s="61" t="s">
        <v>137</v>
      </c>
      <c r="E127" s="61">
        <v>2</v>
      </c>
      <c r="F127" s="61" t="s">
        <v>185</v>
      </c>
      <c r="G127" s="88" t="s">
        <v>216</v>
      </c>
      <c r="H127" s="89">
        <v>1</v>
      </c>
    </row>
    <row r="128" spans="1:8" x14ac:dyDescent="0.3">
      <c r="A128" s="60" t="s">
        <v>10</v>
      </c>
      <c r="B128" s="61">
        <f t="shared" si="6"/>
        <v>64</v>
      </c>
      <c r="C128" s="61" t="s">
        <v>54</v>
      </c>
      <c r="D128" s="61" t="s">
        <v>138</v>
      </c>
      <c r="E128" s="61">
        <v>1</v>
      </c>
      <c r="F128" s="61" t="s">
        <v>184</v>
      </c>
      <c r="G128" s="88" t="s">
        <v>215</v>
      </c>
      <c r="H128" s="89">
        <v>1</v>
      </c>
    </row>
    <row r="129" spans="1:8" x14ac:dyDescent="0.3">
      <c r="A129" s="60" t="s">
        <v>10</v>
      </c>
      <c r="B129" s="61">
        <f t="shared" si="7"/>
        <v>64</v>
      </c>
      <c r="C129" s="61" t="s">
        <v>54</v>
      </c>
      <c r="D129" s="61" t="s">
        <v>138</v>
      </c>
      <c r="E129" s="61">
        <v>2</v>
      </c>
      <c r="F129" s="61" t="s">
        <v>185</v>
      </c>
      <c r="G129" s="88" t="s">
        <v>216</v>
      </c>
      <c r="H129" s="89">
        <v>1</v>
      </c>
    </row>
    <row r="130" spans="1:8" x14ac:dyDescent="0.3">
      <c r="A130" s="60" t="s">
        <v>10</v>
      </c>
      <c r="B130" s="61">
        <f t="shared" si="6"/>
        <v>65</v>
      </c>
      <c r="C130" s="61" t="s">
        <v>55</v>
      </c>
      <c r="D130" s="61" t="s">
        <v>139</v>
      </c>
      <c r="E130" s="61">
        <v>1</v>
      </c>
      <c r="F130" s="61" t="s">
        <v>184</v>
      </c>
      <c r="G130" s="88" t="s">
        <v>215</v>
      </c>
      <c r="H130" s="89">
        <v>1</v>
      </c>
    </row>
    <row r="131" spans="1:8" x14ac:dyDescent="0.3">
      <c r="A131" s="60" t="s">
        <v>10</v>
      </c>
      <c r="B131" s="61">
        <f t="shared" si="7"/>
        <v>65</v>
      </c>
      <c r="C131" s="61" t="s">
        <v>55</v>
      </c>
      <c r="D131" s="61" t="s">
        <v>139</v>
      </c>
      <c r="E131" s="61">
        <v>2</v>
      </c>
      <c r="F131" s="61" t="s">
        <v>185</v>
      </c>
      <c r="G131" s="88" t="s">
        <v>216</v>
      </c>
      <c r="H131" s="89">
        <v>1</v>
      </c>
    </row>
    <row r="132" spans="1:8" x14ac:dyDescent="0.3">
      <c r="A132" s="60" t="s">
        <v>10</v>
      </c>
      <c r="B132" s="61">
        <f t="shared" si="6"/>
        <v>66</v>
      </c>
      <c r="C132" s="61" t="s">
        <v>56</v>
      </c>
      <c r="D132" s="61" t="s">
        <v>140</v>
      </c>
      <c r="E132" s="61">
        <v>1</v>
      </c>
      <c r="F132" s="61" t="s">
        <v>184</v>
      </c>
      <c r="G132" s="88" t="s">
        <v>215</v>
      </c>
      <c r="H132" s="89">
        <v>1</v>
      </c>
    </row>
    <row r="133" spans="1:8" x14ac:dyDescent="0.3">
      <c r="A133" s="60" t="s">
        <v>10</v>
      </c>
      <c r="B133" s="61">
        <f t="shared" si="7"/>
        <v>66</v>
      </c>
      <c r="C133" s="61" t="s">
        <v>56</v>
      </c>
      <c r="D133" s="61" t="s">
        <v>140</v>
      </c>
      <c r="E133" s="61">
        <v>2</v>
      </c>
      <c r="F133" s="61" t="s">
        <v>185</v>
      </c>
      <c r="G133" s="88" t="s">
        <v>216</v>
      </c>
      <c r="H133" s="89">
        <v>1</v>
      </c>
    </row>
    <row r="134" spans="1:8" x14ac:dyDescent="0.3">
      <c r="A134" s="60" t="s">
        <v>10</v>
      </c>
      <c r="B134" s="61">
        <f t="shared" si="6"/>
        <v>67</v>
      </c>
      <c r="C134" s="61" t="s">
        <v>57</v>
      </c>
      <c r="D134" s="61" t="s">
        <v>141</v>
      </c>
      <c r="E134" s="61">
        <v>1</v>
      </c>
      <c r="F134" s="61" t="s">
        <v>184</v>
      </c>
      <c r="G134" s="88" t="s">
        <v>215</v>
      </c>
      <c r="H134" s="89">
        <v>1</v>
      </c>
    </row>
    <row r="135" spans="1:8" x14ac:dyDescent="0.3">
      <c r="A135" s="60" t="s">
        <v>10</v>
      </c>
      <c r="B135" s="61">
        <f t="shared" si="7"/>
        <v>67</v>
      </c>
      <c r="C135" s="61" t="s">
        <v>57</v>
      </c>
      <c r="D135" s="61" t="s">
        <v>141</v>
      </c>
      <c r="E135" s="61">
        <v>2</v>
      </c>
      <c r="F135" s="61" t="s">
        <v>185</v>
      </c>
      <c r="G135" s="88" t="s">
        <v>216</v>
      </c>
      <c r="H135" s="89">
        <v>1</v>
      </c>
    </row>
    <row r="136" spans="1:8" x14ac:dyDescent="0.3">
      <c r="A136" s="60" t="s">
        <v>10</v>
      </c>
      <c r="B136" s="61">
        <f t="shared" si="6"/>
        <v>68</v>
      </c>
      <c r="C136" s="61" t="s">
        <v>58</v>
      </c>
      <c r="D136" s="61" t="s">
        <v>142</v>
      </c>
      <c r="E136" s="61">
        <v>1</v>
      </c>
      <c r="F136" s="61" t="s">
        <v>184</v>
      </c>
      <c r="G136" s="88" t="s">
        <v>215</v>
      </c>
      <c r="H136" s="89">
        <v>1</v>
      </c>
    </row>
    <row r="137" spans="1:8" x14ac:dyDescent="0.3">
      <c r="A137" s="60" t="s">
        <v>10</v>
      </c>
      <c r="B137" s="61">
        <f t="shared" si="7"/>
        <v>68</v>
      </c>
      <c r="C137" s="61" t="s">
        <v>58</v>
      </c>
      <c r="D137" s="61" t="s">
        <v>142</v>
      </c>
      <c r="E137" s="61">
        <v>2</v>
      </c>
      <c r="F137" s="61" t="s">
        <v>185</v>
      </c>
      <c r="G137" s="88" t="s">
        <v>216</v>
      </c>
      <c r="H137" s="89">
        <v>1</v>
      </c>
    </row>
    <row r="138" spans="1:8" x14ac:dyDescent="0.3">
      <c r="A138" s="60" t="s">
        <v>10</v>
      </c>
      <c r="B138" s="61">
        <f t="shared" ref="B138:B200" si="8">B136+1</f>
        <v>69</v>
      </c>
      <c r="C138" s="61" t="s">
        <v>59</v>
      </c>
      <c r="D138" s="61" t="s">
        <v>143</v>
      </c>
      <c r="E138" s="61">
        <v>1</v>
      </c>
      <c r="F138" s="61" t="s">
        <v>184</v>
      </c>
      <c r="G138" s="88" t="s">
        <v>215</v>
      </c>
      <c r="H138" s="89">
        <v>1</v>
      </c>
    </row>
    <row r="139" spans="1:8" x14ac:dyDescent="0.3">
      <c r="A139" s="60" t="s">
        <v>10</v>
      </c>
      <c r="B139" s="61">
        <f t="shared" ref="B139:B201" si="9">B138</f>
        <v>69</v>
      </c>
      <c r="C139" s="61" t="s">
        <v>59</v>
      </c>
      <c r="D139" s="61" t="s">
        <v>143</v>
      </c>
      <c r="E139" s="61">
        <v>2</v>
      </c>
      <c r="F139" s="61" t="s">
        <v>185</v>
      </c>
      <c r="G139" s="88" t="s">
        <v>216</v>
      </c>
      <c r="H139" s="89">
        <v>1</v>
      </c>
    </row>
    <row r="140" spans="1:8" x14ac:dyDescent="0.3">
      <c r="A140" s="60" t="s">
        <v>10</v>
      </c>
      <c r="B140" s="61">
        <f t="shared" si="8"/>
        <v>70</v>
      </c>
      <c r="C140" s="61" t="s">
        <v>60</v>
      </c>
      <c r="D140" s="61" t="s">
        <v>144</v>
      </c>
      <c r="E140" s="61">
        <v>1</v>
      </c>
      <c r="F140" s="61" t="s">
        <v>184</v>
      </c>
      <c r="G140" s="88" t="s">
        <v>215</v>
      </c>
      <c r="H140" s="89">
        <v>1</v>
      </c>
    </row>
    <row r="141" spans="1:8" x14ac:dyDescent="0.3">
      <c r="A141" s="60" t="s">
        <v>10</v>
      </c>
      <c r="B141" s="61">
        <f t="shared" si="9"/>
        <v>70</v>
      </c>
      <c r="C141" s="61" t="s">
        <v>60</v>
      </c>
      <c r="D141" s="61" t="s">
        <v>144</v>
      </c>
      <c r="E141" s="61">
        <v>2</v>
      </c>
      <c r="F141" s="61" t="s">
        <v>185</v>
      </c>
      <c r="G141" s="88" t="s">
        <v>216</v>
      </c>
      <c r="H141" s="89">
        <v>1</v>
      </c>
    </row>
    <row r="142" spans="1:8" x14ac:dyDescent="0.3">
      <c r="A142" s="60" t="s">
        <v>10</v>
      </c>
      <c r="B142" s="61">
        <f t="shared" si="8"/>
        <v>71</v>
      </c>
      <c r="C142" s="61" t="s">
        <v>61</v>
      </c>
      <c r="D142" s="61" t="s">
        <v>145</v>
      </c>
      <c r="E142" s="61">
        <v>1</v>
      </c>
      <c r="F142" s="61" t="s">
        <v>184</v>
      </c>
      <c r="G142" s="88" t="s">
        <v>215</v>
      </c>
      <c r="H142" s="89">
        <v>1</v>
      </c>
    </row>
    <row r="143" spans="1:8" x14ac:dyDescent="0.3">
      <c r="A143" s="60" t="s">
        <v>10</v>
      </c>
      <c r="B143" s="61">
        <f t="shared" si="9"/>
        <v>71</v>
      </c>
      <c r="C143" s="61" t="s">
        <v>61</v>
      </c>
      <c r="D143" s="61" t="s">
        <v>145</v>
      </c>
      <c r="E143" s="61">
        <v>2</v>
      </c>
      <c r="F143" s="61" t="s">
        <v>185</v>
      </c>
      <c r="G143" s="88" t="s">
        <v>216</v>
      </c>
      <c r="H143" s="89">
        <v>1</v>
      </c>
    </row>
    <row r="144" spans="1:8" x14ac:dyDescent="0.3">
      <c r="A144" s="60" t="s">
        <v>10</v>
      </c>
      <c r="B144" s="61">
        <f t="shared" si="8"/>
        <v>72</v>
      </c>
      <c r="C144" s="61" t="s">
        <v>62</v>
      </c>
      <c r="D144" s="61" t="s">
        <v>146</v>
      </c>
      <c r="E144" s="61">
        <v>1</v>
      </c>
      <c r="F144" s="61" t="s">
        <v>184</v>
      </c>
      <c r="G144" s="88" t="s">
        <v>215</v>
      </c>
      <c r="H144" s="89">
        <v>1</v>
      </c>
    </row>
    <row r="145" spans="1:8" x14ac:dyDescent="0.3">
      <c r="A145" s="60" t="s">
        <v>10</v>
      </c>
      <c r="B145" s="61">
        <f t="shared" si="9"/>
        <v>72</v>
      </c>
      <c r="C145" s="61" t="s">
        <v>62</v>
      </c>
      <c r="D145" s="61" t="s">
        <v>146</v>
      </c>
      <c r="E145" s="61">
        <v>2</v>
      </c>
      <c r="F145" s="61" t="s">
        <v>185</v>
      </c>
      <c r="G145" s="88" t="s">
        <v>216</v>
      </c>
      <c r="H145" s="89">
        <v>1</v>
      </c>
    </row>
    <row r="146" spans="1:8" x14ac:dyDescent="0.3">
      <c r="A146" s="60" t="s">
        <v>10</v>
      </c>
      <c r="B146" s="61">
        <f t="shared" si="8"/>
        <v>73</v>
      </c>
      <c r="C146" s="61" t="s">
        <v>63</v>
      </c>
      <c r="D146" s="61" t="s">
        <v>147</v>
      </c>
      <c r="E146" s="61">
        <v>1</v>
      </c>
      <c r="F146" s="61" t="s">
        <v>184</v>
      </c>
      <c r="G146" s="88" t="s">
        <v>215</v>
      </c>
      <c r="H146" s="89">
        <v>1</v>
      </c>
    </row>
    <row r="147" spans="1:8" x14ac:dyDescent="0.3">
      <c r="A147" s="60" t="s">
        <v>10</v>
      </c>
      <c r="B147" s="61">
        <f t="shared" si="9"/>
        <v>73</v>
      </c>
      <c r="C147" s="61" t="s">
        <v>63</v>
      </c>
      <c r="D147" s="61" t="s">
        <v>147</v>
      </c>
      <c r="E147" s="61">
        <v>2</v>
      </c>
      <c r="F147" s="61" t="s">
        <v>185</v>
      </c>
      <c r="G147" s="88" t="s">
        <v>216</v>
      </c>
      <c r="H147" s="89">
        <v>1</v>
      </c>
    </row>
    <row r="148" spans="1:8" x14ac:dyDescent="0.3">
      <c r="A148" s="60" t="s">
        <v>10</v>
      </c>
      <c r="B148" s="61">
        <f t="shared" si="8"/>
        <v>74</v>
      </c>
      <c r="C148" s="61" t="s">
        <v>64</v>
      </c>
      <c r="D148" s="61" t="s">
        <v>148</v>
      </c>
      <c r="E148" s="61">
        <v>1</v>
      </c>
      <c r="F148" s="61" t="s">
        <v>184</v>
      </c>
      <c r="G148" s="88" t="s">
        <v>215</v>
      </c>
      <c r="H148" s="89">
        <v>1</v>
      </c>
    </row>
    <row r="149" spans="1:8" x14ac:dyDescent="0.3">
      <c r="A149" s="60" t="s">
        <v>10</v>
      </c>
      <c r="B149" s="61">
        <f t="shared" si="9"/>
        <v>74</v>
      </c>
      <c r="C149" s="61" t="s">
        <v>64</v>
      </c>
      <c r="D149" s="61" t="s">
        <v>148</v>
      </c>
      <c r="E149" s="61">
        <v>2</v>
      </c>
      <c r="F149" s="61" t="s">
        <v>185</v>
      </c>
      <c r="G149" s="88" t="s">
        <v>216</v>
      </c>
      <c r="H149" s="89">
        <v>1</v>
      </c>
    </row>
    <row r="150" spans="1:8" x14ac:dyDescent="0.3">
      <c r="A150" s="60" t="s">
        <v>10</v>
      </c>
      <c r="B150" s="61">
        <f t="shared" si="8"/>
        <v>75</v>
      </c>
      <c r="C150" s="61" t="s">
        <v>65</v>
      </c>
      <c r="D150" s="61" t="s">
        <v>149</v>
      </c>
      <c r="E150" s="61">
        <v>1</v>
      </c>
      <c r="F150" s="61" t="s">
        <v>184</v>
      </c>
      <c r="G150" s="88" t="s">
        <v>215</v>
      </c>
      <c r="H150" s="89">
        <v>1</v>
      </c>
    </row>
    <row r="151" spans="1:8" x14ac:dyDescent="0.3">
      <c r="A151" s="60" t="s">
        <v>10</v>
      </c>
      <c r="B151" s="61">
        <f t="shared" si="9"/>
        <v>75</v>
      </c>
      <c r="C151" s="61" t="s">
        <v>65</v>
      </c>
      <c r="D151" s="61" t="s">
        <v>149</v>
      </c>
      <c r="E151" s="61">
        <v>2</v>
      </c>
      <c r="F151" s="61" t="s">
        <v>185</v>
      </c>
      <c r="G151" s="88" t="s">
        <v>216</v>
      </c>
      <c r="H151" s="89">
        <v>1</v>
      </c>
    </row>
    <row r="152" spans="1:8" x14ac:dyDescent="0.3">
      <c r="A152" s="60" t="s">
        <v>10</v>
      </c>
      <c r="B152" s="61">
        <f t="shared" si="8"/>
        <v>76</v>
      </c>
      <c r="C152" s="61" t="s">
        <v>66</v>
      </c>
      <c r="D152" s="61" t="s">
        <v>150</v>
      </c>
      <c r="E152" s="61">
        <v>1</v>
      </c>
      <c r="F152" s="61" t="s">
        <v>184</v>
      </c>
      <c r="G152" s="88" t="s">
        <v>215</v>
      </c>
      <c r="H152" s="89">
        <v>1</v>
      </c>
    </row>
    <row r="153" spans="1:8" x14ac:dyDescent="0.3">
      <c r="A153" s="60" t="s">
        <v>10</v>
      </c>
      <c r="B153" s="61">
        <f t="shared" si="9"/>
        <v>76</v>
      </c>
      <c r="C153" s="61" t="s">
        <v>66</v>
      </c>
      <c r="D153" s="61" t="s">
        <v>150</v>
      </c>
      <c r="E153" s="61">
        <v>2</v>
      </c>
      <c r="F153" s="61" t="s">
        <v>185</v>
      </c>
      <c r="G153" s="88" t="s">
        <v>216</v>
      </c>
      <c r="H153" s="89">
        <v>1</v>
      </c>
    </row>
    <row r="154" spans="1:8" x14ac:dyDescent="0.3">
      <c r="A154" s="60" t="s">
        <v>10</v>
      </c>
      <c r="B154" s="61">
        <f t="shared" si="8"/>
        <v>77</v>
      </c>
      <c r="C154" s="61" t="s">
        <v>67</v>
      </c>
      <c r="D154" s="61" t="s">
        <v>151</v>
      </c>
      <c r="E154" s="61">
        <v>1</v>
      </c>
      <c r="F154" s="61" t="s">
        <v>184</v>
      </c>
      <c r="G154" s="88" t="s">
        <v>215</v>
      </c>
      <c r="H154" s="89">
        <v>1</v>
      </c>
    </row>
    <row r="155" spans="1:8" x14ac:dyDescent="0.3">
      <c r="A155" s="60" t="s">
        <v>10</v>
      </c>
      <c r="B155" s="61">
        <f t="shared" si="9"/>
        <v>77</v>
      </c>
      <c r="C155" s="61" t="s">
        <v>67</v>
      </c>
      <c r="D155" s="61" t="s">
        <v>151</v>
      </c>
      <c r="E155" s="61">
        <v>2</v>
      </c>
      <c r="F155" s="61" t="s">
        <v>185</v>
      </c>
      <c r="G155" s="88" t="s">
        <v>216</v>
      </c>
      <c r="H155" s="89">
        <v>1</v>
      </c>
    </row>
    <row r="156" spans="1:8" x14ac:dyDescent="0.3">
      <c r="A156" s="60" t="s">
        <v>10</v>
      </c>
      <c r="B156" s="61">
        <f t="shared" si="8"/>
        <v>78</v>
      </c>
      <c r="C156" s="61" t="s">
        <v>68</v>
      </c>
      <c r="D156" s="61" t="s">
        <v>152</v>
      </c>
      <c r="E156" s="61">
        <v>1</v>
      </c>
      <c r="F156" s="61" t="s">
        <v>184</v>
      </c>
      <c r="G156" s="88" t="s">
        <v>215</v>
      </c>
      <c r="H156" s="89">
        <v>1</v>
      </c>
    </row>
    <row r="157" spans="1:8" x14ac:dyDescent="0.3">
      <c r="A157" s="60" t="s">
        <v>10</v>
      </c>
      <c r="B157" s="61">
        <f t="shared" si="9"/>
        <v>78</v>
      </c>
      <c r="C157" s="61" t="s">
        <v>68</v>
      </c>
      <c r="D157" s="61" t="s">
        <v>152</v>
      </c>
      <c r="E157" s="61">
        <v>2</v>
      </c>
      <c r="F157" s="61" t="s">
        <v>185</v>
      </c>
      <c r="G157" s="88" t="s">
        <v>216</v>
      </c>
      <c r="H157" s="89">
        <v>1</v>
      </c>
    </row>
    <row r="158" spans="1:8" x14ac:dyDescent="0.3">
      <c r="A158" s="60" t="s">
        <v>10</v>
      </c>
      <c r="B158" s="61">
        <f t="shared" si="8"/>
        <v>79</v>
      </c>
      <c r="C158" s="61" t="s">
        <v>69</v>
      </c>
      <c r="D158" s="61" t="s">
        <v>153</v>
      </c>
      <c r="E158" s="61">
        <v>1</v>
      </c>
      <c r="F158" s="61" t="s">
        <v>184</v>
      </c>
      <c r="G158" s="88" t="s">
        <v>215</v>
      </c>
      <c r="H158" s="89">
        <v>1</v>
      </c>
    </row>
    <row r="159" spans="1:8" x14ac:dyDescent="0.3">
      <c r="A159" s="60" t="s">
        <v>10</v>
      </c>
      <c r="B159" s="61">
        <f t="shared" si="9"/>
        <v>79</v>
      </c>
      <c r="C159" s="61" t="s">
        <v>69</v>
      </c>
      <c r="D159" s="61" t="s">
        <v>153</v>
      </c>
      <c r="E159" s="61">
        <v>2</v>
      </c>
      <c r="F159" s="61" t="s">
        <v>185</v>
      </c>
      <c r="G159" s="88" t="s">
        <v>216</v>
      </c>
      <c r="H159" s="89">
        <v>1</v>
      </c>
    </row>
    <row r="160" spans="1:8" x14ac:dyDescent="0.3">
      <c r="A160" s="60" t="s">
        <v>10</v>
      </c>
      <c r="B160" s="61">
        <f t="shared" si="8"/>
        <v>80</v>
      </c>
      <c r="C160" s="61" t="s">
        <v>70</v>
      </c>
      <c r="D160" s="61" t="s">
        <v>154</v>
      </c>
      <c r="E160" s="61">
        <v>1</v>
      </c>
      <c r="F160" s="61" t="s">
        <v>184</v>
      </c>
      <c r="G160" s="88" t="s">
        <v>215</v>
      </c>
      <c r="H160" s="89">
        <v>1</v>
      </c>
    </row>
    <row r="161" spans="1:8" x14ac:dyDescent="0.3">
      <c r="A161" s="60" t="s">
        <v>10</v>
      </c>
      <c r="B161" s="61">
        <f t="shared" si="9"/>
        <v>80</v>
      </c>
      <c r="C161" s="61" t="s">
        <v>70</v>
      </c>
      <c r="D161" s="61" t="s">
        <v>154</v>
      </c>
      <c r="E161" s="61">
        <v>2</v>
      </c>
      <c r="F161" s="61" t="s">
        <v>185</v>
      </c>
      <c r="G161" s="88" t="s">
        <v>216</v>
      </c>
      <c r="H161" s="89">
        <v>1</v>
      </c>
    </row>
    <row r="162" spans="1:8" x14ac:dyDescent="0.3">
      <c r="A162" s="60" t="s">
        <v>10</v>
      </c>
      <c r="B162" s="61">
        <f t="shared" si="8"/>
        <v>81</v>
      </c>
      <c r="C162" s="61" t="s">
        <v>71</v>
      </c>
      <c r="D162" s="61" t="s">
        <v>155</v>
      </c>
      <c r="E162" s="61">
        <v>1</v>
      </c>
      <c r="F162" s="61" t="s">
        <v>184</v>
      </c>
      <c r="G162" s="88" t="s">
        <v>215</v>
      </c>
      <c r="H162" s="89">
        <v>1</v>
      </c>
    </row>
    <row r="163" spans="1:8" x14ac:dyDescent="0.3">
      <c r="A163" s="60" t="s">
        <v>10</v>
      </c>
      <c r="B163" s="61">
        <f t="shared" si="9"/>
        <v>81</v>
      </c>
      <c r="C163" s="61" t="s">
        <v>71</v>
      </c>
      <c r="D163" s="61" t="s">
        <v>155</v>
      </c>
      <c r="E163" s="61">
        <v>2</v>
      </c>
      <c r="F163" s="61" t="s">
        <v>185</v>
      </c>
      <c r="G163" s="88" t="s">
        <v>216</v>
      </c>
      <c r="H163" s="89">
        <v>1</v>
      </c>
    </row>
    <row r="164" spans="1:8" x14ac:dyDescent="0.3">
      <c r="A164" s="60" t="s">
        <v>10</v>
      </c>
      <c r="B164" s="61">
        <f t="shared" si="8"/>
        <v>82</v>
      </c>
      <c r="C164" s="61" t="s">
        <v>72</v>
      </c>
      <c r="D164" s="61" t="s">
        <v>156</v>
      </c>
      <c r="E164" s="61">
        <v>1</v>
      </c>
      <c r="F164" s="61" t="s">
        <v>184</v>
      </c>
      <c r="G164" s="88" t="s">
        <v>215</v>
      </c>
      <c r="H164" s="89">
        <v>1</v>
      </c>
    </row>
    <row r="165" spans="1:8" x14ac:dyDescent="0.3">
      <c r="A165" s="60" t="s">
        <v>10</v>
      </c>
      <c r="B165" s="61">
        <f t="shared" si="9"/>
        <v>82</v>
      </c>
      <c r="C165" s="61" t="s">
        <v>72</v>
      </c>
      <c r="D165" s="61" t="s">
        <v>156</v>
      </c>
      <c r="E165" s="61">
        <v>2</v>
      </c>
      <c r="F165" s="61" t="s">
        <v>185</v>
      </c>
      <c r="G165" s="88" t="s">
        <v>216</v>
      </c>
      <c r="H165" s="89">
        <v>1</v>
      </c>
    </row>
    <row r="166" spans="1:8" x14ac:dyDescent="0.3">
      <c r="A166" s="60" t="s">
        <v>10</v>
      </c>
      <c r="B166" s="61">
        <f t="shared" si="8"/>
        <v>83</v>
      </c>
      <c r="C166" s="61" t="s">
        <v>73</v>
      </c>
      <c r="D166" s="61" t="s">
        <v>157</v>
      </c>
      <c r="E166" s="61">
        <v>1</v>
      </c>
      <c r="F166" s="61" t="s">
        <v>184</v>
      </c>
      <c r="G166" s="88" t="s">
        <v>215</v>
      </c>
      <c r="H166" s="89">
        <v>1</v>
      </c>
    </row>
    <row r="167" spans="1:8" x14ac:dyDescent="0.3">
      <c r="A167" s="60" t="s">
        <v>10</v>
      </c>
      <c r="B167" s="61">
        <f t="shared" si="9"/>
        <v>83</v>
      </c>
      <c r="C167" s="61" t="s">
        <v>73</v>
      </c>
      <c r="D167" s="61" t="s">
        <v>157</v>
      </c>
      <c r="E167" s="61">
        <v>2</v>
      </c>
      <c r="F167" s="61" t="s">
        <v>185</v>
      </c>
      <c r="G167" s="88" t="s">
        <v>216</v>
      </c>
      <c r="H167" s="89">
        <v>1</v>
      </c>
    </row>
    <row r="168" spans="1:8" x14ac:dyDescent="0.3">
      <c r="A168" s="60" t="s">
        <v>10</v>
      </c>
      <c r="B168" s="61">
        <f t="shared" si="8"/>
        <v>84</v>
      </c>
      <c r="C168" s="61" t="s">
        <v>74</v>
      </c>
      <c r="D168" s="61" t="s">
        <v>158</v>
      </c>
      <c r="E168" s="61">
        <v>1</v>
      </c>
      <c r="F168" s="61" t="s">
        <v>184</v>
      </c>
      <c r="G168" s="88" t="s">
        <v>215</v>
      </c>
      <c r="H168" s="89">
        <v>1</v>
      </c>
    </row>
    <row r="169" spans="1:8" x14ac:dyDescent="0.3">
      <c r="A169" s="60" t="s">
        <v>10</v>
      </c>
      <c r="B169" s="61">
        <f t="shared" si="9"/>
        <v>84</v>
      </c>
      <c r="C169" s="61" t="s">
        <v>74</v>
      </c>
      <c r="D169" s="61" t="s">
        <v>158</v>
      </c>
      <c r="E169" s="61">
        <v>2</v>
      </c>
      <c r="F169" s="61" t="s">
        <v>185</v>
      </c>
      <c r="G169" s="88" t="s">
        <v>216</v>
      </c>
      <c r="H169" s="89">
        <v>1</v>
      </c>
    </row>
    <row r="170" spans="1:8" x14ac:dyDescent="0.3">
      <c r="A170" s="60" t="s">
        <v>10</v>
      </c>
      <c r="B170" s="61">
        <f t="shared" si="8"/>
        <v>85</v>
      </c>
      <c r="C170" s="61" t="s">
        <v>75</v>
      </c>
      <c r="D170" s="61" t="s">
        <v>159</v>
      </c>
      <c r="E170" s="61">
        <v>1</v>
      </c>
      <c r="F170" s="61" t="s">
        <v>184</v>
      </c>
      <c r="G170" s="88" t="s">
        <v>215</v>
      </c>
      <c r="H170" s="89">
        <v>1</v>
      </c>
    </row>
    <row r="171" spans="1:8" x14ac:dyDescent="0.3">
      <c r="A171" s="60" t="s">
        <v>10</v>
      </c>
      <c r="B171" s="61">
        <f t="shared" si="9"/>
        <v>85</v>
      </c>
      <c r="C171" s="61" t="s">
        <v>75</v>
      </c>
      <c r="D171" s="61" t="s">
        <v>159</v>
      </c>
      <c r="E171" s="61">
        <v>2</v>
      </c>
      <c r="F171" s="61" t="s">
        <v>185</v>
      </c>
      <c r="G171" s="88" t="s">
        <v>216</v>
      </c>
      <c r="H171" s="89">
        <v>1</v>
      </c>
    </row>
    <row r="172" spans="1:8" x14ac:dyDescent="0.3">
      <c r="A172" s="60" t="s">
        <v>10</v>
      </c>
      <c r="B172" s="61">
        <f t="shared" si="8"/>
        <v>86</v>
      </c>
      <c r="C172" s="61" t="s">
        <v>76</v>
      </c>
      <c r="D172" s="61" t="s">
        <v>160</v>
      </c>
      <c r="E172" s="61">
        <v>1</v>
      </c>
      <c r="F172" s="61" t="s">
        <v>184</v>
      </c>
      <c r="G172" s="88" t="s">
        <v>215</v>
      </c>
      <c r="H172" s="89">
        <v>1</v>
      </c>
    </row>
    <row r="173" spans="1:8" x14ac:dyDescent="0.3">
      <c r="A173" s="60" t="s">
        <v>10</v>
      </c>
      <c r="B173" s="61">
        <f t="shared" si="9"/>
        <v>86</v>
      </c>
      <c r="C173" s="61" t="s">
        <v>76</v>
      </c>
      <c r="D173" s="61" t="s">
        <v>160</v>
      </c>
      <c r="E173" s="61">
        <v>2</v>
      </c>
      <c r="F173" s="61" t="s">
        <v>185</v>
      </c>
      <c r="G173" s="88" t="s">
        <v>216</v>
      </c>
      <c r="H173" s="89">
        <v>1</v>
      </c>
    </row>
    <row r="174" spans="1:8" x14ac:dyDescent="0.3">
      <c r="A174" s="60" t="s">
        <v>10</v>
      </c>
      <c r="B174" s="61">
        <f t="shared" si="8"/>
        <v>87</v>
      </c>
      <c r="C174" s="61" t="s">
        <v>77</v>
      </c>
      <c r="D174" s="61" t="s">
        <v>161</v>
      </c>
      <c r="E174" s="61">
        <v>1</v>
      </c>
      <c r="F174" s="61" t="s">
        <v>184</v>
      </c>
      <c r="G174" s="88" t="s">
        <v>215</v>
      </c>
      <c r="H174" s="89">
        <v>1</v>
      </c>
    </row>
    <row r="175" spans="1:8" x14ac:dyDescent="0.3">
      <c r="A175" s="60" t="s">
        <v>10</v>
      </c>
      <c r="B175" s="61">
        <f t="shared" si="9"/>
        <v>87</v>
      </c>
      <c r="C175" s="61" t="s">
        <v>77</v>
      </c>
      <c r="D175" s="61" t="s">
        <v>161</v>
      </c>
      <c r="E175" s="61">
        <v>2</v>
      </c>
      <c r="F175" s="61" t="s">
        <v>185</v>
      </c>
      <c r="G175" s="88" t="s">
        <v>216</v>
      </c>
      <c r="H175" s="89">
        <v>1</v>
      </c>
    </row>
    <row r="176" spans="1:8" x14ac:dyDescent="0.3">
      <c r="A176" s="60" t="s">
        <v>10</v>
      </c>
      <c r="B176" s="61">
        <f t="shared" si="8"/>
        <v>88</v>
      </c>
      <c r="C176" s="61" t="s">
        <v>314</v>
      </c>
      <c r="D176" s="61" t="s">
        <v>315</v>
      </c>
      <c r="E176" s="61">
        <v>1</v>
      </c>
      <c r="F176" s="61" t="s">
        <v>184</v>
      </c>
      <c r="G176" s="88" t="s">
        <v>215</v>
      </c>
      <c r="H176" s="89">
        <v>1</v>
      </c>
    </row>
    <row r="177" spans="1:8" x14ac:dyDescent="0.3">
      <c r="A177" s="60" t="s">
        <v>10</v>
      </c>
      <c r="B177" s="61">
        <f t="shared" si="9"/>
        <v>88</v>
      </c>
      <c r="C177" s="61" t="s">
        <v>314</v>
      </c>
      <c r="D177" s="61" t="s">
        <v>315</v>
      </c>
      <c r="E177" s="61">
        <v>2</v>
      </c>
      <c r="F177" s="61" t="s">
        <v>185</v>
      </c>
      <c r="G177" s="88" t="s">
        <v>216</v>
      </c>
      <c r="H177" s="89">
        <v>1</v>
      </c>
    </row>
    <row r="178" spans="1:8" x14ac:dyDescent="0.3">
      <c r="A178" s="60" t="s">
        <v>10</v>
      </c>
      <c r="B178" s="61">
        <f t="shared" si="8"/>
        <v>89</v>
      </c>
      <c r="C178" s="61" t="s">
        <v>316</v>
      </c>
      <c r="D178" s="61" t="s">
        <v>317</v>
      </c>
      <c r="E178" s="61">
        <v>1</v>
      </c>
      <c r="F178" s="61" t="s">
        <v>184</v>
      </c>
      <c r="G178" s="88" t="s">
        <v>215</v>
      </c>
      <c r="H178" s="89">
        <v>1</v>
      </c>
    </row>
    <row r="179" spans="1:8" x14ac:dyDescent="0.3">
      <c r="A179" s="60" t="s">
        <v>10</v>
      </c>
      <c r="B179" s="61">
        <f t="shared" si="9"/>
        <v>89</v>
      </c>
      <c r="C179" s="61" t="s">
        <v>316</v>
      </c>
      <c r="D179" s="61" t="s">
        <v>317</v>
      </c>
      <c r="E179" s="61">
        <v>2</v>
      </c>
      <c r="F179" s="61" t="s">
        <v>185</v>
      </c>
      <c r="G179" s="88" t="s">
        <v>216</v>
      </c>
      <c r="H179" s="89">
        <v>1</v>
      </c>
    </row>
    <row r="180" spans="1:8" x14ac:dyDescent="0.3">
      <c r="A180" s="60" t="s">
        <v>10</v>
      </c>
      <c r="B180" s="61">
        <f t="shared" si="8"/>
        <v>90</v>
      </c>
      <c r="C180" s="61" t="s">
        <v>78</v>
      </c>
      <c r="D180" s="61" t="s">
        <v>162</v>
      </c>
      <c r="E180" s="61">
        <v>1</v>
      </c>
      <c r="F180" s="61" t="s">
        <v>184</v>
      </c>
      <c r="G180" s="88" t="s">
        <v>215</v>
      </c>
      <c r="H180" s="89">
        <v>1</v>
      </c>
    </row>
    <row r="181" spans="1:8" x14ac:dyDescent="0.3">
      <c r="A181" s="60" t="s">
        <v>10</v>
      </c>
      <c r="B181" s="61">
        <f t="shared" si="9"/>
        <v>90</v>
      </c>
      <c r="C181" s="61" t="s">
        <v>78</v>
      </c>
      <c r="D181" s="61" t="s">
        <v>162</v>
      </c>
      <c r="E181" s="61">
        <v>2</v>
      </c>
      <c r="F181" s="61" t="s">
        <v>185</v>
      </c>
      <c r="G181" s="88" t="s">
        <v>216</v>
      </c>
      <c r="H181" s="89">
        <v>1</v>
      </c>
    </row>
    <row r="182" spans="1:8" x14ac:dyDescent="0.3">
      <c r="A182" s="60" t="s">
        <v>10</v>
      </c>
      <c r="B182" s="61">
        <f t="shared" si="8"/>
        <v>91</v>
      </c>
      <c r="C182" s="61" t="s">
        <v>79</v>
      </c>
      <c r="D182" s="61" t="s">
        <v>163</v>
      </c>
      <c r="E182" s="61">
        <v>1</v>
      </c>
      <c r="F182" s="61" t="s">
        <v>184</v>
      </c>
      <c r="G182" s="88" t="s">
        <v>215</v>
      </c>
      <c r="H182" s="89">
        <v>1</v>
      </c>
    </row>
    <row r="183" spans="1:8" x14ac:dyDescent="0.3">
      <c r="A183" s="60" t="s">
        <v>10</v>
      </c>
      <c r="B183" s="61">
        <f t="shared" si="9"/>
        <v>91</v>
      </c>
      <c r="C183" s="61" t="s">
        <v>79</v>
      </c>
      <c r="D183" s="61" t="s">
        <v>163</v>
      </c>
      <c r="E183" s="61">
        <v>2</v>
      </c>
      <c r="F183" s="61" t="s">
        <v>185</v>
      </c>
      <c r="G183" s="88" t="s">
        <v>216</v>
      </c>
      <c r="H183" s="89">
        <v>1</v>
      </c>
    </row>
    <row r="184" spans="1:8" x14ac:dyDescent="0.3">
      <c r="A184" s="60" t="s">
        <v>10</v>
      </c>
      <c r="B184" s="61">
        <f t="shared" si="8"/>
        <v>92</v>
      </c>
      <c r="C184" s="61" t="s">
        <v>80</v>
      </c>
      <c r="D184" s="61" t="s">
        <v>164</v>
      </c>
      <c r="E184" s="61">
        <v>1</v>
      </c>
      <c r="F184" s="61" t="s">
        <v>184</v>
      </c>
      <c r="G184" s="88" t="s">
        <v>215</v>
      </c>
      <c r="H184" s="89">
        <v>1</v>
      </c>
    </row>
    <row r="185" spans="1:8" x14ac:dyDescent="0.3">
      <c r="A185" s="60" t="s">
        <v>10</v>
      </c>
      <c r="B185" s="61">
        <f t="shared" si="9"/>
        <v>92</v>
      </c>
      <c r="C185" s="61" t="s">
        <v>80</v>
      </c>
      <c r="D185" s="61" t="s">
        <v>164</v>
      </c>
      <c r="E185" s="61">
        <v>2</v>
      </c>
      <c r="F185" s="61" t="s">
        <v>185</v>
      </c>
      <c r="G185" s="88" t="s">
        <v>216</v>
      </c>
      <c r="H185" s="89">
        <v>1</v>
      </c>
    </row>
    <row r="186" spans="1:8" x14ac:dyDescent="0.3">
      <c r="A186" s="60" t="s">
        <v>10</v>
      </c>
      <c r="B186" s="61">
        <f t="shared" si="8"/>
        <v>93</v>
      </c>
      <c r="C186" s="61" t="s">
        <v>81</v>
      </c>
      <c r="D186" s="61" t="s">
        <v>165</v>
      </c>
      <c r="E186" s="61">
        <v>1</v>
      </c>
      <c r="F186" s="61" t="s">
        <v>184</v>
      </c>
      <c r="G186" s="88" t="s">
        <v>215</v>
      </c>
      <c r="H186" s="89">
        <v>1</v>
      </c>
    </row>
    <row r="187" spans="1:8" x14ac:dyDescent="0.3">
      <c r="A187" s="60" t="s">
        <v>10</v>
      </c>
      <c r="B187" s="61">
        <f t="shared" si="9"/>
        <v>93</v>
      </c>
      <c r="C187" s="61" t="s">
        <v>81</v>
      </c>
      <c r="D187" s="61" t="s">
        <v>165</v>
      </c>
      <c r="E187" s="61">
        <v>2</v>
      </c>
      <c r="F187" s="61" t="s">
        <v>185</v>
      </c>
      <c r="G187" s="88" t="s">
        <v>216</v>
      </c>
      <c r="H187" s="89">
        <v>1</v>
      </c>
    </row>
    <row r="188" spans="1:8" x14ac:dyDescent="0.3">
      <c r="A188" s="60" t="s">
        <v>10</v>
      </c>
      <c r="B188" s="61">
        <f t="shared" si="8"/>
        <v>94</v>
      </c>
      <c r="C188" s="61" t="s">
        <v>82</v>
      </c>
      <c r="D188" s="61" t="s">
        <v>166</v>
      </c>
      <c r="E188" s="61">
        <v>1</v>
      </c>
      <c r="F188" s="61" t="s">
        <v>184</v>
      </c>
      <c r="G188" s="88" t="s">
        <v>215</v>
      </c>
      <c r="H188" s="89">
        <v>1</v>
      </c>
    </row>
    <row r="189" spans="1:8" x14ac:dyDescent="0.3">
      <c r="A189" s="60" t="s">
        <v>10</v>
      </c>
      <c r="B189" s="61">
        <f t="shared" si="9"/>
        <v>94</v>
      </c>
      <c r="C189" s="61" t="s">
        <v>82</v>
      </c>
      <c r="D189" s="61" t="s">
        <v>166</v>
      </c>
      <c r="E189" s="61">
        <v>2</v>
      </c>
      <c r="F189" s="61" t="s">
        <v>185</v>
      </c>
      <c r="G189" s="88" t="s">
        <v>216</v>
      </c>
      <c r="H189" s="89">
        <v>1</v>
      </c>
    </row>
    <row r="190" spans="1:8" x14ac:dyDescent="0.3">
      <c r="A190" s="60" t="s">
        <v>10</v>
      </c>
      <c r="B190" s="61">
        <f t="shared" si="8"/>
        <v>95</v>
      </c>
      <c r="C190" s="61" t="s">
        <v>83</v>
      </c>
      <c r="D190" s="61" t="s">
        <v>167</v>
      </c>
      <c r="E190" s="61">
        <v>1</v>
      </c>
      <c r="F190" s="61" t="s">
        <v>184</v>
      </c>
      <c r="G190" s="88" t="s">
        <v>215</v>
      </c>
      <c r="H190" s="89">
        <v>1</v>
      </c>
    </row>
    <row r="191" spans="1:8" x14ac:dyDescent="0.3">
      <c r="A191" s="60" t="s">
        <v>10</v>
      </c>
      <c r="B191" s="61">
        <f t="shared" si="9"/>
        <v>95</v>
      </c>
      <c r="C191" s="61" t="s">
        <v>83</v>
      </c>
      <c r="D191" s="61" t="s">
        <v>167</v>
      </c>
      <c r="E191" s="61">
        <v>2</v>
      </c>
      <c r="F191" s="61" t="s">
        <v>185</v>
      </c>
      <c r="G191" s="88" t="s">
        <v>216</v>
      </c>
      <c r="H191" s="89">
        <v>1</v>
      </c>
    </row>
    <row r="192" spans="1:8" x14ac:dyDescent="0.3">
      <c r="A192" s="60" t="s">
        <v>10</v>
      </c>
      <c r="B192" s="61">
        <f t="shared" si="8"/>
        <v>96</v>
      </c>
      <c r="C192" s="61" t="s">
        <v>84</v>
      </c>
      <c r="D192" s="61" t="s">
        <v>168</v>
      </c>
      <c r="E192" s="61">
        <v>1</v>
      </c>
      <c r="F192" s="61" t="s">
        <v>184</v>
      </c>
      <c r="G192" s="88" t="s">
        <v>215</v>
      </c>
      <c r="H192" s="89">
        <v>1</v>
      </c>
    </row>
    <row r="193" spans="1:8" x14ac:dyDescent="0.3">
      <c r="A193" s="60" t="s">
        <v>10</v>
      </c>
      <c r="B193" s="61">
        <f t="shared" si="9"/>
        <v>96</v>
      </c>
      <c r="C193" s="61" t="s">
        <v>84</v>
      </c>
      <c r="D193" s="61" t="s">
        <v>168</v>
      </c>
      <c r="E193" s="61">
        <v>2</v>
      </c>
      <c r="F193" s="61" t="s">
        <v>185</v>
      </c>
      <c r="G193" s="88" t="s">
        <v>216</v>
      </c>
      <c r="H193" s="89">
        <v>1</v>
      </c>
    </row>
    <row r="194" spans="1:8" x14ac:dyDescent="0.3">
      <c r="A194" s="60" t="s">
        <v>10</v>
      </c>
      <c r="B194" s="61">
        <f t="shared" si="8"/>
        <v>97</v>
      </c>
      <c r="C194" s="61" t="s">
        <v>85</v>
      </c>
      <c r="D194" s="61" t="s">
        <v>169</v>
      </c>
      <c r="E194" s="61">
        <v>1</v>
      </c>
      <c r="F194" s="61" t="s">
        <v>184</v>
      </c>
      <c r="G194" s="88" t="s">
        <v>215</v>
      </c>
      <c r="H194" s="89">
        <v>1</v>
      </c>
    </row>
    <row r="195" spans="1:8" x14ac:dyDescent="0.3">
      <c r="A195" s="60" t="s">
        <v>10</v>
      </c>
      <c r="B195" s="61">
        <f t="shared" si="9"/>
        <v>97</v>
      </c>
      <c r="C195" s="61" t="s">
        <v>85</v>
      </c>
      <c r="D195" s="61" t="s">
        <v>169</v>
      </c>
      <c r="E195" s="61">
        <v>2</v>
      </c>
      <c r="F195" s="61" t="s">
        <v>185</v>
      </c>
      <c r="G195" s="88" t="s">
        <v>216</v>
      </c>
      <c r="H195" s="89">
        <v>1</v>
      </c>
    </row>
    <row r="196" spans="1:8" x14ac:dyDescent="0.3">
      <c r="A196" s="60" t="s">
        <v>10</v>
      </c>
      <c r="B196" s="61">
        <f t="shared" si="8"/>
        <v>98</v>
      </c>
      <c r="C196" s="61" t="s">
        <v>86</v>
      </c>
      <c r="D196" s="61" t="s">
        <v>170</v>
      </c>
      <c r="E196" s="61">
        <v>1</v>
      </c>
      <c r="F196" s="61" t="s">
        <v>184</v>
      </c>
      <c r="G196" s="88" t="s">
        <v>215</v>
      </c>
      <c r="H196" s="89">
        <v>1</v>
      </c>
    </row>
    <row r="197" spans="1:8" x14ac:dyDescent="0.3">
      <c r="A197" s="60" t="s">
        <v>10</v>
      </c>
      <c r="B197" s="61">
        <f t="shared" si="9"/>
        <v>98</v>
      </c>
      <c r="C197" s="61" t="s">
        <v>86</v>
      </c>
      <c r="D197" s="61" t="s">
        <v>170</v>
      </c>
      <c r="E197" s="61">
        <v>2</v>
      </c>
      <c r="F197" s="61" t="s">
        <v>185</v>
      </c>
      <c r="G197" s="88" t="s">
        <v>216</v>
      </c>
      <c r="H197" s="89">
        <v>1</v>
      </c>
    </row>
    <row r="198" spans="1:8" x14ac:dyDescent="0.3">
      <c r="A198" s="60" t="s">
        <v>10</v>
      </c>
      <c r="B198" s="61">
        <f t="shared" si="8"/>
        <v>99</v>
      </c>
      <c r="C198" s="61" t="s">
        <v>87</v>
      </c>
      <c r="D198" s="61" t="s">
        <v>171</v>
      </c>
      <c r="E198" s="61">
        <v>1</v>
      </c>
      <c r="F198" s="61" t="s">
        <v>184</v>
      </c>
      <c r="G198" s="88" t="s">
        <v>215</v>
      </c>
      <c r="H198" s="89">
        <v>1</v>
      </c>
    </row>
    <row r="199" spans="1:8" x14ac:dyDescent="0.3">
      <c r="A199" s="60" t="s">
        <v>10</v>
      </c>
      <c r="B199" s="61">
        <f t="shared" si="9"/>
        <v>99</v>
      </c>
      <c r="C199" s="61" t="s">
        <v>87</v>
      </c>
      <c r="D199" s="61" t="s">
        <v>171</v>
      </c>
      <c r="E199" s="61">
        <v>2</v>
      </c>
      <c r="F199" s="61" t="s">
        <v>185</v>
      </c>
      <c r="G199" s="88" t="s">
        <v>216</v>
      </c>
      <c r="H199" s="89">
        <v>1</v>
      </c>
    </row>
    <row r="200" spans="1:8" x14ac:dyDescent="0.3">
      <c r="A200" s="60" t="s">
        <v>10</v>
      </c>
      <c r="B200" s="61">
        <f t="shared" si="8"/>
        <v>100</v>
      </c>
      <c r="C200" s="61" t="s">
        <v>88</v>
      </c>
      <c r="D200" s="61" t="s">
        <v>172</v>
      </c>
      <c r="E200" s="61">
        <v>1</v>
      </c>
      <c r="F200" s="61" t="s">
        <v>184</v>
      </c>
      <c r="G200" s="88" t="s">
        <v>215</v>
      </c>
      <c r="H200" s="89">
        <v>1</v>
      </c>
    </row>
    <row r="201" spans="1:8" x14ac:dyDescent="0.3">
      <c r="A201" s="60" t="s">
        <v>10</v>
      </c>
      <c r="B201" s="61">
        <f t="shared" si="9"/>
        <v>100</v>
      </c>
      <c r="C201" s="61" t="s">
        <v>88</v>
      </c>
      <c r="D201" s="61" t="s">
        <v>172</v>
      </c>
      <c r="E201" s="61">
        <v>2</v>
      </c>
      <c r="F201" s="61" t="s">
        <v>185</v>
      </c>
      <c r="G201" s="88" t="s">
        <v>216</v>
      </c>
      <c r="H201" s="89">
        <v>1</v>
      </c>
    </row>
    <row r="202" spans="1:8" x14ac:dyDescent="0.3">
      <c r="A202" s="60" t="s">
        <v>10</v>
      </c>
      <c r="B202" s="61">
        <f t="shared" ref="B202:B222" si="10">B200+1</f>
        <v>101</v>
      </c>
      <c r="C202" s="61" t="s">
        <v>89</v>
      </c>
      <c r="D202" s="61" t="s">
        <v>173</v>
      </c>
      <c r="E202" s="61">
        <v>1</v>
      </c>
      <c r="F202" s="61" t="s">
        <v>184</v>
      </c>
      <c r="G202" s="88" t="s">
        <v>215</v>
      </c>
      <c r="H202" s="89">
        <v>1</v>
      </c>
    </row>
    <row r="203" spans="1:8" x14ac:dyDescent="0.3">
      <c r="A203" s="60" t="s">
        <v>10</v>
      </c>
      <c r="B203" s="61">
        <f t="shared" ref="B203:B223" si="11">B202</f>
        <v>101</v>
      </c>
      <c r="C203" s="61" t="s">
        <v>89</v>
      </c>
      <c r="D203" s="61" t="s">
        <v>173</v>
      </c>
      <c r="E203" s="61">
        <v>2</v>
      </c>
      <c r="F203" s="61" t="s">
        <v>185</v>
      </c>
      <c r="G203" s="88" t="s">
        <v>216</v>
      </c>
      <c r="H203" s="89">
        <v>1</v>
      </c>
    </row>
    <row r="204" spans="1:8" x14ac:dyDescent="0.3">
      <c r="A204" s="60" t="s">
        <v>10</v>
      </c>
      <c r="B204" s="61">
        <f t="shared" si="10"/>
        <v>102</v>
      </c>
      <c r="C204" s="61" t="s">
        <v>90</v>
      </c>
      <c r="D204" s="61" t="s">
        <v>174</v>
      </c>
      <c r="E204" s="61">
        <v>1</v>
      </c>
      <c r="F204" s="61" t="s">
        <v>184</v>
      </c>
      <c r="G204" s="88" t="s">
        <v>215</v>
      </c>
      <c r="H204" s="89">
        <v>1</v>
      </c>
    </row>
    <row r="205" spans="1:8" x14ac:dyDescent="0.3">
      <c r="A205" s="60" t="s">
        <v>10</v>
      </c>
      <c r="B205" s="61">
        <f t="shared" si="11"/>
        <v>102</v>
      </c>
      <c r="C205" s="61" t="s">
        <v>90</v>
      </c>
      <c r="D205" s="61" t="s">
        <v>174</v>
      </c>
      <c r="E205" s="61">
        <v>2</v>
      </c>
      <c r="F205" s="61" t="s">
        <v>185</v>
      </c>
      <c r="G205" s="88" t="s">
        <v>216</v>
      </c>
      <c r="H205" s="89">
        <v>1</v>
      </c>
    </row>
    <row r="206" spans="1:8" x14ac:dyDescent="0.3">
      <c r="A206" s="60" t="s">
        <v>10</v>
      </c>
      <c r="B206" s="61">
        <f t="shared" si="10"/>
        <v>103</v>
      </c>
      <c r="C206" s="61" t="s">
        <v>91</v>
      </c>
      <c r="D206" s="61" t="s">
        <v>175</v>
      </c>
      <c r="E206" s="61">
        <v>1</v>
      </c>
      <c r="F206" s="61" t="s">
        <v>184</v>
      </c>
      <c r="G206" s="88" t="s">
        <v>215</v>
      </c>
      <c r="H206" s="89">
        <v>1</v>
      </c>
    </row>
    <row r="207" spans="1:8" x14ac:dyDescent="0.3">
      <c r="A207" s="60" t="s">
        <v>10</v>
      </c>
      <c r="B207" s="61">
        <f t="shared" si="11"/>
        <v>103</v>
      </c>
      <c r="C207" s="61" t="s">
        <v>91</v>
      </c>
      <c r="D207" s="61" t="s">
        <v>175</v>
      </c>
      <c r="E207" s="61">
        <v>2</v>
      </c>
      <c r="F207" s="61" t="s">
        <v>185</v>
      </c>
      <c r="G207" s="88" t="s">
        <v>216</v>
      </c>
      <c r="H207" s="89">
        <v>1</v>
      </c>
    </row>
    <row r="208" spans="1:8" x14ac:dyDescent="0.3">
      <c r="A208" s="60" t="s">
        <v>10</v>
      </c>
      <c r="B208" s="61">
        <f t="shared" si="10"/>
        <v>104</v>
      </c>
      <c r="C208" s="61" t="s">
        <v>92</v>
      </c>
      <c r="D208" s="61" t="s">
        <v>176</v>
      </c>
      <c r="E208" s="61">
        <v>1</v>
      </c>
      <c r="F208" s="61" t="s">
        <v>184</v>
      </c>
      <c r="G208" s="88" t="s">
        <v>215</v>
      </c>
      <c r="H208" s="89">
        <v>1</v>
      </c>
    </row>
    <row r="209" spans="1:8" x14ac:dyDescent="0.3">
      <c r="A209" s="60" t="s">
        <v>10</v>
      </c>
      <c r="B209" s="61">
        <f t="shared" si="11"/>
        <v>104</v>
      </c>
      <c r="C209" s="61" t="s">
        <v>92</v>
      </c>
      <c r="D209" s="61" t="s">
        <v>176</v>
      </c>
      <c r="E209" s="61">
        <v>2</v>
      </c>
      <c r="F209" s="61" t="s">
        <v>185</v>
      </c>
      <c r="G209" s="88" t="s">
        <v>216</v>
      </c>
      <c r="H209" s="89">
        <v>1</v>
      </c>
    </row>
    <row r="210" spans="1:8" x14ac:dyDescent="0.3">
      <c r="A210" s="60" t="s">
        <v>10</v>
      </c>
      <c r="B210" s="61">
        <f t="shared" si="10"/>
        <v>105</v>
      </c>
      <c r="C210" s="61" t="s">
        <v>93</v>
      </c>
      <c r="D210" s="61" t="s">
        <v>177</v>
      </c>
      <c r="E210" s="61">
        <v>1</v>
      </c>
      <c r="F210" s="61" t="s">
        <v>184</v>
      </c>
      <c r="G210" s="88" t="s">
        <v>215</v>
      </c>
      <c r="H210" s="89">
        <v>1</v>
      </c>
    </row>
    <row r="211" spans="1:8" x14ac:dyDescent="0.3">
      <c r="A211" s="60" t="s">
        <v>10</v>
      </c>
      <c r="B211" s="61">
        <f t="shared" si="11"/>
        <v>105</v>
      </c>
      <c r="C211" s="61" t="s">
        <v>93</v>
      </c>
      <c r="D211" s="61" t="s">
        <v>177</v>
      </c>
      <c r="E211" s="61">
        <v>2</v>
      </c>
      <c r="F211" s="61" t="s">
        <v>185</v>
      </c>
      <c r="G211" s="88" t="s">
        <v>216</v>
      </c>
      <c r="H211" s="89">
        <v>1</v>
      </c>
    </row>
    <row r="212" spans="1:8" x14ac:dyDescent="0.3">
      <c r="A212" s="60" t="s">
        <v>10</v>
      </c>
      <c r="B212" s="61">
        <f t="shared" si="10"/>
        <v>106</v>
      </c>
      <c r="C212" s="61" t="s">
        <v>94</v>
      </c>
      <c r="D212" s="61" t="s">
        <v>178</v>
      </c>
      <c r="E212" s="61">
        <v>1</v>
      </c>
      <c r="F212" s="61" t="s">
        <v>184</v>
      </c>
      <c r="G212" s="88" t="s">
        <v>215</v>
      </c>
      <c r="H212" s="89">
        <v>1</v>
      </c>
    </row>
    <row r="213" spans="1:8" x14ac:dyDescent="0.3">
      <c r="A213" s="60" t="s">
        <v>10</v>
      </c>
      <c r="B213" s="61">
        <f t="shared" si="11"/>
        <v>106</v>
      </c>
      <c r="C213" s="61" t="s">
        <v>94</v>
      </c>
      <c r="D213" s="61" t="s">
        <v>178</v>
      </c>
      <c r="E213" s="61">
        <v>2</v>
      </c>
      <c r="F213" s="61" t="s">
        <v>185</v>
      </c>
      <c r="G213" s="88" t="s">
        <v>216</v>
      </c>
      <c r="H213" s="89">
        <v>1</v>
      </c>
    </row>
    <row r="214" spans="1:8" x14ac:dyDescent="0.3">
      <c r="A214" s="60" t="s">
        <v>10</v>
      </c>
      <c r="B214" s="61">
        <f t="shared" si="10"/>
        <v>107</v>
      </c>
      <c r="C214" s="61" t="s">
        <v>95</v>
      </c>
      <c r="D214" s="61" t="s">
        <v>179</v>
      </c>
      <c r="E214" s="61">
        <v>1</v>
      </c>
      <c r="F214" s="61" t="s">
        <v>184</v>
      </c>
      <c r="G214" s="88" t="s">
        <v>215</v>
      </c>
      <c r="H214" s="89">
        <v>1</v>
      </c>
    </row>
    <row r="215" spans="1:8" x14ac:dyDescent="0.3">
      <c r="A215" s="60" t="s">
        <v>10</v>
      </c>
      <c r="B215" s="61">
        <f t="shared" si="11"/>
        <v>107</v>
      </c>
      <c r="C215" s="61" t="s">
        <v>95</v>
      </c>
      <c r="D215" s="61" t="s">
        <v>179</v>
      </c>
      <c r="E215" s="61">
        <v>2</v>
      </c>
      <c r="F215" s="61" t="s">
        <v>185</v>
      </c>
      <c r="G215" s="88" t="s">
        <v>216</v>
      </c>
      <c r="H215" s="89">
        <v>1</v>
      </c>
    </row>
    <row r="216" spans="1:8" x14ac:dyDescent="0.3">
      <c r="A216" s="60" t="s">
        <v>10</v>
      </c>
      <c r="B216" s="61">
        <f t="shared" si="10"/>
        <v>108</v>
      </c>
      <c r="C216" s="61" t="s">
        <v>96</v>
      </c>
      <c r="D216" s="61" t="s">
        <v>180</v>
      </c>
      <c r="E216" s="61">
        <v>1</v>
      </c>
      <c r="F216" s="61" t="s">
        <v>184</v>
      </c>
      <c r="G216" s="88" t="s">
        <v>215</v>
      </c>
      <c r="H216" s="89">
        <v>1</v>
      </c>
    </row>
    <row r="217" spans="1:8" ht="15" thickBot="1" x14ac:dyDescent="0.35">
      <c r="A217" s="78" t="s">
        <v>10</v>
      </c>
      <c r="B217" s="61">
        <f t="shared" si="11"/>
        <v>108</v>
      </c>
      <c r="C217" s="77" t="s">
        <v>96</v>
      </c>
      <c r="D217" s="77" t="s">
        <v>180</v>
      </c>
      <c r="E217" s="77">
        <v>2</v>
      </c>
      <c r="F217" s="77" t="s">
        <v>185</v>
      </c>
      <c r="G217" s="90" t="s">
        <v>216</v>
      </c>
      <c r="H217" s="91">
        <v>1</v>
      </c>
    </row>
    <row r="218" spans="1:8" x14ac:dyDescent="0.3">
      <c r="A218" s="92" t="s">
        <v>11</v>
      </c>
      <c r="B218" s="61">
        <f t="shared" si="10"/>
        <v>109</v>
      </c>
      <c r="C218" s="93" t="s">
        <v>97</v>
      </c>
      <c r="D218" s="93" t="s">
        <v>181</v>
      </c>
      <c r="E218" s="93">
        <v>1</v>
      </c>
      <c r="F218" s="93" t="s">
        <v>184</v>
      </c>
      <c r="G218" s="94" t="s">
        <v>215</v>
      </c>
      <c r="H218" s="95">
        <v>1</v>
      </c>
    </row>
    <row r="219" spans="1:8" x14ac:dyDescent="0.3">
      <c r="A219" s="60" t="s">
        <v>11</v>
      </c>
      <c r="B219" s="61">
        <f t="shared" si="11"/>
        <v>109</v>
      </c>
      <c r="C219" s="61" t="s">
        <v>97</v>
      </c>
      <c r="D219" s="61" t="s">
        <v>181</v>
      </c>
      <c r="E219" s="61">
        <v>2</v>
      </c>
      <c r="F219" s="61" t="s">
        <v>185</v>
      </c>
      <c r="G219" s="88" t="s">
        <v>216</v>
      </c>
      <c r="H219" s="89">
        <v>1</v>
      </c>
    </row>
    <row r="220" spans="1:8" x14ac:dyDescent="0.3">
      <c r="A220" s="60" t="s">
        <v>12</v>
      </c>
      <c r="B220" s="61">
        <f t="shared" si="10"/>
        <v>110</v>
      </c>
      <c r="C220" s="61" t="s">
        <v>98</v>
      </c>
      <c r="D220" s="61" t="s">
        <v>182</v>
      </c>
      <c r="E220" s="61">
        <v>1</v>
      </c>
      <c r="F220" s="61" t="s">
        <v>184</v>
      </c>
      <c r="G220" s="88" t="s">
        <v>215</v>
      </c>
      <c r="H220" s="89">
        <v>1</v>
      </c>
    </row>
    <row r="221" spans="1:8" x14ac:dyDescent="0.3">
      <c r="A221" s="60" t="s">
        <v>12</v>
      </c>
      <c r="B221" s="61">
        <f t="shared" si="11"/>
        <v>110</v>
      </c>
      <c r="C221" s="61" t="s">
        <v>98</v>
      </c>
      <c r="D221" s="61" t="s">
        <v>182</v>
      </c>
      <c r="E221" s="61">
        <v>2</v>
      </c>
      <c r="F221" s="61" t="s">
        <v>185</v>
      </c>
      <c r="G221" s="88" t="s">
        <v>216</v>
      </c>
      <c r="H221" s="89">
        <v>1</v>
      </c>
    </row>
    <row r="222" spans="1:8" x14ac:dyDescent="0.3">
      <c r="A222" s="60" t="s">
        <v>13</v>
      </c>
      <c r="B222" s="61">
        <f t="shared" si="10"/>
        <v>111</v>
      </c>
      <c r="C222" s="61" t="s">
        <v>99</v>
      </c>
      <c r="D222" s="61" t="s">
        <v>183</v>
      </c>
      <c r="E222" s="61">
        <v>1</v>
      </c>
      <c r="F222" s="61" t="s">
        <v>184</v>
      </c>
      <c r="G222" s="88" t="s">
        <v>215</v>
      </c>
      <c r="H222" s="89">
        <v>1</v>
      </c>
    </row>
    <row r="223" spans="1:8" ht="15" thickBot="1" x14ac:dyDescent="0.35">
      <c r="A223" s="78" t="s">
        <v>13</v>
      </c>
      <c r="B223" s="61">
        <f t="shared" si="11"/>
        <v>111</v>
      </c>
      <c r="C223" s="77" t="s">
        <v>99</v>
      </c>
      <c r="D223" s="77" t="s">
        <v>183</v>
      </c>
      <c r="E223" s="77">
        <v>2</v>
      </c>
      <c r="F223" s="77" t="s">
        <v>185</v>
      </c>
      <c r="G223" s="90" t="s">
        <v>216</v>
      </c>
      <c r="H223" s="9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H401"/>
  <sheetViews>
    <sheetView zoomScale="55" zoomScaleNormal="55" workbookViewId="0">
      <pane ySplit="1" topLeftCell="A252" activePane="bottomLeft" state="frozen"/>
      <selection pane="bottomLeft" activeCell="E427" sqref="E427"/>
    </sheetView>
  </sheetViews>
  <sheetFormatPr defaultRowHeight="14.4" x14ac:dyDescent="0.3"/>
  <cols>
    <col min="1" max="1" width="11.77734375" bestFit="1" customWidth="1"/>
    <col min="2" max="2" width="19.77734375" bestFit="1" customWidth="1"/>
    <col min="3" max="3" width="70" customWidth="1"/>
    <col min="4" max="4" width="16.6640625" bestFit="1" customWidth="1"/>
    <col min="5" max="5" width="37.6640625" bestFit="1" customWidth="1"/>
    <col min="6" max="6" width="15.77734375" customWidth="1"/>
    <col min="7" max="7" width="19.88671875" bestFit="1" customWidth="1"/>
    <col min="8" max="8" width="23.77734375" bestFit="1" customWidth="1"/>
    <col min="9" max="9" width="9.33203125" customWidth="1"/>
    <col min="10" max="34" width="9.33203125" bestFit="1" customWidth="1"/>
  </cols>
  <sheetData>
    <row r="1" spans="1:34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186</v>
      </c>
      <c r="H1" s="5" t="s">
        <v>187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2021</v>
      </c>
      <c r="U1" s="5">
        <v>2022</v>
      </c>
      <c r="V1" s="5">
        <v>2023</v>
      </c>
      <c r="W1" s="5">
        <v>2024</v>
      </c>
      <c r="X1" s="5">
        <v>2025</v>
      </c>
      <c r="Y1" s="5">
        <v>2026</v>
      </c>
      <c r="Z1" s="5">
        <v>2027</v>
      </c>
      <c r="AA1" s="5">
        <v>2028</v>
      </c>
      <c r="AB1" s="5">
        <v>2029</v>
      </c>
      <c r="AC1" s="5">
        <v>2030</v>
      </c>
      <c r="AD1" s="5">
        <v>2031</v>
      </c>
      <c r="AE1" s="5">
        <v>2032</v>
      </c>
      <c r="AF1" s="5">
        <v>2033</v>
      </c>
      <c r="AG1" s="5">
        <v>2034</v>
      </c>
      <c r="AH1" s="6">
        <v>2035</v>
      </c>
    </row>
    <row r="2" spans="1:34" ht="15" hidden="1" thickBot="1" x14ac:dyDescent="0.35">
      <c r="A2" s="54">
        <v>1</v>
      </c>
      <c r="B2" s="55" t="s">
        <v>24</v>
      </c>
      <c r="C2" s="56" t="s">
        <v>110</v>
      </c>
      <c r="D2" s="57">
        <v>1</v>
      </c>
      <c r="E2" s="55" t="s">
        <v>188</v>
      </c>
      <c r="F2" s="55" t="s">
        <v>217</v>
      </c>
      <c r="G2" s="55" t="s">
        <v>205</v>
      </c>
      <c r="H2" s="56">
        <v>0</v>
      </c>
      <c r="I2" s="57">
        <v>1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8"/>
    </row>
    <row r="3" spans="1:34" ht="15" hidden="1" thickBot="1" x14ac:dyDescent="0.35">
      <c r="A3" s="44">
        <v>1</v>
      </c>
      <c r="B3" s="45" t="s">
        <v>24</v>
      </c>
      <c r="C3" s="46" t="s">
        <v>110</v>
      </c>
      <c r="D3" s="47">
        <v>2</v>
      </c>
      <c r="E3" s="45" t="s">
        <v>189</v>
      </c>
      <c r="F3" s="45" t="s">
        <v>217</v>
      </c>
      <c r="G3" s="45" t="s">
        <v>205</v>
      </c>
      <c r="H3" s="46">
        <v>0</v>
      </c>
      <c r="I3" s="47">
        <v>1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8"/>
    </row>
    <row r="4" spans="1:34" ht="15" hidden="1" thickBot="1" x14ac:dyDescent="0.35">
      <c r="A4" s="44">
        <v>1</v>
      </c>
      <c r="B4" s="45" t="s">
        <v>24</v>
      </c>
      <c r="C4" s="46" t="s">
        <v>110</v>
      </c>
      <c r="D4" s="47">
        <v>3</v>
      </c>
      <c r="E4" s="45" t="s">
        <v>190</v>
      </c>
      <c r="F4" s="45" t="s">
        <v>217</v>
      </c>
      <c r="G4" s="45" t="s">
        <v>205</v>
      </c>
      <c r="H4" s="46">
        <v>0</v>
      </c>
      <c r="I4" s="47">
        <v>1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8"/>
    </row>
    <row r="5" spans="1:34" ht="15" hidden="1" thickBot="1" x14ac:dyDescent="0.35">
      <c r="A5" s="44">
        <v>1</v>
      </c>
      <c r="B5" s="45" t="s">
        <v>24</v>
      </c>
      <c r="C5" s="46" t="s">
        <v>110</v>
      </c>
      <c r="D5" s="47">
        <v>4</v>
      </c>
      <c r="E5" s="45" t="s">
        <v>191</v>
      </c>
      <c r="F5" s="45"/>
      <c r="G5" s="45" t="s">
        <v>211</v>
      </c>
      <c r="H5" s="46">
        <v>0</v>
      </c>
      <c r="I5" s="47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8">
        <v>0</v>
      </c>
    </row>
    <row r="6" spans="1:34" ht="15" hidden="1" thickBot="1" x14ac:dyDescent="0.35">
      <c r="A6" s="44">
        <v>1</v>
      </c>
      <c r="B6" s="45" t="s">
        <v>24</v>
      </c>
      <c r="C6" s="46" t="s">
        <v>110</v>
      </c>
      <c r="D6" s="47">
        <v>5</v>
      </c>
      <c r="E6" s="45" t="s">
        <v>192</v>
      </c>
      <c r="F6" s="45" t="s">
        <v>214</v>
      </c>
      <c r="G6" s="45" t="s">
        <v>205</v>
      </c>
      <c r="H6" s="46">
        <v>0</v>
      </c>
      <c r="I6" s="47">
        <v>999</v>
      </c>
      <c r="J6" s="45">
        <v>999</v>
      </c>
      <c r="K6" s="45">
        <v>999</v>
      </c>
      <c r="L6" s="45">
        <v>999</v>
      </c>
      <c r="M6" s="45">
        <v>999</v>
      </c>
      <c r="N6" s="45">
        <v>999</v>
      </c>
      <c r="O6" s="45">
        <v>999</v>
      </c>
      <c r="P6" s="45">
        <v>999</v>
      </c>
      <c r="Q6" s="45">
        <v>999</v>
      </c>
      <c r="R6" s="45">
        <v>999</v>
      </c>
      <c r="S6" s="45">
        <v>999</v>
      </c>
      <c r="T6" s="45">
        <v>999</v>
      </c>
      <c r="U6" s="45">
        <v>999</v>
      </c>
      <c r="V6" s="45">
        <v>999</v>
      </c>
      <c r="W6" s="45">
        <v>999</v>
      </c>
      <c r="X6" s="45">
        <v>999</v>
      </c>
      <c r="Y6" s="45">
        <v>999</v>
      </c>
      <c r="Z6" s="45">
        <v>999</v>
      </c>
      <c r="AA6" s="45">
        <v>999</v>
      </c>
      <c r="AB6" s="45">
        <v>999</v>
      </c>
      <c r="AC6" s="45">
        <v>999</v>
      </c>
      <c r="AD6" s="45">
        <v>999</v>
      </c>
      <c r="AE6" s="45">
        <v>999</v>
      </c>
      <c r="AF6" s="45">
        <v>999</v>
      </c>
      <c r="AG6" s="45">
        <v>999</v>
      </c>
      <c r="AH6" s="48">
        <v>999</v>
      </c>
    </row>
    <row r="7" spans="1:34" ht="15" hidden="1" thickBot="1" x14ac:dyDescent="0.35">
      <c r="A7" s="44">
        <v>1</v>
      </c>
      <c r="B7" s="45" t="s">
        <v>24</v>
      </c>
      <c r="C7" s="46" t="s">
        <v>110</v>
      </c>
      <c r="D7" s="47">
        <v>6</v>
      </c>
      <c r="E7" s="45" t="s">
        <v>193</v>
      </c>
      <c r="F7" s="45" t="s">
        <v>214</v>
      </c>
      <c r="G7" s="45" t="s">
        <v>211</v>
      </c>
      <c r="H7" s="46">
        <v>0</v>
      </c>
      <c r="I7" s="47">
        <v>99</v>
      </c>
      <c r="J7" s="45">
        <v>99</v>
      </c>
      <c r="K7" s="45">
        <v>99</v>
      </c>
      <c r="L7" s="45">
        <v>99</v>
      </c>
      <c r="M7" s="45">
        <v>99</v>
      </c>
      <c r="N7" s="45">
        <v>99</v>
      </c>
      <c r="O7" s="45">
        <v>99</v>
      </c>
      <c r="P7" s="45">
        <v>99</v>
      </c>
      <c r="Q7" s="45">
        <v>99</v>
      </c>
      <c r="R7" s="45">
        <v>99</v>
      </c>
      <c r="S7" s="45">
        <v>99</v>
      </c>
      <c r="T7" s="45">
        <v>99</v>
      </c>
      <c r="U7" s="45">
        <v>99</v>
      </c>
      <c r="V7" s="45">
        <v>99</v>
      </c>
      <c r="W7" s="45">
        <v>99</v>
      </c>
      <c r="X7" s="45">
        <v>99</v>
      </c>
      <c r="Y7" s="45">
        <v>99</v>
      </c>
      <c r="Z7" s="45">
        <v>99</v>
      </c>
      <c r="AA7" s="45">
        <v>99</v>
      </c>
      <c r="AB7" s="45">
        <v>99</v>
      </c>
      <c r="AC7" s="45">
        <v>99</v>
      </c>
      <c r="AD7" s="45">
        <v>99</v>
      </c>
      <c r="AE7" s="45">
        <v>99</v>
      </c>
      <c r="AF7" s="45">
        <v>99</v>
      </c>
      <c r="AG7" s="45">
        <v>99</v>
      </c>
      <c r="AH7" s="48">
        <v>99</v>
      </c>
    </row>
    <row r="8" spans="1:34" ht="15" hidden="1" thickBot="1" x14ac:dyDescent="0.35">
      <c r="A8" s="44">
        <v>1</v>
      </c>
      <c r="B8" s="45" t="s">
        <v>24</v>
      </c>
      <c r="C8" s="46" t="s">
        <v>110</v>
      </c>
      <c r="D8" s="47">
        <v>7</v>
      </c>
      <c r="E8" s="45" t="s">
        <v>194</v>
      </c>
      <c r="F8" s="45" t="s">
        <v>214</v>
      </c>
      <c r="G8" s="45" t="s">
        <v>211</v>
      </c>
      <c r="H8" s="46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79">
        <v>0</v>
      </c>
      <c r="R8" s="79">
        <v>0</v>
      </c>
      <c r="S8" s="79">
        <v>0</v>
      </c>
      <c r="T8" s="79">
        <v>0</v>
      </c>
      <c r="U8" s="79">
        <v>0</v>
      </c>
      <c r="V8" s="79">
        <v>0</v>
      </c>
      <c r="W8" s="79">
        <v>0</v>
      </c>
      <c r="X8" s="79">
        <v>0</v>
      </c>
      <c r="Y8" s="79">
        <v>0</v>
      </c>
      <c r="Z8" s="79">
        <v>0</v>
      </c>
      <c r="AA8" s="79">
        <v>0</v>
      </c>
      <c r="AB8" s="79">
        <v>0</v>
      </c>
      <c r="AC8" s="79">
        <v>0</v>
      </c>
      <c r="AD8" s="79">
        <v>0</v>
      </c>
      <c r="AE8" s="79">
        <v>0</v>
      </c>
      <c r="AF8" s="79">
        <v>0</v>
      </c>
      <c r="AG8" s="79">
        <v>0</v>
      </c>
      <c r="AH8" s="79">
        <v>0</v>
      </c>
    </row>
    <row r="9" spans="1:34" ht="15" hidden="1" thickBot="1" x14ac:dyDescent="0.35">
      <c r="A9" s="44">
        <v>1</v>
      </c>
      <c r="B9" s="45" t="s">
        <v>24</v>
      </c>
      <c r="C9" s="46" t="s">
        <v>110</v>
      </c>
      <c r="D9" s="47">
        <v>8</v>
      </c>
      <c r="E9" s="45" t="s">
        <v>195</v>
      </c>
      <c r="F9" s="45"/>
      <c r="G9" s="45" t="s">
        <v>205</v>
      </c>
      <c r="H9" s="46">
        <v>0</v>
      </c>
      <c r="I9" s="47">
        <v>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8"/>
    </row>
    <row r="10" spans="1:34" ht="15" hidden="1" thickBot="1" x14ac:dyDescent="0.35">
      <c r="A10" s="44">
        <v>1</v>
      </c>
      <c r="B10" s="45" t="s">
        <v>24</v>
      </c>
      <c r="C10" s="46" t="s">
        <v>110</v>
      </c>
      <c r="D10" s="47">
        <v>9</v>
      </c>
      <c r="E10" s="45" t="s">
        <v>196</v>
      </c>
      <c r="F10" s="45" t="s">
        <v>212</v>
      </c>
      <c r="G10" s="45" t="s">
        <v>205</v>
      </c>
      <c r="H10" s="46">
        <v>0</v>
      </c>
      <c r="I10" s="47">
        <v>1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8"/>
    </row>
    <row r="11" spans="1:34" ht="15" hidden="1" thickBot="1" x14ac:dyDescent="0.35">
      <c r="A11" s="49">
        <v>1</v>
      </c>
      <c r="B11" s="50" t="s">
        <v>24</v>
      </c>
      <c r="C11" s="51" t="s">
        <v>110</v>
      </c>
      <c r="D11" s="52">
        <v>10</v>
      </c>
      <c r="E11" s="50" t="s">
        <v>197</v>
      </c>
      <c r="F11" s="50" t="s">
        <v>212</v>
      </c>
      <c r="G11" s="50" t="s">
        <v>205</v>
      </c>
      <c r="H11" s="51">
        <v>0</v>
      </c>
      <c r="I11" s="52">
        <v>1</v>
      </c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3"/>
    </row>
    <row r="12" spans="1:34" ht="15" hidden="1" thickBot="1" x14ac:dyDescent="0.35">
      <c r="A12" s="54">
        <f>A2+1</f>
        <v>2</v>
      </c>
      <c r="B12" s="16" t="s">
        <v>23</v>
      </c>
      <c r="C12" s="41" t="s">
        <v>109</v>
      </c>
      <c r="D12" s="15">
        <v>1</v>
      </c>
      <c r="E12" s="16" t="s">
        <v>188</v>
      </c>
      <c r="F12" s="16" t="s">
        <v>217</v>
      </c>
      <c r="G12" s="16" t="s">
        <v>205</v>
      </c>
      <c r="H12" s="41">
        <v>0</v>
      </c>
      <c r="I12" s="15">
        <v>1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8"/>
    </row>
    <row r="13" spans="1:34" ht="15" hidden="1" thickBot="1" x14ac:dyDescent="0.35">
      <c r="A13" s="44">
        <f>A12</f>
        <v>2</v>
      </c>
      <c r="B13" s="3" t="s">
        <v>23</v>
      </c>
      <c r="C13" s="42" t="s">
        <v>109</v>
      </c>
      <c r="D13" s="13">
        <v>2</v>
      </c>
      <c r="E13" s="3" t="s">
        <v>189</v>
      </c>
      <c r="F13" s="3" t="s">
        <v>217</v>
      </c>
      <c r="G13" s="3" t="s">
        <v>205</v>
      </c>
      <c r="H13" s="42">
        <v>0</v>
      </c>
      <c r="I13" s="13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14"/>
    </row>
    <row r="14" spans="1:34" ht="15" hidden="1" thickBot="1" x14ac:dyDescent="0.35">
      <c r="A14" s="44">
        <f t="shared" ref="A14:A21" si="0">A13</f>
        <v>2</v>
      </c>
      <c r="B14" s="3" t="s">
        <v>23</v>
      </c>
      <c r="C14" s="42" t="s">
        <v>109</v>
      </c>
      <c r="D14" s="13">
        <v>3</v>
      </c>
      <c r="E14" s="3" t="s">
        <v>190</v>
      </c>
      <c r="F14" s="3" t="s">
        <v>217</v>
      </c>
      <c r="G14" s="3" t="s">
        <v>205</v>
      </c>
      <c r="H14" s="42">
        <v>0</v>
      </c>
      <c r="I14" s="13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14"/>
    </row>
    <row r="15" spans="1:34" ht="15" hidden="1" thickBot="1" x14ac:dyDescent="0.35">
      <c r="A15" s="44">
        <f t="shared" si="0"/>
        <v>2</v>
      </c>
      <c r="B15" s="3" t="s">
        <v>23</v>
      </c>
      <c r="C15" s="42" t="s">
        <v>109</v>
      </c>
      <c r="D15" s="13">
        <v>4</v>
      </c>
      <c r="E15" s="3" t="s">
        <v>191</v>
      </c>
      <c r="F15" s="3"/>
      <c r="G15" s="3" t="s">
        <v>211</v>
      </c>
      <c r="H15" s="42">
        <v>0</v>
      </c>
      <c r="I15" s="1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14">
        <v>0</v>
      </c>
    </row>
    <row r="16" spans="1:34" ht="15" hidden="1" thickBot="1" x14ac:dyDescent="0.35">
      <c r="A16" s="44">
        <f t="shared" si="0"/>
        <v>2</v>
      </c>
      <c r="B16" s="3" t="s">
        <v>23</v>
      </c>
      <c r="C16" s="42" t="s">
        <v>109</v>
      </c>
      <c r="D16" s="13">
        <v>5</v>
      </c>
      <c r="E16" s="3" t="s">
        <v>192</v>
      </c>
      <c r="F16" s="3" t="s">
        <v>214</v>
      </c>
      <c r="G16" s="3" t="s">
        <v>205</v>
      </c>
      <c r="H16" s="42">
        <v>0</v>
      </c>
      <c r="I16" s="13">
        <v>999</v>
      </c>
      <c r="J16" s="3">
        <v>999</v>
      </c>
      <c r="K16" s="3">
        <v>999</v>
      </c>
      <c r="L16" s="3">
        <v>999</v>
      </c>
      <c r="M16" s="3">
        <v>999</v>
      </c>
      <c r="N16" s="3">
        <v>999</v>
      </c>
      <c r="O16" s="3">
        <v>999</v>
      </c>
      <c r="P16" s="3">
        <v>999</v>
      </c>
      <c r="Q16" s="3">
        <v>999</v>
      </c>
      <c r="R16" s="3">
        <v>999</v>
      </c>
      <c r="S16" s="3">
        <v>999</v>
      </c>
      <c r="T16" s="3">
        <v>999</v>
      </c>
      <c r="U16" s="3">
        <v>999</v>
      </c>
      <c r="V16" s="3">
        <v>999</v>
      </c>
      <c r="W16" s="3">
        <v>999</v>
      </c>
      <c r="X16" s="3">
        <v>999</v>
      </c>
      <c r="Y16" s="3">
        <v>999</v>
      </c>
      <c r="Z16" s="3">
        <v>999</v>
      </c>
      <c r="AA16" s="3">
        <v>999</v>
      </c>
      <c r="AB16" s="3">
        <v>999</v>
      </c>
      <c r="AC16" s="3">
        <v>999</v>
      </c>
      <c r="AD16" s="3">
        <v>999</v>
      </c>
      <c r="AE16" s="3">
        <v>999</v>
      </c>
      <c r="AF16" s="3">
        <v>999</v>
      </c>
      <c r="AG16" s="3">
        <v>999</v>
      </c>
      <c r="AH16" s="14">
        <v>999</v>
      </c>
    </row>
    <row r="17" spans="1:34" ht="15" hidden="1" thickBot="1" x14ac:dyDescent="0.35">
      <c r="A17" s="44">
        <f t="shared" si="0"/>
        <v>2</v>
      </c>
      <c r="B17" s="3" t="s">
        <v>23</v>
      </c>
      <c r="C17" s="42" t="s">
        <v>109</v>
      </c>
      <c r="D17" s="13">
        <v>6</v>
      </c>
      <c r="E17" s="3" t="s">
        <v>193</v>
      </c>
      <c r="F17" s="3" t="s">
        <v>214</v>
      </c>
      <c r="G17" s="3" t="s">
        <v>211</v>
      </c>
      <c r="H17" s="42">
        <v>0</v>
      </c>
      <c r="I17" s="13">
        <v>99</v>
      </c>
      <c r="J17" s="3">
        <v>99</v>
      </c>
      <c r="K17" s="3">
        <v>99</v>
      </c>
      <c r="L17" s="3">
        <v>99</v>
      </c>
      <c r="M17" s="3">
        <v>99</v>
      </c>
      <c r="N17" s="3">
        <v>99</v>
      </c>
      <c r="O17" s="3">
        <v>99</v>
      </c>
      <c r="P17" s="3">
        <v>99</v>
      </c>
      <c r="Q17" s="3">
        <v>99</v>
      </c>
      <c r="R17" s="3">
        <v>99</v>
      </c>
      <c r="S17" s="3">
        <v>99</v>
      </c>
      <c r="T17" s="3">
        <v>99</v>
      </c>
      <c r="U17" s="3">
        <v>99</v>
      </c>
      <c r="V17" s="3">
        <v>99</v>
      </c>
      <c r="W17" s="3">
        <v>99</v>
      </c>
      <c r="X17" s="3">
        <v>99</v>
      </c>
      <c r="Y17" s="3">
        <v>99</v>
      </c>
      <c r="Z17" s="3">
        <v>99</v>
      </c>
      <c r="AA17" s="3">
        <v>99</v>
      </c>
      <c r="AB17" s="3">
        <v>99</v>
      </c>
      <c r="AC17" s="3">
        <v>99</v>
      </c>
      <c r="AD17" s="3">
        <v>99</v>
      </c>
      <c r="AE17" s="3">
        <v>99</v>
      </c>
      <c r="AF17" s="3">
        <v>99</v>
      </c>
      <c r="AG17" s="3">
        <v>99</v>
      </c>
      <c r="AH17" s="14">
        <v>99</v>
      </c>
    </row>
    <row r="18" spans="1:34" ht="15" hidden="1" thickBot="1" x14ac:dyDescent="0.35">
      <c r="A18" s="44">
        <f t="shared" si="0"/>
        <v>2</v>
      </c>
      <c r="B18" s="3" t="s">
        <v>23</v>
      </c>
      <c r="C18" s="42" t="s">
        <v>109</v>
      </c>
      <c r="D18" s="13">
        <v>7</v>
      </c>
      <c r="E18" s="3" t="s">
        <v>194</v>
      </c>
      <c r="F18" s="3" t="s">
        <v>214</v>
      </c>
      <c r="G18" s="3" t="s">
        <v>211</v>
      </c>
      <c r="H18" s="42">
        <v>0</v>
      </c>
      <c r="I18" s="1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14">
        <v>0</v>
      </c>
    </row>
    <row r="19" spans="1:34" ht="15" hidden="1" thickBot="1" x14ac:dyDescent="0.35">
      <c r="A19" s="44">
        <f t="shared" si="0"/>
        <v>2</v>
      </c>
      <c r="B19" s="3" t="s">
        <v>23</v>
      </c>
      <c r="C19" s="42" t="s">
        <v>109</v>
      </c>
      <c r="D19" s="13">
        <v>8</v>
      </c>
      <c r="E19" s="3" t="s">
        <v>195</v>
      </c>
      <c r="F19" s="3"/>
      <c r="G19" s="3" t="s">
        <v>205</v>
      </c>
      <c r="H19" s="42">
        <v>0</v>
      </c>
      <c r="I19" s="1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14"/>
    </row>
    <row r="20" spans="1:34" ht="15" hidden="1" thickBot="1" x14ac:dyDescent="0.35">
      <c r="A20" s="44">
        <f t="shared" si="0"/>
        <v>2</v>
      </c>
      <c r="B20" s="3" t="s">
        <v>23</v>
      </c>
      <c r="C20" s="42" t="s">
        <v>109</v>
      </c>
      <c r="D20" s="13">
        <v>9</v>
      </c>
      <c r="E20" s="3" t="s">
        <v>196</v>
      </c>
      <c r="F20" s="3" t="s">
        <v>212</v>
      </c>
      <c r="G20" s="3" t="s">
        <v>205</v>
      </c>
      <c r="H20" s="42">
        <v>0</v>
      </c>
      <c r="I20" s="13">
        <v>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14"/>
    </row>
    <row r="21" spans="1:34" ht="15" hidden="1" thickBot="1" x14ac:dyDescent="0.35">
      <c r="A21" s="49">
        <f t="shared" si="0"/>
        <v>2</v>
      </c>
      <c r="B21" s="11" t="s">
        <v>23</v>
      </c>
      <c r="C21" s="43" t="s">
        <v>109</v>
      </c>
      <c r="D21" s="10">
        <v>10</v>
      </c>
      <c r="E21" s="11" t="s">
        <v>197</v>
      </c>
      <c r="F21" s="11" t="s">
        <v>212</v>
      </c>
      <c r="G21" s="11" t="s">
        <v>205</v>
      </c>
      <c r="H21" s="43">
        <v>0</v>
      </c>
      <c r="I21" s="10">
        <v>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2"/>
    </row>
    <row r="22" spans="1:34" ht="15" hidden="1" thickBot="1" x14ac:dyDescent="0.35">
      <c r="A22" s="54">
        <f t="shared" ref="A22" si="1">A12+1</f>
        <v>3</v>
      </c>
      <c r="B22" s="55" t="s">
        <v>22</v>
      </c>
      <c r="C22" s="56" t="s">
        <v>108</v>
      </c>
      <c r="D22" s="57">
        <v>1</v>
      </c>
      <c r="E22" s="55" t="s">
        <v>188</v>
      </c>
      <c r="F22" s="55" t="s">
        <v>217</v>
      </c>
      <c r="G22" s="55" t="s">
        <v>205</v>
      </c>
      <c r="H22" s="56">
        <v>0</v>
      </c>
      <c r="I22" s="57">
        <v>1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8"/>
    </row>
    <row r="23" spans="1:34" ht="15" hidden="1" thickBot="1" x14ac:dyDescent="0.35">
      <c r="A23" s="44">
        <f t="shared" ref="A23:A86" si="2">A22</f>
        <v>3</v>
      </c>
      <c r="B23" s="45" t="s">
        <v>22</v>
      </c>
      <c r="C23" s="46" t="s">
        <v>108</v>
      </c>
      <c r="D23" s="47">
        <v>2</v>
      </c>
      <c r="E23" s="45" t="s">
        <v>189</v>
      </c>
      <c r="F23" s="45" t="s">
        <v>217</v>
      </c>
      <c r="G23" s="45" t="s">
        <v>205</v>
      </c>
      <c r="H23" s="46">
        <v>0</v>
      </c>
      <c r="I23" s="47">
        <v>1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8"/>
    </row>
    <row r="24" spans="1:34" ht="15" hidden="1" thickBot="1" x14ac:dyDescent="0.35">
      <c r="A24" s="44">
        <f t="shared" si="2"/>
        <v>3</v>
      </c>
      <c r="B24" s="45" t="s">
        <v>22</v>
      </c>
      <c r="C24" s="46" t="s">
        <v>108</v>
      </c>
      <c r="D24" s="47">
        <v>3</v>
      </c>
      <c r="E24" s="45" t="s">
        <v>190</v>
      </c>
      <c r="F24" s="45" t="s">
        <v>217</v>
      </c>
      <c r="G24" s="45" t="s">
        <v>205</v>
      </c>
      <c r="H24" s="46">
        <v>0</v>
      </c>
      <c r="I24" s="47">
        <v>1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8"/>
    </row>
    <row r="25" spans="1:34" ht="15" hidden="1" thickBot="1" x14ac:dyDescent="0.35">
      <c r="A25" s="44">
        <f t="shared" si="2"/>
        <v>3</v>
      </c>
      <c r="B25" s="45" t="s">
        <v>22</v>
      </c>
      <c r="C25" s="46" t="s">
        <v>108</v>
      </c>
      <c r="D25" s="47">
        <v>4</v>
      </c>
      <c r="E25" s="45" t="s">
        <v>191</v>
      </c>
      <c r="F25" s="45"/>
      <c r="G25" s="45" t="s">
        <v>211</v>
      </c>
      <c r="H25" s="46">
        <v>0</v>
      </c>
      <c r="I25" s="47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8">
        <v>0</v>
      </c>
    </row>
    <row r="26" spans="1:34" ht="15" hidden="1" thickBot="1" x14ac:dyDescent="0.35">
      <c r="A26" s="44">
        <f t="shared" si="2"/>
        <v>3</v>
      </c>
      <c r="B26" s="45" t="s">
        <v>22</v>
      </c>
      <c r="C26" s="46" t="s">
        <v>108</v>
      </c>
      <c r="D26" s="47">
        <v>5</v>
      </c>
      <c r="E26" s="45" t="s">
        <v>192</v>
      </c>
      <c r="F26" s="45" t="s">
        <v>214</v>
      </c>
      <c r="G26" s="45" t="s">
        <v>205</v>
      </c>
      <c r="H26" s="46">
        <v>0</v>
      </c>
      <c r="I26" s="47">
        <v>999</v>
      </c>
      <c r="J26" s="45">
        <v>999</v>
      </c>
      <c r="K26" s="45">
        <v>999</v>
      </c>
      <c r="L26" s="45">
        <v>999</v>
      </c>
      <c r="M26" s="45">
        <v>999</v>
      </c>
      <c r="N26" s="45">
        <v>999</v>
      </c>
      <c r="O26" s="45">
        <v>999</v>
      </c>
      <c r="P26" s="45">
        <v>999</v>
      </c>
      <c r="Q26" s="45">
        <v>999</v>
      </c>
      <c r="R26" s="45">
        <v>999</v>
      </c>
      <c r="S26" s="45">
        <v>999</v>
      </c>
      <c r="T26" s="45">
        <v>999</v>
      </c>
      <c r="U26" s="45">
        <v>999</v>
      </c>
      <c r="V26" s="45">
        <v>999</v>
      </c>
      <c r="W26" s="45">
        <v>999</v>
      </c>
      <c r="X26" s="45">
        <v>999</v>
      </c>
      <c r="Y26" s="45">
        <v>999</v>
      </c>
      <c r="Z26" s="45">
        <v>999</v>
      </c>
      <c r="AA26" s="45">
        <v>999</v>
      </c>
      <c r="AB26" s="45">
        <v>999</v>
      </c>
      <c r="AC26" s="45">
        <v>999</v>
      </c>
      <c r="AD26" s="45">
        <v>999</v>
      </c>
      <c r="AE26" s="45">
        <v>999</v>
      </c>
      <c r="AF26" s="45">
        <v>999</v>
      </c>
      <c r="AG26" s="45">
        <v>999</v>
      </c>
      <c r="AH26" s="48">
        <v>999</v>
      </c>
    </row>
    <row r="27" spans="1:34" ht="15" hidden="1" thickBot="1" x14ac:dyDescent="0.35">
      <c r="A27" s="44">
        <f t="shared" si="2"/>
        <v>3</v>
      </c>
      <c r="B27" s="45" t="s">
        <v>22</v>
      </c>
      <c r="C27" s="46" t="s">
        <v>108</v>
      </c>
      <c r="D27" s="47">
        <v>6</v>
      </c>
      <c r="E27" s="45" t="s">
        <v>193</v>
      </c>
      <c r="F27" s="45" t="s">
        <v>214</v>
      </c>
      <c r="G27" s="45" t="s">
        <v>211</v>
      </c>
      <c r="H27" s="46">
        <v>0</v>
      </c>
      <c r="I27" s="47">
        <v>99</v>
      </c>
      <c r="J27" s="45">
        <v>99</v>
      </c>
      <c r="K27" s="45">
        <v>99</v>
      </c>
      <c r="L27" s="45">
        <v>99</v>
      </c>
      <c r="M27" s="45">
        <v>99</v>
      </c>
      <c r="N27" s="45">
        <v>99</v>
      </c>
      <c r="O27" s="45">
        <v>99</v>
      </c>
      <c r="P27" s="45">
        <v>99</v>
      </c>
      <c r="Q27" s="45">
        <v>99</v>
      </c>
      <c r="R27" s="45">
        <v>99</v>
      </c>
      <c r="S27" s="45">
        <v>99</v>
      </c>
      <c r="T27" s="45">
        <v>99</v>
      </c>
      <c r="U27" s="45">
        <v>99</v>
      </c>
      <c r="V27" s="45">
        <v>99</v>
      </c>
      <c r="W27" s="45">
        <v>99</v>
      </c>
      <c r="X27" s="45">
        <v>99</v>
      </c>
      <c r="Y27" s="45">
        <v>99</v>
      </c>
      <c r="Z27" s="45">
        <v>99</v>
      </c>
      <c r="AA27" s="45">
        <v>99</v>
      </c>
      <c r="AB27" s="45">
        <v>99</v>
      </c>
      <c r="AC27" s="45">
        <v>99</v>
      </c>
      <c r="AD27" s="45">
        <v>99</v>
      </c>
      <c r="AE27" s="45">
        <v>99</v>
      </c>
      <c r="AF27" s="45">
        <v>99</v>
      </c>
      <c r="AG27" s="45">
        <v>99</v>
      </c>
      <c r="AH27" s="48">
        <v>99</v>
      </c>
    </row>
    <row r="28" spans="1:34" ht="15" hidden="1" thickBot="1" x14ac:dyDescent="0.35">
      <c r="A28" s="44">
        <f t="shared" si="2"/>
        <v>3</v>
      </c>
      <c r="B28" s="45" t="s">
        <v>22</v>
      </c>
      <c r="C28" s="46" t="s">
        <v>108</v>
      </c>
      <c r="D28" s="47">
        <v>7</v>
      </c>
      <c r="E28" s="45" t="s">
        <v>194</v>
      </c>
      <c r="F28" s="45" t="s">
        <v>214</v>
      </c>
      <c r="G28" s="45" t="s">
        <v>211</v>
      </c>
      <c r="H28" s="46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>
        <v>0</v>
      </c>
      <c r="AE28" s="79">
        <v>0</v>
      </c>
      <c r="AF28" s="79">
        <v>0</v>
      </c>
      <c r="AG28" s="79">
        <v>0</v>
      </c>
      <c r="AH28" s="79">
        <v>0</v>
      </c>
    </row>
    <row r="29" spans="1:34" ht="15" hidden="1" thickBot="1" x14ac:dyDescent="0.35">
      <c r="A29" s="44">
        <f t="shared" si="2"/>
        <v>3</v>
      </c>
      <c r="B29" s="45" t="s">
        <v>22</v>
      </c>
      <c r="C29" s="46" t="s">
        <v>108</v>
      </c>
      <c r="D29" s="47">
        <v>8</v>
      </c>
      <c r="E29" s="45" t="s">
        <v>195</v>
      </c>
      <c r="F29" s="45"/>
      <c r="G29" s="45" t="s">
        <v>205</v>
      </c>
      <c r="H29" s="46">
        <v>0</v>
      </c>
      <c r="I29" s="47">
        <v>0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8"/>
    </row>
    <row r="30" spans="1:34" ht="15" hidden="1" thickBot="1" x14ac:dyDescent="0.35">
      <c r="A30" s="44">
        <f t="shared" si="2"/>
        <v>3</v>
      </c>
      <c r="B30" s="45" t="s">
        <v>22</v>
      </c>
      <c r="C30" s="46" t="s">
        <v>108</v>
      </c>
      <c r="D30" s="47">
        <v>9</v>
      </c>
      <c r="E30" s="45" t="s">
        <v>196</v>
      </c>
      <c r="F30" s="45" t="s">
        <v>212</v>
      </c>
      <c r="G30" s="45" t="s">
        <v>205</v>
      </c>
      <c r="H30" s="46">
        <v>0</v>
      </c>
      <c r="I30" s="47">
        <v>1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8"/>
    </row>
    <row r="31" spans="1:34" ht="15" hidden="1" thickBot="1" x14ac:dyDescent="0.35">
      <c r="A31" s="49">
        <f t="shared" si="2"/>
        <v>3</v>
      </c>
      <c r="B31" s="50" t="s">
        <v>22</v>
      </c>
      <c r="C31" s="51" t="s">
        <v>108</v>
      </c>
      <c r="D31" s="52">
        <v>10</v>
      </c>
      <c r="E31" s="50" t="s">
        <v>197</v>
      </c>
      <c r="F31" s="50" t="s">
        <v>212</v>
      </c>
      <c r="G31" s="50" t="s">
        <v>205</v>
      </c>
      <c r="H31" s="51">
        <v>0</v>
      </c>
      <c r="I31" s="52">
        <v>1</v>
      </c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3"/>
    </row>
    <row r="32" spans="1:34" ht="15" hidden="1" thickBot="1" x14ac:dyDescent="0.35">
      <c r="A32" s="54">
        <f t="shared" ref="A32" si="3">A22+1</f>
        <v>4</v>
      </c>
      <c r="B32" s="16" t="s">
        <v>21</v>
      </c>
      <c r="C32" s="41" t="s">
        <v>107</v>
      </c>
      <c r="D32" s="15">
        <v>1</v>
      </c>
      <c r="E32" s="16" t="s">
        <v>188</v>
      </c>
      <c r="F32" s="16" t="s">
        <v>217</v>
      </c>
      <c r="G32" s="16" t="s">
        <v>205</v>
      </c>
      <c r="H32" s="41">
        <v>0</v>
      </c>
      <c r="I32" s="15">
        <v>1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8"/>
    </row>
    <row r="33" spans="1:34" ht="15" hidden="1" thickBot="1" x14ac:dyDescent="0.35">
      <c r="A33" s="44">
        <f t="shared" ref="A33" si="4">A32</f>
        <v>4</v>
      </c>
      <c r="B33" s="3" t="s">
        <v>21</v>
      </c>
      <c r="C33" s="42" t="s">
        <v>107</v>
      </c>
      <c r="D33" s="13">
        <v>2</v>
      </c>
      <c r="E33" s="3" t="s">
        <v>189</v>
      </c>
      <c r="F33" s="3" t="s">
        <v>217</v>
      </c>
      <c r="G33" s="3" t="s">
        <v>205</v>
      </c>
      <c r="H33" s="42">
        <v>0</v>
      </c>
      <c r="I33" s="13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14"/>
    </row>
    <row r="34" spans="1:34" ht="15" hidden="1" thickBot="1" x14ac:dyDescent="0.35">
      <c r="A34" s="44">
        <f t="shared" si="2"/>
        <v>4</v>
      </c>
      <c r="B34" s="3" t="s">
        <v>21</v>
      </c>
      <c r="C34" s="42" t="s">
        <v>107</v>
      </c>
      <c r="D34" s="13">
        <v>3</v>
      </c>
      <c r="E34" s="3" t="s">
        <v>190</v>
      </c>
      <c r="F34" s="3" t="s">
        <v>217</v>
      </c>
      <c r="G34" s="3" t="s">
        <v>205</v>
      </c>
      <c r="H34" s="42">
        <v>0</v>
      </c>
      <c r="I34" s="13">
        <v>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14"/>
    </row>
    <row r="35" spans="1:34" ht="15" hidden="1" thickBot="1" x14ac:dyDescent="0.35">
      <c r="A35" s="44">
        <f t="shared" si="2"/>
        <v>4</v>
      </c>
      <c r="B35" s="3" t="s">
        <v>21</v>
      </c>
      <c r="C35" s="42" t="s">
        <v>107</v>
      </c>
      <c r="D35" s="13">
        <v>4</v>
      </c>
      <c r="E35" s="3" t="s">
        <v>191</v>
      </c>
      <c r="F35" s="3"/>
      <c r="G35" s="3" t="s">
        <v>211</v>
      </c>
      <c r="H35" s="42">
        <v>0</v>
      </c>
      <c r="I35" s="1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4">
        <v>0</v>
      </c>
    </row>
    <row r="36" spans="1:34" ht="15" hidden="1" thickBot="1" x14ac:dyDescent="0.35">
      <c r="A36" s="44">
        <f t="shared" si="2"/>
        <v>4</v>
      </c>
      <c r="B36" s="3" t="s">
        <v>21</v>
      </c>
      <c r="C36" s="42" t="s">
        <v>107</v>
      </c>
      <c r="D36" s="13">
        <v>5</v>
      </c>
      <c r="E36" s="3" t="s">
        <v>192</v>
      </c>
      <c r="F36" s="3" t="s">
        <v>214</v>
      </c>
      <c r="G36" s="3" t="s">
        <v>205</v>
      </c>
      <c r="H36" s="42">
        <v>0</v>
      </c>
      <c r="I36" s="13">
        <v>999</v>
      </c>
      <c r="J36" s="3">
        <v>999</v>
      </c>
      <c r="K36" s="3">
        <v>999</v>
      </c>
      <c r="L36" s="3">
        <v>999</v>
      </c>
      <c r="M36" s="3">
        <v>999</v>
      </c>
      <c r="N36" s="3">
        <v>999</v>
      </c>
      <c r="O36" s="3">
        <v>999</v>
      </c>
      <c r="P36" s="3">
        <v>999</v>
      </c>
      <c r="Q36" s="3">
        <v>999</v>
      </c>
      <c r="R36" s="3">
        <v>999</v>
      </c>
      <c r="S36" s="3">
        <v>999</v>
      </c>
      <c r="T36" s="3">
        <v>999</v>
      </c>
      <c r="U36" s="3">
        <v>999</v>
      </c>
      <c r="V36" s="3">
        <v>999</v>
      </c>
      <c r="W36" s="3">
        <v>999</v>
      </c>
      <c r="X36" s="3">
        <v>999</v>
      </c>
      <c r="Y36" s="3">
        <v>999</v>
      </c>
      <c r="Z36" s="3">
        <v>999</v>
      </c>
      <c r="AA36" s="3">
        <v>999</v>
      </c>
      <c r="AB36" s="3">
        <v>999</v>
      </c>
      <c r="AC36" s="3">
        <v>999</v>
      </c>
      <c r="AD36" s="3">
        <v>999</v>
      </c>
      <c r="AE36" s="3">
        <v>999</v>
      </c>
      <c r="AF36" s="3">
        <v>999</v>
      </c>
      <c r="AG36" s="3">
        <v>999</v>
      </c>
      <c r="AH36" s="14">
        <v>999</v>
      </c>
    </row>
    <row r="37" spans="1:34" ht="15" hidden="1" thickBot="1" x14ac:dyDescent="0.35">
      <c r="A37" s="44">
        <f t="shared" si="2"/>
        <v>4</v>
      </c>
      <c r="B37" s="3" t="s">
        <v>21</v>
      </c>
      <c r="C37" s="42" t="s">
        <v>107</v>
      </c>
      <c r="D37" s="13">
        <v>6</v>
      </c>
      <c r="E37" s="3" t="s">
        <v>193</v>
      </c>
      <c r="F37" s="3" t="s">
        <v>214</v>
      </c>
      <c r="G37" s="3" t="s">
        <v>211</v>
      </c>
      <c r="H37" s="42">
        <v>0</v>
      </c>
      <c r="I37" s="13">
        <v>99</v>
      </c>
      <c r="J37" s="3">
        <v>99</v>
      </c>
      <c r="K37" s="3">
        <v>99</v>
      </c>
      <c r="L37" s="3">
        <v>99</v>
      </c>
      <c r="M37" s="3">
        <v>99</v>
      </c>
      <c r="N37" s="3">
        <v>99</v>
      </c>
      <c r="O37" s="3">
        <v>99</v>
      </c>
      <c r="P37" s="3">
        <v>99</v>
      </c>
      <c r="Q37" s="3">
        <v>99</v>
      </c>
      <c r="R37" s="3">
        <v>99</v>
      </c>
      <c r="S37" s="3">
        <v>99</v>
      </c>
      <c r="T37" s="3">
        <v>99</v>
      </c>
      <c r="U37" s="3">
        <v>99</v>
      </c>
      <c r="V37" s="3">
        <v>99</v>
      </c>
      <c r="W37" s="3">
        <v>99</v>
      </c>
      <c r="X37" s="3">
        <v>99</v>
      </c>
      <c r="Y37" s="3">
        <v>99</v>
      </c>
      <c r="Z37" s="3">
        <v>99</v>
      </c>
      <c r="AA37" s="3">
        <v>99</v>
      </c>
      <c r="AB37" s="3">
        <v>99</v>
      </c>
      <c r="AC37" s="3">
        <v>99</v>
      </c>
      <c r="AD37" s="3">
        <v>99</v>
      </c>
      <c r="AE37" s="3">
        <v>99</v>
      </c>
      <c r="AF37" s="3">
        <v>99</v>
      </c>
      <c r="AG37" s="3">
        <v>99</v>
      </c>
      <c r="AH37" s="14">
        <v>99</v>
      </c>
    </row>
    <row r="38" spans="1:34" ht="15" hidden="1" thickBot="1" x14ac:dyDescent="0.35">
      <c r="A38" s="44">
        <f t="shared" si="2"/>
        <v>4</v>
      </c>
      <c r="B38" s="3" t="s">
        <v>21</v>
      </c>
      <c r="C38" s="42" t="s">
        <v>107</v>
      </c>
      <c r="D38" s="13">
        <v>7</v>
      </c>
      <c r="E38" s="3" t="s">
        <v>194</v>
      </c>
      <c r="F38" s="3" t="s">
        <v>214</v>
      </c>
      <c r="G38" s="3" t="s">
        <v>211</v>
      </c>
      <c r="H38" s="42">
        <v>0</v>
      </c>
      <c r="I38" s="1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14">
        <v>0</v>
      </c>
    </row>
    <row r="39" spans="1:34" ht="15" hidden="1" thickBot="1" x14ac:dyDescent="0.35">
      <c r="A39" s="44">
        <f t="shared" si="2"/>
        <v>4</v>
      </c>
      <c r="B39" s="3" t="s">
        <v>21</v>
      </c>
      <c r="C39" s="42" t="s">
        <v>107</v>
      </c>
      <c r="D39" s="13">
        <v>8</v>
      </c>
      <c r="E39" s="3" t="s">
        <v>195</v>
      </c>
      <c r="F39" s="3"/>
      <c r="G39" s="3" t="s">
        <v>205</v>
      </c>
      <c r="H39" s="42">
        <v>0</v>
      </c>
      <c r="I39" s="13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14"/>
    </row>
    <row r="40" spans="1:34" ht="15" hidden="1" thickBot="1" x14ac:dyDescent="0.35">
      <c r="A40" s="44">
        <f t="shared" si="2"/>
        <v>4</v>
      </c>
      <c r="B40" s="3" t="s">
        <v>21</v>
      </c>
      <c r="C40" s="42" t="s">
        <v>107</v>
      </c>
      <c r="D40" s="13">
        <v>9</v>
      </c>
      <c r="E40" s="3" t="s">
        <v>196</v>
      </c>
      <c r="F40" s="3" t="s">
        <v>212</v>
      </c>
      <c r="G40" s="3" t="s">
        <v>205</v>
      </c>
      <c r="H40" s="42">
        <v>0</v>
      </c>
      <c r="I40" s="13">
        <v>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14"/>
    </row>
    <row r="41" spans="1:34" ht="15" hidden="1" thickBot="1" x14ac:dyDescent="0.35">
      <c r="A41" s="49">
        <f t="shared" si="2"/>
        <v>4</v>
      </c>
      <c r="B41" s="11" t="s">
        <v>21</v>
      </c>
      <c r="C41" s="43" t="s">
        <v>107</v>
      </c>
      <c r="D41" s="10">
        <v>10</v>
      </c>
      <c r="E41" s="11" t="s">
        <v>197</v>
      </c>
      <c r="F41" s="11" t="s">
        <v>212</v>
      </c>
      <c r="G41" s="11" t="s">
        <v>205</v>
      </c>
      <c r="H41" s="43">
        <v>0</v>
      </c>
      <c r="I41" s="10">
        <v>1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2"/>
    </row>
    <row r="42" spans="1:34" ht="15" hidden="1" thickBot="1" x14ac:dyDescent="0.35">
      <c r="A42" s="54">
        <f t="shared" ref="A42" si="5">A32+1</f>
        <v>5</v>
      </c>
      <c r="B42" s="55" t="s">
        <v>27</v>
      </c>
      <c r="C42" s="56" t="s">
        <v>113</v>
      </c>
      <c r="D42" s="57">
        <v>1</v>
      </c>
      <c r="E42" s="55" t="s">
        <v>188</v>
      </c>
      <c r="F42" s="55" t="s">
        <v>217</v>
      </c>
      <c r="G42" s="55" t="s">
        <v>205</v>
      </c>
      <c r="H42" s="56">
        <v>0</v>
      </c>
      <c r="I42" s="57">
        <v>1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8"/>
    </row>
    <row r="43" spans="1:34" ht="15" hidden="1" thickBot="1" x14ac:dyDescent="0.35">
      <c r="A43" s="44">
        <f t="shared" ref="A43" si="6">A42</f>
        <v>5</v>
      </c>
      <c r="B43" s="45" t="s">
        <v>27</v>
      </c>
      <c r="C43" s="46" t="s">
        <v>113</v>
      </c>
      <c r="D43" s="47">
        <v>2</v>
      </c>
      <c r="E43" s="45" t="s">
        <v>189</v>
      </c>
      <c r="F43" s="45" t="s">
        <v>217</v>
      </c>
      <c r="G43" s="45" t="s">
        <v>205</v>
      </c>
      <c r="H43" s="46">
        <v>0</v>
      </c>
      <c r="I43" s="47">
        <v>1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8"/>
    </row>
    <row r="44" spans="1:34" ht="15" hidden="1" thickBot="1" x14ac:dyDescent="0.35">
      <c r="A44" s="44">
        <f t="shared" si="2"/>
        <v>5</v>
      </c>
      <c r="B44" s="45" t="s">
        <v>27</v>
      </c>
      <c r="C44" s="46" t="s">
        <v>113</v>
      </c>
      <c r="D44" s="47">
        <v>3</v>
      </c>
      <c r="E44" s="45" t="s">
        <v>190</v>
      </c>
      <c r="F44" s="45" t="s">
        <v>217</v>
      </c>
      <c r="G44" s="45" t="s">
        <v>205</v>
      </c>
      <c r="H44" s="46">
        <v>0</v>
      </c>
      <c r="I44" s="47">
        <v>1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8"/>
    </row>
    <row r="45" spans="1:34" ht="15" hidden="1" thickBot="1" x14ac:dyDescent="0.35">
      <c r="A45" s="44">
        <f t="shared" si="2"/>
        <v>5</v>
      </c>
      <c r="B45" s="45" t="s">
        <v>27</v>
      </c>
      <c r="C45" s="46" t="s">
        <v>113</v>
      </c>
      <c r="D45" s="47">
        <v>4</v>
      </c>
      <c r="E45" s="45" t="s">
        <v>191</v>
      </c>
      <c r="F45" s="45"/>
      <c r="G45" s="45" t="s">
        <v>211</v>
      </c>
      <c r="H45" s="46">
        <v>0</v>
      </c>
      <c r="I45" s="47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0</v>
      </c>
      <c r="AA45" s="45">
        <v>0</v>
      </c>
      <c r="AB45" s="45">
        <v>0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8">
        <v>0</v>
      </c>
    </row>
    <row r="46" spans="1:34" ht="15" hidden="1" thickBot="1" x14ac:dyDescent="0.35">
      <c r="A46" s="44">
        <f t="shared" si="2"/>
        <v>5</v>
      </c>
      <c r="B46" s="45" t="s">
        <v>27</v>
      </c>
      <c r="C46" s="46" t="s">
        <v>113</v>
      </c>
      <c r="D46" s="47">
        <v>5</v>
      </c>
      <c r="E46" s="45" t="s">
        <v>192</v>
      </c>
      <c r="F46" s="45" t="s">
        <v>214</v>
      </c>
      <c r="G46" s="45" t="s">
        <v>205</v>
      </c>
      <c r="H46" s="46">
        <v>0</v>
      </c>
      <c r="I46" s="47">
        <v>999</v>
      </c>
      <c r="J46" s="45">
        <v>999</v>
      </c>
      <c r="K46" s="45">
        <v>999</v>
      </c>
      <c r="L46" s="45">
        <v>999</v>
      </c>
      <c r="M46" s="45">
        <v>999</v>
      </c>
      <c r="N46" s="45">
        <v>999</v>
      </c>
      <c r="O46" s="45">
        <v>999</v>
      </c>
      <c r="P46" s="45">
        <v>999</v>
      </c>
      <c r="Q46" s="45">
        <v>999</v>
      </c>
      <c r="R46" s="45">
        <v>999</v>
      </c>
      <c r="S46" s="45">
        <v>999</v>
      </c>
      <c r="T46" s="45">
        <v>999</v>
      </c>
      <c r="U46" s="45">
        <v>999</v>
      </c>
      <c r="V46" s="45">
        <v>999</v>
      </c>
      <c r="W46" s="45">
        <v>999</v>
      </c>
      <c r="X46" s="45">
        <v>999</v>
      </c>
      <c r="Y46" s="45">
        <v>999</v>
      </c>
      <c r="Z46" s="45">
        <v>999</v>
      </c>
      <c r="AA46" s="45">
        <v>999</v>
      </c>
      <c r="AB46" s="45">
        <v>999</v>
      </c>
      <c r="AC46" s="45">
        <v>999</v>
      </c>
      <c r="AD46" s="45">
        <v>999</v>
      </c>
      <c r="AE46" s="45">
        <v>999</v>
      </c>
      <c r="AF46" s="45">
        <v>999</v>
      </c>
      <c r="AG46" s="45">
        <v>999</v>
      </c>
      <c r="AH46" s="48">
        <v>999</v>
      </c>
    </row>
    <row r="47" spans="1:34" ht="15" hidden="1" thickBot="1" x14ac:dyDescent="0.35">
      <c r="A47" s="44">
        <f t="shared" si="2"/>
        <v>5</v>
      </c>
      <c r="B47" s="45" t="s">
        <v>27</v>
      </c>
      <c r="C47" s="46" t="s">
        <v>113</v>
      </c>
      <c r="D47" s="47">
        <v>6</v>
      </c>
      <c r="E47" s="45" t="s">
        <v>193</v>
      </c>
      <c r="F47" s="45" t="s">
        <v>214</v>
      </c>
      <c r="G47" s="45" t="s">
        <v>211</v>
      </c>
      <c r="H47" s="46">
        <v>0</v>
      </c>
      <c r="I47" s="47">
        <v>99</v>
      </c>
      <c r="J47" s="45">
        <v>99</v>
      </c>
      <c r="K47" s="45">
        <v>99</v>
      </c>
      <c r="L47" s="45">
        <v>99</v>
      </c>
      <c r="M47" s="45">
        <v>99</v>
      </c>
      <c r="N47" s="45">
        <v>99</v>
      </c>
      <c r="O47" s="45">
        <v>99</v>
      </c>
      <c r="P47" s="45">
        <v>99</v>
      </c>
      <c r="Q47" s="45">
        <v>99</v>
      </c>
      <c r="R47" s="45">
        <v>99</v>
      </c>
      <c r="S47" s="45">
        <v>99</v>
      </c>
      <c r="T47" s="45">
        <v>99</v>
      </c>
      <c r="U47" s="45">
        <v>99</v>
      </c>
      <c r="V47" s="45">
        <v>99</v>
      </c>
      <c r="W47" s="45">
        <v>99</v>
      </c>
      <c r="X47" s="45">
        <v>99</v>
      </c>
      <c r="Y47" s="45">
        <v>99</v>
      </c>
      <c r="Z47" s="45">
        <v>99</v>
      </c>
      <c r="AA47" s="45">
        <v>99</v>
      </c>
      <c r="AB47" s="45">
        <v>99</v>
      </c>
      <c r="AC47" s="45">
        <v>99</v>
      </c>
      <c r="AD47" s="45">
        <v>99</v>
      </c>
      <c r="AE47" s="45">
        <v>99</v>
      </c>
      <c r="AF47" s="45">
        <v>99</v>
      </c>
      <c r="AG47" s="45">
        <v>99</v>
      </c>
      <c r="AH47" s="48">
        <v>99</v>
      </c>
    </row>
    <row r="48" spans="1:34" ht="15" hidden="1" thickBot="1" x14ac:dyDescent="0.35">
      <c r="A48" s="44">
        <f t="shared" si="2"/>
        <v>5</v>
      </c>
      <c r="B48" s="45" t="s">
        <v>27</v>
      </c>
      <c r="C48" s="46" t="s">
        <v>113</v>
      </c>
      <c r="D48" s="47">
        <v>7</v>
      </c>
      <c r="E48" s="45" t="s">
        <v>194</v>
      </c>
      <c r="F48" s="45" t="s">
        <v>214</v>
      </c>
      <c r="G48" s="45" t="s">
        <v>211</v>
      </c>
      <c r="H48" s="46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  <c r="T48" s="79">
        <v>0</v>
      </c>
      <c r="U48" s="79">
        <v>0</v>
      </c>
      <c r="V48" s="79">
        <v>0</v>
      </c>
      <c r="W48" s="79">
        <v>0</v>
      </c>
      <c r="X48" s="79">
        <v>0</v>
      </c>
      <c r="Y48" s="79">
        <v>0</v>
      </c>
      <c r="Z48" s="79">
        <v>0</v>
      </c>
      <c r="AA48" s="79">
        <v>0</v>
      </c>
      <c r="AB48" s="79">
        <v>0</v>
      </c>
      <c r="AC48" s="79">
        <v>0</v>
      </c>
      <c r="AD48" s="79">
        <v>0</v>
      </c>
      <c r="AE48" s="79">
        <v>0</v>
      </c>
      <c r="AF48" s="79">
        <v>0</v>
      </c>
      <c r="AG48" s="79">
        <v>0</v>
      </c>
      <c r="AH48" s="79">
        <v>0</v>
      </c>
    </row>
    <row r="49" spans="1:34" ht="15" hidden="1" thickBot="1" x14ac:dyDescent="0.35">
      <c r="A49" s="44">
        <f t="shared" si="2"/>
        <v>5</v>
      </c>
      <c r="B49" s="45" t="s">
        <v>27</v>
      </c>
      <c r="C49" s="46" t="s">
        <v>113</v>
      </c>
      <c r="D49" s="47">
        <v>8</v>
      </c>
      <c r="E49" s="45" t="s">
        <v>195</v>
      </c>
      <c r="F49" s="45"/>
      <c r="G49" s="45" t="s">
        <v>205</v>
      </c>
      <c r="H49" s="46">
        <v>0</v>
      </c>
      <c r="I49" s="47">
        <v>0</v>
      </c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8"/>
    </row>
    <row r="50" spans="1:34" ht="15" hidden="1" thickBot="1" x14ac:dyDescent="0.35">
      <c r="A50" s="44">
        <f t="shared" si="2"/>
        <v>5</v>
      </c>
      <c r="B50" s="45" t="s">
        <v>27</v>
      </c>
      <c r="C50" s="46" t="s">
        <v>113</v>
      </c>
      <c r="D50" s="47">
        <v>9</v>
      </c>
      <c r="E50" s="45" t="s">
        <v>196</v>
      </c>
      <c r="F50" s="45" t="s">
        <v>212</v>
      </c>
      <c r="G50" s="45" t="s">
        <v>205</v>
      </c>
      <c r="H50" s="46">
        <v>0</v>
      </c>
      <c r="I50" s="47">
        <v>1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8"/>
    </row>
    <row r="51" spans="1:34" ht="15" hidden="1" thickBot="1" x14ac:dyDescent="0.35">
      <c r="A51" s="49">
        <f t="shared" si="2"/>
        <v>5</v>
      </c>
      <c r="B51" s="50" t="s">
        <v>27</v>
      </c>
      <c r="C51" s="51" t="s">
        <v>113</v>
      </c>
      <c r="D51" s="52">
        <v>10</v>
      </c>
      <c r="E51" s="50" t="s">
        <v>197</v>
      </c>
      <c r="F51" s="50" t="s">
        <v>212</v>
      </c>
      <c r="G51" s="50" t="s">
        <v>205</v>
      </c>
      <c r="H51" s="51">
        <v>0</v>
      </c>
      <c r="I51" s="52">
        <v>0.95</v>
      </c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3"/>
    </row>
    <row r="52" spans="1:34" ht="15" hidden="1" thickBot="1" x14ac:dyDescent="0.35">
      <c r="A52" s="54">
        <f t="shared" ref="A52" si="7">A42+1</f>
        <v>6</v>
      </c>
      <c r="B52" s="16" t="s">
        <v>18</v>
      </c>
      <c r="C52" s="41" t="s">
        <v>104</v>
      </c>
      <c r="D52" s="15">
        <v>1</v>
      </c>
      <c r="E52" s="16" t="s">
        <v>188</v>
      </c>
      <c r="F52" s="16" t="s">
        <v>217</v>
      </c>
      <c r="G52" s="16" t="s">
        <v>205</v>
      </c>
      <c r="H52" s="41">
        <v>0</v>
      </c>
      <c r="I52" s="15">
        <v>1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8"/>
    </row>
    <row r="53" spans="1:34" ht="15" hidden="1" thickBot="1" x14ac:dyDescent="0.35">
      <c r="A53" s="44">
        <f t="shared" ref="A53" si="8">A52</f>
        <v>6</v>
      </c>
      <c r="B53" s="3" t="s">
        <v>18</v>
      </c>
      <c r="C53" s="42" t="s">
        <v>104</v>
      </c>
      <c r="D53" s="13">
        <v>2</v>
      </c>
      <c r="E53" s="3" t="s">
        <v>189</v>
      </c>
      <c r="F53" s="3" t="s">
        <v>217</v>
      </c>
      <c r="G53" s="3" t="s">
        <v>205</v>
      </c>
      <c r="H53" s="42">
        <v>0</v>
      </c>
      <c r="I53" s="13">
        <v>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14"/>
    </row>
    <row r="54" spans="1:34" ht="15" hidden="1" thickBot="1" x14ac:dyDescent="0.35">
      <c r="A54" s="44">
        <f t="shared" si="2"/>
        <v>6</v>
      </c>
      <c r="B54" s="3" t="s">
        <v>18</v>
      </c>
      <c r="C54" s="42" t="s">
        <v>104</v>
      </c>
      <c r="D54" s="13">
        <v>3</v>
      </c>
      <c r="E54" s="3" t="s">
        <v>190</v>
      </c>
      <c r="F54" s="3" t="s">
        <v>217</v>
      </c>
      <c r="G54" s="3" t="s">
        <v>205</v>
      </c>
      <c r="H54" s="42">
        <v>0</v>
      </c>
      <c r="I54" s="13">
        <v>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14"/>
    </row>
    <row r="55" spans="1:34" ht="15" hidden="1" thickBot="1" x14ac:dyDescent="0.35">
      <c r="A55" s="44">
        <f t="shared" si="2"/>
        <v>6</v>
      </c>
      <c r="B55" s="3" t="s">
        <v>18</v>
      </c>
      <c r="C55" s="42" t="s">
        <v>104</v>
      </c>
      <c r="D55" s="13">
        <v>4</v>
      </c>
      <c r="E55" s="3" t="s">
        <v>191</v>
      </c>
      <c r="F55" s="3"/>
      <c r="G55" s="3" t="s">
        <v>211</v>
      </c>
      <c r="H55" s="42">
        <v>0</v>
      </c>
      <c r="I55" s="1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14">
        <v>0</v>
      </c>
    </row>
    <row r="56" spans="1:34" ht="15" hidden="1" thickBot="1" x14ac:dyDescent="0.35">
      <c r="A56" s="44">
        <f t="shared" si="2"/>
        <v>6</v>
      </c>
      <c r="B56" s="3" t="s">
        <v>18</v>
      </c>
      <c r="C56" s="42" t="s">
        <v>104</v>
      </c>
      <c r="D56" s="13">
        <v>5</v>
      </c>
      <c r="E56" s="3" t="s">
        <v>192</v>
      </c>
      <c r="F56" s="3" t="s">
        <v>214</v>
      </c>
      <c r="G56" s="3" t="s">
        <v>205</v>
      </c>
      <c r="H56" s="42">
        <v>0</v>
      </c>
      <c r="I56" s="13">
        <v>999</v>
      </c>
      <c r="J56" s="3">
        <v>999</v>
      </c>
      <c r="K56" s="3">
        <v>999</v>
      </c>
      <c r="L56" s="3">
        <v>999</v>
      </c>
      <c r="M56" s="3">
        <v>999</v>
      </c>
      <c r="N56" s="3">
        <v>999</v>
      </c>
      <c r="O56" s="3">
        <v>999</v>
      </c>
      <c r="P56" s="3">
        <v>999</v>
      </c>
      <c r="Q56" s="3">
        <v>999</v>
      </c>
      <c r="R56" s="3">
        <v>999</v>
      </c>
      <c r="S56" s="3">
        <v>999</v>
      </c>
      <c r="T56" s="3">
        <v>999</v>
      </c>
      <c r="U56" s="3">
        <v>999</v>
      </c>
      <c r="V56" s="3">
        <v>999</v>
      </c>
      <c r="W56" s="3">
        <v>999</v>
      </c>
      <c r="X56" s="3">
        <v>999</v>
      </c>
      <c r="Y56" s="3">
        <v>999</v>
      </c>
      <c r="Z56" s="3">
        <v>999</v>
      </c>
      <c r="AA56" s="3">
        <v>999</v>
      </c>
      <c r="AB56" s="3">
        <v>999</v>
      </c>
      <c r="AC56" s="3">
        <v>999</v>
      </c>
      <c r="AD56" s="3">
        <v>999</v>
      </c>
      <c r="AE56" s="3">
        <v>999</v>
      </c>
      <c r="AF56" s="3">
        <v>999</v>
      </c>
      <c r="AG56" s="3">
        <v>999</v>
      </c>
      <c r="AH56" s="14">
        <v>999</v>
      </c>
    </row>
    <row r="57" spans="1:34" ht="15" hidden="1" thickBot="1" x14ac:dyDescent="0.35">
      <c r="A57" s="44">
        <f t="shared" si="2"/>
        <v>6</v>
      </c>
      <c r="B57" s="3" t="s">
        <v>18</v>
      </c>
      <c r="C57" s="42" t="s">
        <v>104</v>
      </c>
      <c r="D57" s="13">
        <v>6</v>
      </c>
      <c r="E57" s="3" t="s">
        <v>193</v>
      </c>
      <c r="F57" s="3" t="s">
        <v>214</v>
      </c>
      <c r="G57" s="3" t="s">
        <v>211</v>
      </c>
      <c r="H57" s="42">
        <v>0</v>
      </c>
      <c r="I57" s="13">
        <v>99</v>
      </c>
      <c r="J57" s="3">
        <v>99</v>
      </c>
      <c r="K57" s="3">
        <v>99</v>
      </c>
      <c r="L57" s="3">
        <v>99</v>
      </c>
      <c r="M57" s="3">
        <v>99</v>
      </c>
      <c r="N57" s="3">
        <v>99</v>
      </c>
      <c r="O57" s="3">
        <v>99</v>
      </c>
      <c r="P57" s="3">
        <v>99</v>
      </c>
      <c r="Q57" s="3">
        <v>99</v>
      </c>
      <c r="R57" s="3">
        <v>99</v>
      </c>
      <c r="S57" s="3">
        <v>99</v>
      </c>
      <c r="T57" s="3">
        <v>99</v>
      </c>
      <c r="U57" s="3">
        <v>99</v>
      </c>
      <c r="V57" s="3">
        <v>99</v>
      </c>
      <c r="W57" s="3">
        <v>99</v>
      </c>
      <c r="X57" s="3">
        <v>99</v>
      </c>
      <c r="Y57" s="3">
        <v>99</v>
      </c>
      <c r="Z57" s="3">
        <v>99</v>
      </c>
      <c r="AA57" s="3">
        <v>99</v>
      </c>
      <c r="AB57" s="3">
        <v>99</v>
      </c>
      <c r="AC57" s="3">
        <v>99</v>
      </c>
      <c r="AD57" s="3">
        <v>99</v>
      </c>
      <c r="AE57" s="3">
        <v>99</v>
      </c>
      <c r="AF57" s="3">
        <v>99</v>
      </c>
      <c r="AG57" s="3">
        <v>99</v>
      </c>
      <c r="AH57" s="14">
        <v>99</v>
      </c>
    </row>
    <row r="58" spans="1:34" ht="15" hidden="1" thickBot="1" x14ac:dyDescent="0.35">
      <c r="A58" s="44">
        <f t="shared" si="2"/>
        <v>6</v>
      </c>
      <c r="B58" s="3" t="s">
        <v>18</v>
      </c>
      <c r="C58" s="42" t="s">
        <v>104</v>
      </c>
      <c r="D58" s="13">
        <v>7</v>
      </c>
      <c r="E58" s="3" t="s">
        <v>194</v>
      </c>
      <c r="F58" s="3" t="s">
        <v>214</v>
      </c>
      <c r="G58" s="3" t="s">
        <v>211</v>
      </c>
      <c r="H58" s="42">
        <v>0</v>
      </c>
      <c r="I58" s="1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14">
        <v>0</v>
      </c>
    </row>
    <row r="59" spans="1:34" ht="15" hidden="1" thickBot="1" x14ac:dyDescent="0.35">
      <c r="A59" s="44">
        <f t="shared" si="2"/>
        <v>6</v>
      </c>
      <c r="B59" s="3" t="s">
        <v>18</v>
      </c>
      <c r="C59" s="42" t="s">
        <v>104</v>
      </c>
      <c r="D59" s="13">
        <v>8</v>
      </c>
      <c r="E59" s="3" t="s">
        <v>195</v>
      </c>
      <c r="F59" s="3"/>
      <c r="G59" s="3" t="s">
        <v>205</v>
      </c>
      <c r="H59" s="42">
        <v>0</v>
      </c>
      <c r="I59" s="13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14"/>
    </row>
    <row r="60" spans="1:34" ht="15" hidden="1" thickBot="1" x14ac:dyDescent="0.35">
      <c r="A60" s="44">
        <f t="shared" si="2"/>
        <v>6</v>
      </c>
      <c r="B60" s="3" t="s">
        <v>18</v>
      </c>
      <c r="C60" s="42" t="s">
        <v>104</v>
      </c>
      <c r="D60" s="13">
        <v>9</v>
      </c>
      <c r="E60" s="3" t="s">
        <v>196</v>
      </c>
      <c r="F60" s="3" t="s">
        <v>212</v>
      </c>
      <c r="G60" s="3" t="s">
        <v>205</v>
      </c>
      <c r="H60" s="42">
        <v>0</v>
      </c>
      <c r="I60" s="13">
        <v>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14"/>
    </row>
    <row r="61" spans="1:34" ht="15" hidden="1" thickBot="1" x14ac:dyDescent="0.35">
      <c r="A61" s="49">
        <f t="shared" si="2"/>
        <v>6</v>
      </c>
      <c r="B61" s="11" t="s">
        <v>18</v>
      </c>
      <c r="C61" s="43" t="s">
        <v>104</v>
      </c>
      <c r="D61" s="10">
        <v>10</v>
      </c>
      <c r="E61" s="11" t="s">
        <v>197</v>
      </c>
      <c r="F61" s="11" t="s">
        <v>212</v>
      </c>
      <c r="G61" s="11" t="s">
        <v>205</v>
      </c>
      <c r="H61" s="43">
        <v>0</v>
      </c>
      <c r="I61" s="10">
        <v>1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2"/>
    </row>
    <row r="62" spans="1:34" ht="15" hidden="1" thickBot="1" x14ac:dyDescent="0.35">
      <c r="A62" s="54">
        <f t="shared" ref="A62" si="9">A52+1</f>
        <v>7</v>
      </c>
      <c r="B62" s="55" t="s">
        <v>14</v>
      </c>
      <c r="C62" s="56" t="s">
        <v>100</v>
      </c>
      <c r="D62" s="57">
        <v>1</v>
      </c>
      <c r="E62" s="55" t="s">
        <v>188</v>
      </c>
      <c r="F62" s="55" t="s">
        <v>217</v>
      </c>
      <c r="G62" s="55" t="s">
        <v>205</v>
      </c>
      <c r="H62" s="56">
        <v>0</v>
      </c>
      <c r="I62" s="57">
        <v>1</v>
      </c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8"/>
    </row>
    <row r="63" spans="1:34" ht="15" hidden="1" thickBot="1" x14ac:dyDescent="0.35">
      <c r="A63" s="44">
        <f t="shared" ref="A63" si="10">A62</f>
        <v>7</v>
      </c>
      <c r="B63" s="45" t="s">
        <v>14</v>
      </c>
      <c r="C63" s="46" t="s">
        <v>100</v>
      </c>
      <c r="D63" s="47">
        <v>2</v>
      </c>
      <c r="E63" s="45" t="s">
        <v>189</v>
      </c>
      <c r="F63" s="45" t="s">
        <v>217</v>
      </c>
      <c r="G63" s="45" t="s">
        <v>205</v>
      </c>
      <c r="H63" s="46">
        <v>0</v>
      </c>
      <c r="I63" s="47">
        <v>1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8"/>
    </row>
    <row r="64" spans="1:34" ht="15" hidden="1" thickBot="1" x14ac:dyDescent="0.35">
      <c r="A64" s="44">
        <f t="shared" si="2"/>
        <v>7</v>
      </c>
      <c r="B64" s="45" t="s">
        <v>14</v>
      </c>
      <c r="C64" s="46" t="s">
        <v>100</v>
      </c>
      <c r="D64" s="47">
        <v>3</v>
      </c>
      <c r="E64" s="45" t="s">
        <v>190</v>
      </c>
      <c r="F64" s="45" t="s">
        <v>217</v>
      </c>
      <c r="G64" s="45" t="s">
        <v>205</v>
      </c>
      <c r="H64" s="46">
        <v>0</v>
      </c>
      <c r="I64" s="47">
        <v>1</v>
      </c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8"/>
    </row>
    <row r="65" spans="1:34" ht="15" hidden="1" thickBot="1" x14ac:dyDescent="0.35">
      <c r="A65" s="44">
        <f t="shared" si="2"/>
        <v>7</v>
      </c>
      <c r="B65" s="45" t="s">
        <v>14</v>
      </c>
      <c r="C65" s="46" t="s">
        <v>100</v>
      </c>
      <c r="D65" s="47">
        <v>4</v>
      </c>
      <c r="E65" s="45" t="s">
        <v>191</v>
      </c>
      <c r="F65" s="45"/>
      <c r="G65" s="45" t="s">
        <v>211</v>
      </c>
      <c r="H65" s="46">
        <v>0</v>
      </c>
      <c r="I65" s="47">
        <v>0</v>
      </c>
      <c r="J65" s="45">
        <v>0</v>
      </c>
      <c r="K65" s="45">
        <v>0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5">
        <v>0</v>
      </c>
      <c r="T65" s="45">
        <v>0</v>
      </c>
      <c r="U65" s="45">
        <v>0</v>
      </c>
      <c r="V65" s="45">
        <v>0</v>
      </c>
      <c r="W65" s="45">
        <v>0</v>
      </c>
      <c r="X65" s="45">
        <v>0</v>
      </c>
      <c r="Y65" s="45">
        <v>0</v>
      </c>
      <c r="Z65" s="45">
        <v>0</v>
      </c>
      <c r="AA65" s="45">
        <v>0</v>
      </c>
      <c r="AB65" s="45">
        <v>0</v>
      </c>
      <c r="AC65" s="45">
        <v>0</v>
      </c>
      <c r="AD65" s="45">
        <v>0</v>
      </c>
      <c r="AE65" s="45">
        <v>0</v>
      </c>
      <c r="AF65" s="45">
        <v>0</v>
      </c>
      <c r="AG65" s="45">
        <v>0</v>
      </c>
      <c r="AH65" s="48">
        <v>0</v>
      </c>
    </row>
    <row r="66" spans="1:34" ht="15" hidden="1" thickBot="1" x14ac:dyDescent="0.35">
      <c r="A66" s="44">
        <f t="shared" si="2"/>
        <v>7</v>
      </c>
      <c r="B66" s="45" t="s">
        <v>14</v>
      </c>
      <c r="C66" s="46" t="s">
        <v>100</v>
      </c>
      <c r="D66" s="47">
        <v>5</v>
      </c>
      <c r="E66" s="45" t="s">
        <v>192</v>
      </c>
      <c r="F66" s="45" t="s">
        <v>214</v>
      </c>
      <c r="G66" s="45" t="s">
        <v>205</v>
      </c>
      <c r="H66" s="46">
        <v>0</v>
      </c>
      <c r="I66" s="47">
        <v>9999</v>
      </c>
      <c r="J66" s="45">
        <v>9999</v>
      </c>
      <c r="K66" s="45">
        <v>9999</v>
      </c>
      <c r="L66" s="45">
        <v>9999</v>
      </c>
      <c r="M66" s="45">
        <v>9999</v>
      </c>
      <c r="N66" s="45">
        <v>9999</v>
      </c>
      <c r="O66" s="45">
        <v>9999</v>
      </c>
      <c r="P66" s="45">
        <v>9999</v>
      </c>
      <c r="Q66" s="45">
        <v>9999</v>
      </c>
      <c r="R66" s="45">
        <v>9999</v>
      </c>
      <c r="S66" s="45">
        <v>9999</v>
      </c>
      <c r="T66" s="45">
        <v>9999</v>
      </c>
      <c r="U66" s="45">
        <v>9999</v>
      </c>
      <c r="V66" s="45">
        <v>9999</v>
      </c>
      <c r="W66" s="45">
        <v>9999</v>
      </c>
      <c r="X66" s="45">
        <v>9999</v>
      </c>
      <c r="Y66" s="45">
        <v>9999</v>
      </c>
      <c r="Z66" s="45">
        <v>9999</v>
      </c>
      <c r="AA66" s="45">
        <v>9999</v>
      </c>
      <c r="AB66" s="45">
        <v>9999</v>
      </c>
      <c r="AC66" s="45">
        <v>9999</v>
      </c>
      <c r="AD66" s="45">
        <v>9999</v>
      </c>
      <c r="AE66" s="45">
        <v>9999</v>
      </c>
      <c r="AF66" s="45">
        <v>9999</v>
      </c>
      <c r="AG66" s="45">
        <v>9999</v>
      </c>
      <c r="AH66" s="48">
        <v>9999</v>
      </c>
    </row>
    <row r="67" spans="1:34" ht="15" hidden="1" thickBot="1" x14ac:dyDescent="0.35">
      <c r="A67" s="44">
        <f t="shared" si="2"/>
        <v>7</v>
      </c>
      <c r="B67" s="45" t="s">
        <v>14</v>
      </c>
      <c r="C67" s="46" t="s">
        <v>100</v>
      </c>
      <c r="D67" s="47">
        <v>6</v>
      </c>
      <c r="E67" s="45" t="s">
        <v>193</v>
      </c>
      <c r="F67" s="45" t="s">
        <v>214</v>
      </c>
      <c r="G67" s="45" t="s">
        <v>211</v>
      </c>
      <c r="H67" s="46">
        <v>0</v>
      </c>
      <c r="I67" s="47">
        <v>9999</v>
      </c>
      <c r="J67" s="45">
        <v>9999</v>
      </c>
      <c r="K67" s="45">
        <v>9999</v>
      </c>
      <c r="L67" s="45">
        <v>9999</v>
      </c>
      <c r="M67" s="45">
        <v>9999</v>
      </c>
      <c r="N67" s="45">
        <v>9999</v>
      </c>
      <c r="O67" s="45">
        <v>9999</v>
      </c>
      <c r="P67" s="45">
        <v>9999</v>
      </c>
      <c r="Q67" s="45">
        <v>9999</v>
      </c>
      <c r="R67" s="45">
        <v>9999</v>
      </c>
      <c r="S67" s="45">
        <v>9999</v>
      </c>
      <c r="T67" s="45">
        <v>9999</v>
      </c>
      <c r="U67" s="45">
        <v>9999</v>
      </c>
      <c r="V67" s="45">
        <v>9999</v>
      </c>
      <c r="W67" s="45">
        <v>9999</v>
      </c>
      <c r="X67" s="45">
        <v>9999</v>
      </c>
      <c r="Y67" s="45">
        <v>9999</v>
      </c>
      <c r="Z67" s="45">
        <v>9999</v>
      </c>
      <c r="AA67" s="45">
        <v>9999</v>
      </c>
      <c r="AB67" s="45">
        <v>9999</v>
      </c>
      <c r="AC67" s="45">
        <v>9999</v>
      </c>
      <c r="AD67" s="45">
        <v>9999</v>
      </c>
      <c r="AE67" s="45">
        <v>9999</v>
      </c>
      <c r="AF67" s="45">
        <v>9999</v>
      </c>
      <c r="AG67" s="45">
        <v>9999</v>
      </c>
      <c r="AH67" s="48">
        <v>9999</v>
      </c>
    </row>
    <row r="68" spans="1:34" ht="15" hidden="1" thickBot="1" x14ac:dyDescent="0.35">
      <c r="A68" s="44">
        <f t="shared" si="2"/>
        <v>7</v>
      </c>
      <c r="B68" s="45" t="s">
        <v>14</v>
      </c>
      <c r="C68" s="46" t="s">
        <v>100</v>
      </c>
      <c r="D68" s="47">
        <v>7</v>
      </c>
      <c r="E68" s="45" t="s">
        <v>194</v>
      </c>
      <c r="F68" s="45" t="s">
        <v>214</v>
      </c>
      <c r="G68" s="45" t="s">
        <v>211</v>
      </c>
      <c r="H68" s="46">
        <v>0</v>
      </c>
      <c r="I68" s="79">
        <v>0</v>
      </c>
      <c r="J68" s="79">
        <v>0</v>
      </c>
      <c r="K68" s="79">
        <v>0</v>
      </c>
      <c r="L68" s="79">
        <v>0</v>
      </c>
      <c r="M68" s="79">
        <v>0</v>
      </c>
      <c r="N68" s="79">
        <v>0</v>
      </c>
      <c r="O68" s="79">
        <v>0</v>
      </c>
      <c r="P68" s="79">
        <v>0</v>
      </c>
      <c r="Q68" s="79">
        <v>0</v>
      </c>
      <c r="R68" s="79">
        <v>0</v>
      </c>
      <c r="S68" s="79">
        <v>0</v>
      </c>
      <c r="T68" s="79">
        <v>0</v>
      </c>
      <c r="U68" s="79">
        <v>0</v>
      </c>
      <c r="V68" s="79">
        <v>0</v>
      </c>
      <c r="W68" s="79">
        <v>0</v>
      </c>
      <c r="X68" s="79">
        <v>0</v>
      </c>
      <c r="Y68" s="79">
        <v>0</v>
      </c>
      <c r="Z68" s="79">
        <v>0</v>
      </c>
      <c r="AA68" s="79">
        <v>0</v>
      </c>
      <c r="AB68" s="79">
        <v>0</v>
      </c>
      <c r="AC68" s="79">
        <v>0</v>
      </c>
      <c r="AD68" s="79">
        <v>0</v>
      </c>
      <c r="AE68" s="79">
        <v>0</v>
      </c>
      <c r="AF68" s="79">
        <v>0</v>
      </c>
      <c r="AG68" s="79">
        <v>0</v>
      </c>
      <c r="AH68" s="79">
        <v>0</v>
      </c>
    </row>
    <row r="69" spans="1:34" ht="15" hidden="1" thickBot="1" x14ac:dyDescent="0.35">
      <c r="A69" s="44">
        <f t="shared" si="2"/>
        <v>7</v>
      </c>
      <c r="B69" s="45" t="s">
        <v>14</v>
      </c>
      <c r="C69" s="46" t="s">
        <v>100</v>
      </c>
      <c r="D69" s="47">
        <v>8</v>
      </c>
      <c r="E69" s="45" t="s">
        <v>195</v>
      </c>
      <c r="F69" s="45"/>
      <c r="G69" s="45" t="s">
        <v>205</v>
      </c>
      <c r="H69" s="46">
        <v>0</v>
      </c>
      <c r="I69" s="47">
        <v>0</v>
      </c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8"/>
    </row>
    <row r="70" spans="1:34" ht="15" hidden="1" thickBot="1" x14ac:dyDescent="0.35">
      <c r="A70" s="44">
        <f t="shared" si="2"/>
        <v>7</v>
      </c>
      <c r="B70" s="45" t="s">
        <v>14</v>
      </c>
      <c r="C70" s="46" t="s">
        <v>100</v>
      </c>
      <c r="D70" s="47">
        <v>9</v>
      </c>
      <c r="E70" s="45" t="s">
        <v>196</v>
      </c>
      <c r="F70" s="45" t="s">
        <v>212</v>
      </c>
      <c r="G70" s="45" t="s">
        <v>205</v>
      </c>
      <c r="H70" s="46">
        <v>0</v>
      </c>
      <c r="I70" s="47">
        <v>1</v>
      </c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8"/>
    </row>
    <row r="71" spans="1:34" ht="15" hidden="1" thickBot="1" x14ac:dyDescent="0.35">
      <c r="A71" s="49">
        <f t="shared" si="2"/>
        <v>7</v>
      </c>
      <c r="B71" s="50" t="s">
        <v>14</v>
      </c>
      <c r="C71" s="51" t="s">
        <v>100</v>
      </c>
      <c r="D71" s="52">
        <v>10</v>
      </c>
      <c r="E71" s="50" t="s">
        <v>197</v>
      </c>
      <c r="F71" s="50" t="s">
        <v>212</v>
      </c>
      <c r="G71" s="50" t="s">
        <v>205</v>
      </c>
      <c r="H71" s="51">
        <v>0</v>
      </c>
      <c r="I71" s="52">
        <v>1</v>
      </c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3"/>
    </row>
    <row r="72" spans="1:34" ht="15" hidden="1" thickBot="1" x14ac:dyDescent="0.35">
      <c r="A72" s="54">
        <f t="shared" ref="A72" si="11">A62+1</f>
        <v>8</v>
      </c>
      <c r="B72" s="16" t="s">
        <v>28</v>
      </c>
      <c r="C72" s="41" t="s">
        <v>114</v>
      </c>
      <c r="D72" s="15">
        <v>1</v>
      </c>
      <c r="E72" s="16" t="s">
        <v>188</v>
      </c>
      <c r="F72" s="16" t="s">
        <v>217</v>
      </c>
      <c r="G72" s="16" t="s">
        <v>205</v>
      </c>
      <c r="H72" s="41">
        <v>0</v>
      </c>
      <c r="I72" s="15">
        <v>1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8"/>
    </row>
    <row r="73" spans="1:34" ht="15" hidden="1" thickBot="1" x14ac:dyDescent="0.35">
      <c r="A73" s="44">
        <f t="shared" ref="A73" si="12">A72</f>
        <v>8</v>
      </c>
      <c r="B73" s="3" t="s">
        <v>28</v>
      </c>
      <c r="C73" s="42" t="s">
        <v>114</v>
      </c>
      <c r="D73" s="13">
        <v>2</v>
      </c>
      <c r="E73" s="3" t="s">
        <v>189</v>
      </c>
      <c r="F73" s="3" t="s">
        <v>217</v>
      </c>
      <c r="G73" s="3" t="s">
        <v>205</v>
      </c>
      <c r="H73" s="42">
        <v>0</v>
      </c>
      <c r="I73" s="1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14"/>
    </row>
    <row r="74" spans="1:34" ht="15" hidden="1" thickBot="1" x14ac:dyDescent="0.35">
      <c r="A74" s="44">
        <f t="shared" si="2"/>
        <v>8</v>
      </c>
      <c r="B74" s="3" t="s">
        <v>28</v>
      </c>
      <c r="C74" s="42" t="s">
        <v>114</v>
      </c>
      <c r="D74" s="13">
        <v>3</v>
      </c>
      <c r="E74" s="3" t="s">
        <v>190</v>
      </c>
      <c r="F74" s="3" t="s">
        <v>217</v>
      </c>
      <c r="G74" s="3" t="s">
        <v>205</v>
      </c>
      <c r="H74" s="42">
        <v>0</v>
      </c>
      <c r="I74" s="13">
        <v>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14"/>
    </row>
    <row r="75" spans="1:34" ht="15" hidden="1" thickBot="1" x14ac:dyDescent="0.35">
      <c r="A75" s="44">
        <f t="shared" si="2"/>
        <v>8</v>
      </c>
      <c r="B75" s="3" t="s">
        <v>28</v>
      </c>
      <c r="C75" s="42" t="s">
        <v>114</v>
      </c>
      <c r="D75" s="13">
        <v>4</v>
      </c>
      <c r="E75" s="3" t="s">
        <v>191</v>
      </c>
      <c r="F75" s="3"/>
      <c r="G75" s="3" t="s">
        <v>211</v>
      </c>
      <c r="H75" s="42">
        <v>0</v>
      </c>
      <c r="I75" s="1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14">
        <v>0</v>
      </c>
    </row>
    <row r="76" spans="1:34" ht="15" hidden="1" thickBot="1" x14ac:dyDescent="0.35">
      <c r="A76" s="44">
        <f t="shared" si="2"/>
        <v>8</v>
      </c>
      <c r="B76" s="3" t="s">
        <v>28</v>
      </c>
      <c r="C76" s="42" t="s">
        <v>114</v>
      </c>
      <c r="D76" s="13">
        <v>5</v>
      </c>
      <c r="E76" s="3" t="s">
        <v>192</v>
      </c>
      <c r="F76" s="3" t="s">
        <v>214</v>
      </c>
      <c r="G76" s="3" t="s">
        <v>205</v>
      </c>
      <c r="H76" s="42">
        <v>0</v>
      </c>
      <c r="I76" s="13">
        <v>9999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14"/>
    </row>
    <row r="77" spans="1:34" ht="15" hidden="1" thickBot="1" x14ac:dyDescent="0.35">
      <c r="A77" s="44">
        <f t="shared" si="2"/>
        <v>8</v>
      </c>
      <c r="B77" s="3" t="s">
        <v>28</v>
      </c>
      <c r="C77" s="42" t="s">
        <v>114</v>
      </c>
      <c r="D77" s="13">
        <v>6</v>
      </c>
      <c r="E77" s="3" t="s">
        <v>193</v>
      </c>
      <c r="F77" s="3" t="s">
        <v>214</v>
      </c>
      <c r="G77" s="3" t="s">
        <v>205</v>
      </c>
      <c r="H77" s="42">
        <v>0</v>
      </c>
      <c r="I77" s="13">
        <v>9999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14"/>
    </row>
    <row r="78" spans="1:34" ht="15" hidden="1" thickBot="1" x14ac:dyDescent="0.35">
      <c r="A78" s="44">
        <f t="shared" si="2"/>
        <v>8</v>
      </c>
      <c r="B78" s="3" t="s">
        <v>28</v>
      </c>
      <c r="C78" s="42" t="s">
        <v>114</v>
      </c>
      <c r="D78" s="13">
        <v>7</v>
      </c>
      <c r="E78" s="3" t="s">
        <v>194</v>
      </c>
      <c r="F78" s="3" t="s">
        <v>214</v>
      </c>
      <c r="G78" s="3" t="s">
        <v>205</v>
      </c>
      <c r="H78" s="42">
        <v>0</v>
      </c>
      <c r="I78" s="13">
        <v>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14"/>
    </row>
    <row r="79" spans="1:34" ht="15" hidden="1" thickBot="1" x14ac:dyDescent="0.35">
      <c r="A79" s="44">
        <f t="shared" si="2"/>
        <v>8</v>
      </c>
      <c r="B79" s="3" t="s">
        <v>28</v>
      </c>
      <c r="C79" s="42" t="s">
        <v>114</v>
      </c>
      <c r="D79" s="13">
        <v>8</v>
      </c>
      <c r="E79" s="3" t="s">
        <v>195</v>
      </c>
      <c r="F79" s="3"/>
      <c r="G79" s="3" t="s">
        <v>205</v>
      </c>
      <c r="H79" s="42">
        <v>0</v>
      </c>
      <c r="I79" s="13"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14"/>
    </row>
    <row r="80" spans="1:34" ht="15" hidden="1" thickBot="1" x14ac:dyDescent="0.35">
      <c r="A80" s="44">
        <f t="shared" si="2"/>
        <v>8</v>
      </c>
      <c r="B80" s="3" t="s">
        <v>28</v>
      </c>
      <c r="C80" s="42" t="s">
        <v>114</v>
      </c>
      <c r="D80" s="13">
        <v>9</v>
      </c>
      <c r="E80" s="3" t="s">
        <v>196</v>
      </c>
      <c r="F80" s="3" t="s">
        <v>212</v>
      </c>
      <c r="G80" s="3" t="s">
        <v>205</v>
      </c>
      <c r="H80" s="42">
        <v>0</v>
      </c>
      <c r="I80" s="13">
        <v>1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14"/>
    </row>
    <row r="81" spans="1:34" ht="15" hidden="1" thickBot="1" x14ac:dyDescent="0.35">
      <c r="A81" s="49">
        <f t="shared" si="2"/>
        <v>8</v>
      </c>
      <c r="B81" s="11" t="s">
        <v>28</v>
      </c>
      <c r="C81" s="43" t="s">
        <v>114</v>
      </c>
      <c r="D81" s="10">
        <v>10</v>
      </c>
      <c r="E81" s="11" t="s">
        <v>197</v>
      </c>
      <c r="F81" s="11" t="s">
        <v>212</v>
      </c>
      <c r="G81" s="11" t="s">
        <v>205</v>
      </c>
      <c r="H81" s="43">
        <v>0</v>
      </c>
      <c r="I81" s="10">
        <v>0.95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2"/>
    </row>
    <row r="82" spans="1:34" ht="15" hidden="1" thickBot="1" x14ac:dyDescent="0.35">
      <c r="A82" s="54">
        <f t="shared" ref="A82" si="13">A72+1</f>
        <v>9</v>
      </c>
      <c r="B82" s="55" t="s">
        <v>15</v>
      </c>
      <c r="C82" s="56" t="s">
        <v>101</v>
      </c>
      <c r="D82" s="57">
        <v>1</v>
      </c>
      <c r="E82" s="55" t="s">
        <v>188</v>
      </c>
      <c r="F82" s="55" t="s">
        <v>217</v>
      </c>
      <c r="G82" s="55" t="s">
        <v>205</v>
      </c>
      <c r="H82" s="56">
        <v>0</v>
      </c>
      <c r="I82" s="57">
        <v>1</v>
      </c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8"/>
    </row>
    <row r="83" spans="1:34" ht="15" hidden="1" thickBot="1" x14ac:dyDescent="0.35">
      <c r="A83" s="44">
        <f t="shared" ref="A83" si="14">A82</f>
        <v>9</v>
      </c>
      <c r="B83" s="45" t="s">
        <v>15</v>
      </c>
      <c r="C83" s="46" t="s">
        <v>101</v>
      </c>
      <c r="D83" s="47">
        <v>2</v>
      </c>
      <c r="E83" s="45" t="s">
        <v>189</v>
      </c>
      <c r="F83" s="45" t="s">
        <v>217</v>
      </c>
      <c r="G83" s="45" t="s">
        <v>205</v>
      </c>
      <c r="H83" s="46">
        <v>0</v>
      </c>
      <c r="I83" s="47">
        <v>1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8"/>
    </row>
    <row r="84" spans="1:34" ht="15" hidden="1" thickBot="1" x14ac:dyDescent="0.35">
      <c r="A84" s="44">
        <f t="shared" si="2"/>
        <v>9</v>
      </c>
      <c r="B84" s="45" t="s">
        <v>15</v>
      </c>
      <c r="C84" s="46" t="s">
        <v>101</v>
      </c>
      <c r="D84" s="47">
        <v>3</v>
      </c>
      <c r="E84" s="45" t="s">
        <v>190</v>
      </c>
      <c r="F84" s="45" t="s">
        <v>217</v>
      </c>
      <c r="G84" s="45" t="s">
        <v>205</v>
      </c>
      <c r="H84" s="46">
        <v>0</v>
      </c>
      <c r="I84" s="47">
        <v>1</v>
      </c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8"/>
    </row>
    <row r="85" spans="1:34" ht="15" hidden="1" thickBot="1" x14ac:dyDescent="0.35">
      <c r="A85" s="44">
        <f t="shared" si="2"/>
        <v>9</v>
      </c>
      <c r="B85" s="45" t="s">
        <v>15</v>
      </c>
      <c r="C85" s="46" t="s">
        <v>101</v>
      </c>
      <c r="D85" s="47">
        <v>4</v>
      </c>
      <c r="E85" s="45" t="s">
        <v>191</v>
      </c>
      <c r="F85" s="45"/>
      <c r="G85" s="45" t="s">
        <v>211</v>
      </c>
      <c r="H85" s="46">
        <v>0</v>
      </c>
      <c r="I85" s="47">
        <v>0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5">
        <v>0</v>
      </c>
      <c r="U85" s="45">
        <v>0</v>
      </c>
      <c r="V85" s="45">
        <v>0</v>
      </c>
      <c r="W85" s="45">
        <v>0</v>
      </c>
      <c r="X85" s="45">
        <v>0</v>
      </c>
      <c r="Y85" s="45">
        <v>0</v>
      </c>
      <c r="Z85" s="45">
        <v>0</v>
      </c>
      <c r="AA85" s="45">
        <v>0</v>
      </c>
      <c r="AB85" s="45">
        <v>0</v>
      </c>
      <c r="AC85" s="45">
        <v>0</v>
      </c>
      <c r="AD85" s="45">
        <v>0</v>
      </c>
      <c r="AE85" s="45">
        <v>0</v>
      </c>
      <c r="AF85" s="45">
        <v>0</v>
      </c>
      <c r="AG85" s="45">
        <v>0</v>
      </c>
      <c r="AH85" s="48">
        <v>0</v>
      </c>
    </row>
    <row r="86" spans="1:34" ht="15" hidden="1" thickBot="1" x14ac:dyDescent="0.35">
      <c r="A86" s="44">
        <f t="shared" si="2"/>
        <v>9</v>
      </c>
      <c r="B86" s="45" t="s">
        <v>15</v>
      </c>
      <c r="C86" s="46" t="s">
        <v>101</v>
      </c>
      <c r="D86" s="47">
        <v>5</v>
      </c>
      <c r="E86" s="45" t="s">
        <v>192</v>
      </c>
      <c r="F86" s="45" t="s">
        <v>214</v>
      </c>
      <c r="G86" s="45" t="s">
        <v>205</v>
      </c>
      <c r="H86" s="46">
        <v>0</v>
      </c>
      <c r="I86" s="47">
        <v>9999</v>
      </c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8"/>
    </row>
    <row r="87" spans="1:34" ht="15" hidden="1" thickBot="1" x14ac:dyDescent="0.35">
      <c r="A87" s="44">
        <f t="shared" ref="A87:A180" si="15">A86</f>
        <v>9</v>
      </c>
      <c r="B87" s="45" t="s">
        <v>15</v>
      </c>
      <c r="C87" s="46" t="s">
        <v>101</v>
      </c>
      <c r="D87" s="47">
        <v>6</v>
      </c>
      <c r="E87" s="45" t="s">
        <v>193</v>
      </c>
      <c r="F87" s="45" t="s">
        <v>214</v>
      </c>
      <c r="G87" s="45" t="s">
        <v>205</v>
      </c>
      <c r="H87" s="46">
        <v>0</v>
      </c>
      <c r="I87" s="47">
        <v>9999</v>
      </c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8"/>
    </row>
    <row r="88" spans="1:34" ht="15" hidden="1" thickBot="1" x14ac:dyDescent="0.35">
      <c r="A88" s="44">
        <f t="shared" si="15"/>
        <v>9</v>
      </c>
      <c r="B88" s="45" t="s">
        <v>15</v>
      </c>
      <c r="C88" s="46" t="s">
        <v>101</v>
      </c>
      <c r="D88" s="47">
        <v>7</v>
      </c>
      <c r="E88" s="45" t="s">
        <v>194</v>
      </c>
      <c r="F88" s="45" t="s">
        <v>214</v>
      </c>
      <c r="G88" s="45" t="s">
        <v>205</v>
      </c>
      <c r="H88" s="46">
        <v>0</v>
      </c>
      <c r="I88" s="79">
        <v>0</v>
      </c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</row>
    <row r="89" spans="1:34" ht="15" hidden="1" thickBot="1" x14ac:dyDescent="0.35">
      <c r="A89" s="44">
        <f t="shared" si="15"/>
        <v>9</v>
      </c>
      <c r="B89" s="45" t="s">
        <v>15</v>
      </c>
      <c r="C89" s="46" t="s">
        <v>101</v>
      </c>
      <c r="D89" s="47">
        <v>8</v>
      </c>
      <c r="E89" s="45" t="s">
        <v>195</v>
      </c>
      <c r="F89" s="45"/>
      <c r="G89" s="45" t="s">
        <v>205</v>
      </c>
      <c r="H89" s="46">
        <v>0</v>
      </c>
      <c r="I89" s="47">
        <v>0</v>
      </c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8"/>
    </row>
    <row r="90" spans="1:34" ht="15" hidden="1" thickBot="1" x14ac:dyDescent="0.35">
      <c r="A90" s="44">
        <f t="shared" si="15"/>
        <v>9</v>
      </c>
      <c r="B90" s="45" t="s">
        <v>15</v>
      </c>
      <c r="C90" s="46" t="s">
        <v>101</v>
      </c>
      <c r="D90" s="47">
        <v>9</v>
      </c>
      <c r="E90" s="45" t="s">
        <v>196</v>
      </c>
      <c r="F90" s="45" t="s">
        <v>212</v>
      </c>
      <c r="G90" s="45" t="s">
        <v>205</v>
      </c>
      <c r="H90" s="46">
        <v>0</v>
      </c>
      <c r="I90" s="47">
        <v>1</v>
      </c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8"/>
    </row>
    <row r="91" spans="1:34" ht="15" hidden="1" thickBot="1" x14ac:dyDescent="0.35">
      <c r="A91" s="49">
        <f t="shared" si="15"/>
        <v>9</v>
      </c>
      <c r="B91" s="50" t="s">
        <v>15</v>
      </c>
      <c r="C91" s="51" t="s">
        <v>101</v>
      </c>
      <c r="D91" s="52">
        <v>10</v>
      </c>
      <c r="E91" s="50" t="s">
        <v>197</v>
      </c>
      <c r="F91" s="50" t="s">
        <v>212</v>
      </c>
      <c r="G91" s="50" t="s">
        <v>205</v>
      </c>
      <c r="H91" s="51">
        <v>0</v>
      </c>
      <c r="I91" s="52">
        <v>1</v>
      </c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3"/>
    </row>
    <row r="92" spans="1:34" ht="15" hidden="1" thickBot="1" x14ac:dyDescent="0.35">
      <c r="A92" s="54">
        <f t="shared" ref="A92" si="16">A82+1</f>
        <v>10</v>
      </c>
      <c r="B92" s="16" t="s">
        <v>20</v>
      </c>
      <c r="C92" s="41" t="s">
        <v>106</v>
      </c>
      <c r="D92" s="15">
        <v>1</v>
      </c>
      <c r="E92" s="16" t="s">
        <v>188</v>
      </c>
      <c r="F92" s="16" t="s">
        <v>217</v>
      </c>
      <c r="G92" s="16" t="s">
        <v>205</v>
      </c>
      <c r="H92" s="41">
        <v>0</v>
      </c>
      <c r="I92" s="15">
        <v>1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8"/>
    </row>
    <row r="93" spans="1:34" ht="15" hidden="1" thickBot="1" x14ac:dyDescent="0.35">
      <c r="A93" s="44">
        <f t="shared" ref="A93" si="17">A92</f>
        <v>10</v>
      </c>
      <c r="B93" s="3" t="s">
        <v>20</v>
      </c>
      <c r="C93" s="42" t="s">
        <v>106</v>
      </c>
      <c r="D93" s="13">
        <v>2</v>
      </c>
      <c r="E93" s="3" t="s">
        <v>189</v>
      </c>
      <c r="F93" s="3" t="s">
        <v>217</v>
      </c>
      <c r="G93" s="3" t="s">
        <v>205</v>
      </c>
      <c r="H93" s="42">
        <v>0</v>
      </c>
      <c r="I93" s="13">
        <v>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14"/>
    </row>
    <row r="94" spans="1:34" ht="15" hidden="1" thickBot="1" x14ac:dyDescent="0.35">
      <c r="A94" s="44">
        <f t="shared" si="15"/>
        <v>10</v>
      </c>
      <c r="B94" s="3" t="s">
        <v>20</v>
      </c>
      <c r="C94" s="42" t="s">
        <v>106</v>
      </c>
      <c r="D94" s="13">
        <v>3</v>
      </c>
      <c r="E94" s="3" t="s">
        <v>190</v>
      </c>
      <c r="F94" s="3" t="s">
        <v>217</v>
      </c>
      <c r="G94" s="3" t="s">
        <v>205</v>
      </c>
      <c r="H94" s="42">
        <v>0</v>
      </c>
      <c r="I94" s="13">
        <v>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14"/>
    </row>
    <row r="95" spans="1:34" ht="15" hidden="1" thickBot="1" x14ac:dyDescent="0.35">
      <c r="A95" s="44">
        <f t="shared" si="15"/>
        <v>10</v>
      </c>
      <c r="B95" s="3" t="s">
        <v>20</v>
      </c>
      <c r="C95" s="42" t="s">
        <v>106</v>
      </c>
      <c r="D95" s="13">
        <v>4</v>
      </c>
      <c r="E95" s="3" t="s">
        <v>191</v>
      </c>
      <c r="F95" s="3"/>
      <c r="G95" s="3" t="s">
        <v>211</v>
      </c>
      <c r="H95" s="42">
        <v>0</v>
      </c>
      <c r="I95" s="1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14">
        <v>0</v>
      </c>
    </row>
    <row r="96" spans="1:34" ht="15" hidden="1" thickBot="1" x14ac:dyDescent="0.35">
      <c r="A96" s="44">
        <f t="shared" si="15"/>
        <v>10</v>
      </c>
      <c r="B96" s="3" t="s">
        <v>20</v>
      </c>
      <c r="C96" s="42" t="s">
        <v>106</v>
      </c>
      <c r="D96" s="13">
        <v>5</v>
      </c>
      <c r="E96" s="3" t="s">
        <v>192</v>
      </c>
      <c r="F96" s="3" t="s">
        <v>214</v>
      </c>
      <c r="G96" s="3" t="s">
        <v>205</v>
      </c>
      <c r="H96" s="42">
        <v>0</v>
      </c>
      <c r="I96" s="13">
        <v>9999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14"/>
    </row>
    <row r="97" spans="1:34" ht="15" hidden="1" thickBot="1" x14ac:dyDescent="0.35">
      <c r="A97" s="44">
        <f t="shared" si="15"/>
        <v>10</v>
      </c>
      <c r="B97" s="3" t="s">
        <v>20</v>
      </c>
      <c r="C97" s="42" t="s">
        <v>106</v>
      </c>
      <c r="D97" s="13">
        <v>6</v>
      </c>
      <c r="E97" s="3" t="s">
        <v>193</v>
      </c>
      <c r="F97" s="3" t="s">
        <v>214</v>
      </c>
      <c r="G97" s="3" t="s">
        <v>205</v>
      </c>
      <c r="H97" s="42">
        <v>0</v>
      </c>
      <c r="I97" s="13">
        <v>9999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14"/>
    </row>
    <row r="98" spans="1:34" ht="15" hidden="1" thickBot="1" x14ac:dyDescent="0.35">
      <c r="A98" s="44">
        <f t="shared" si="15"/>
        <v>10</v>
      </c>
      <c r="B98" s="3" t="s">
        <v>20</v>
      </c>
      <c r="C98" s="42" t="s">
        <v>106</v>
      </c>
      <c r="D98" s="13">
        <v>7</v>
      </c>
      <c r="E98" s="3" t="s">
        <v>194</v>
      </c>
      <c r="F98" s="3" t="s">
        <v>214</v>
      </c>
      <c r="G98" s="3" t="s">
        <v>205</v>
      </c>
      <c r="H98" s="42">
        <v>0</v>
      </c>
      <c r="I98" s="13">
        <v>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14"/>
    </row>
    <row r="99" spans="1:34" ht="15" hidden="1" thickBot="1" x14ac:dyDescent="0.35">
      <c r="A99" s="44">
        <f t="shared" si="15"/>
        <v>10</v>
      </c>
      <c r="B99" s="3" t="s">
        <v>20</v>
      </c>
      <c r="C99" s="42" t="s">
        <v>106</v>
      </c>
      <c r="D99" s="13">
        <v>8</v>
      </c>
      <c r="E99" s="3" t="s">
        <v>195</v>
      </c>
      <c r="F99" s="3"/>
      <c r="G99" s="3" t="s">
        <v>205</v>
      </c>
      <c r="H99" s="42">
        <v>0</v>
      </c>
      <c r="I99" s="13">
        <v>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14"/>
    </row>
    <row r="100" spans="1:34" ht="15" hidden="1" thickBot="1" x14ac:dyDescent="0.35">
      <c r="A100" s="44">
        <f t="shared" si="15"/>
        <v>10</v>
      </c>
      <c r="B100" s="3" t="s">
        <v>20</v>
      </c>
      <c r="C100" s="42" t="s">
        <v>106</v>
      </c>
      <c r="D100" s="13">
        <v>9</v>
      </c>
      <c r="E100" s="3" t="s">
        <v>196</v>
      </c>
      <c r="F100" s="3" t="s">
        <v>212</v>
      </c>
      <c r="G100" s="3" t="s">
        <v>205</v>
      </c>
      <c r="H100" s="42">
        <v>0</v>
      </c>
      <c r="I100" s="13">
        <v>1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14"/>
    </row>
    <row r="101" spans="1:34" ht="15" hidden="1" thickBot="1" x14ac:dyDescent="0.35">
      <c r="A101" s="49">
        <f t="shared" si="15"/>
        <v>10</v>
      </c>
      <c r="B101" s="11" t="s">
        <v>20</v>
      </c>
      <c r="C101" s="43" t="s">
        <v>106</v>
      </c>
      <c r="D101" s="10">
        <v>10</v>
      </c>
      <c r="E101" s="11" t="s">
        <v>197</v>
      </c>
      <c r="F101" s="11" t="s">
        <v>212</v>
      </c>
      <c r="G101" s="11" t="s">
        <v>205</v>
      </c>
      <c r="H101" s="43">
        <v>0</v>
      </c>
      <c r="I101" s="10">
        <v>1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2"/>
    </row>
    <row r="102" spans="1:34" ht="15" hidden="1" thickBot="1" x14ac:dyDescent="0.35">
      <c r="A102" s="54">
        <f t="shared" ref="A102" si="18">A92+1</f>
        <v>11</v>
      </c>
      <c r="B102" s="55" t="s">
        <v>19</v>
      </c>
      <c r="C102" s="56" t="s">
        <v>105</v>
      </c>
      <c r="D102" s="57">
        <v>1</v>
      </c>
      <c r="E102" s="55" t="s">
        <v>188</v>
      </c>
      <c r="F102" s="55" t="s">
        <v>217</v>
      </c>
      <c r="G102" s="55" t="s">
        <v>205</v>
      </c>
      <c r="H102" s="56">
        <v>0</v>
      </c>
      <c r="I102" s="57">
        <v>1</v>
      </c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8"/>
    </row>
    <row r="103" spans="1:34" ht="15" hidden="1" thickBot="1" x14ac:dyDescent="0.35">
      <c r="A103" s="44">
        <f t="shared" ref="A103" si="19">A102</f>
        <v>11</v>
      </c>
      <c r="B103" s="45" t="s">
        <v>19</v>
      </c>
      <c r="C103" s="46" t="s">
        <v>105</v>
      </c>
      <c r="D103" s="47">
        <v>2</v>
      </c>
      <c r="E103" s="45" t="s">
        <v>189</v>
      </c>
      <c r="F103" s="45" t="s">
        <v>217</v>
      </c>
      <c r="G103" s="45" t="s">
        <v>205</v>
      </c>
      <c r="H103" s="46">
        <v>0</v>
      </c>
      <c r="I103" s="47">
        <v>1</v>
      </c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8"/>
    </row>
    <row r="104" spans="1:34" ht="15" hidden="1" thickBot="1" x14ac:dyDescent="0.35">
      <c r="A104" s="44">
        <f t="shared" si="15"/>
        <v>11</v>
      </c>
      <c r="B104" s="45" t="s">
        <v>19</v>
      </c>
      <c r="C104" s="46" t="s">
        <v>105</v>
      </c>
      <c r="D104" s="47">
        <v>3</v>
      </c>
      <c r="E104" s="45" t="s">
        <v>190</v>
      </c>
      <c r="F104" s="45" t="s">
        <v>217</v>
      </c>
      <c r="G104" s="45" t="s">
        <v>205</v>
      </c>
      <c r="H104" s="46">
        <v>0</v>
      </c>
      <c r="I104" s="47">
        <v>1</v>
      </c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8"/>
    </row>
    <row r="105" spans="1:34" ht="15" hidden="1" thickBot="1" x14ac:dyDescent="0.35">
      <c r="A105" s="44">
        <f t="shared" si="15"/>
        <v>11</v>
      </c>
      <c r="B105" s="45" t="s">
        <v>19</v>
      </c>
      <c r="C105" s="46" t="s">
        <v>105</v>
      </c>
      <c r="D105" s="47">
        <v>4</v>
      </c>
      <c r="E105" s="45" t="s">
        <v>191</v>
      </c>
      <c r="F105" s="45"/>
      <c r="G105" s="45" t="s">
        <v>211</v>
      </c>
      <c r="H105" s="46">
        <v>0</v>
      </c>
      <c r="I105" s="47">
        <v>0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T105" s="45">
        <v>0</v>
      </c>
      <c r="U105" s="45">
        <v>0</v>
      </c>
      <c r="V105" s="45">
        <v>0</v>
      </c>
      <c r="W105" s="45">
        <v>0</v>
      </c>
      <c r="X105" s="45">
        <v>0</v>
      </c>
      <c r="Y105" s="45">
        <v>0</v>
      </c>
      <c r="Z105" s="45">
        <v>0</v>
      </c>
      <c r="AA105" s="45">
        <v>0</v>
      </c>
      <c r="AB105" s="45">
        <v>0</v>
      </c>
      <c r="AC105" s="45">
        <v>0</v>
      </c>
      <c r="AD105" s="45">
        <v>0</v>
      </c>
      <c r="AE105" s="45">
        <v>0</v>
      </c>
      <c r="AF105" s="45">
        <v>0</v>
      </c>
      <c r="AG105" s="45">
        <v>0</v>
      </c>
      <c r="AH105" s="48">
        <v>0</v>
      </c>
    </row>
    <row r="106" spans="1:34" ht="15" hidden="1" thickBot="1" x14ac:dyDescent="0.35">
      <c r="A106" s="44">
        <f t="shared" si="15"/>
        <v>11</v>
      </c>
      <c r="B106" s="45" t="s">
        <v>19</v>
      </c>
      <c r="C106" s="46" t="s">
        <v>105</v>
      </c>
      <c r="D106" s="47">
        <v>5</v>
      </c>
      <c r="E106" s="45" t="s">
        <v>192</v>
      </c>
      <c r="F106" s="45" t="s">
        <v>214</v>
      </c>
      <c r="G106" s="45" t="s">
        <v>205</v>
      </c>
      <c r="H106" s="46">
        <v>0</v>
      </c>
      <c r="I106" s="47">
        <v>999</v>
      </c>
      <c r="J106" s="45">
        <v>999</v>
      </c>
      <c r="K106" s="45">
        <v>999</v>
      </c>
      <c r="L106" s="45">
        <v>999</v>
      </c>
      <c r="M106" s="45">
        <v>999</v>
      </c>
      <c r="N106" s="45">
        <v>999</v>
      </c>
      <c r="O106" s="45">
        <v>999</v>
      </c>
      <c r="P106" s="45">
        <v>999</v>
      </c>
      <c r="Q106" s="45">
        <v>999</v>
      </c>
      <c r="R106" s="45">
        <v>999</v>
      </c>
      <c r="S106" s="45">
        <v>999</v>
      </c>
      <c r="T106" s="45">
        <v>999</v>
      </c>
      <c r="U106" s="45">
        <v>999</v>
      </c>
      <c r="V106" s="45">
        <v>999</v>
      </c>
      <c r="W106" s="45">
        <v>999</v>
      </c>
      <c r="X106" s="45">
        <v>999</v>
      </c>
      <c r="Y106" s="45">
        <v>999</v>
      </c>
      <c r="Z106" s="45">
        <v>999</v>
      </c>
      <c r="AA106" s="45">
        <v>999</v>
      </c>
      <c r="AB106" s="45">
        <v>999</v>
      </c>
      <c r="AC106" s="45">
        <v>999</v>
      </c>
      <c r="AD106" s="45">
        <v>999</v>
      </c>
      <c r="AE106" s="45">
        <v>999</v>
      </c>
      <c r="AF106" s="45">
        <v>999</v>
      </c>
      <c r="AG106" s="45">
        <v>999</v>
      </c>
      <c r="AH106" s="48">
        <v>999</v>
      </c>
    </row>
    <row r="107" spans="1:34" ht="15" hidden="1" thickBot="1" x14ac:dyDescent="0.35">
      <c r="A107" s="44">
        <f t="shared" si="15"/>
        <v>11</v>
      </c>
      <c r="B107" s="45" t="s">
        <v>19</v>
      </c>
      <c r="C107" s="46" t="s">
        <v>105</v>
      </c>
      <c r="D107" s="47">
        <v>6</v>
      </c>
      <c r="E107" s="45" t="s">
        <v>193</v>
      </c>
      <c r="F107" s="45" t="s">
        <v>214</v>
      </c>
      <c r="G107" s="45" t="s">
        <v>211</v>
      </c>
      <c r="H107" s="46">
        <v>0</v>
      </c>
      <c r="I107" s="47">
        <v>99</v>
      </c>
      <c r="J107" s="45">
        <v>99</v>
      </c>
      <c r="K107" s="45">
        <v>99</v>
      </c>
      <c r="L107" s="45">
        <v>99</v>
      </c>
      <c r="M107" s="45">
        <v>99</v>
      </c>
      <c r="N107" s="45">
        <v>99</v>
      </c>
      <c r="O107" s="45">
        <v>99</v>
      </c>
      <c r="P107" s="45">
        <v>99</v>
      </c>
      <c r="Q107" s="45">
        <v>99</v>
      </c>
      <c r="R107" s="45">
        <v>99</v>
      </c>
      <c r="S107" s="45">
        <v>99</v>
      </c>
      <c r="T107" s="45">
        <v>99</v>
      </c>
      <c r="U107" s="45">
        <v>99</v>
      </c>
      <c r="V107" s="45">
        <v>99</v>
      </c>
      <c r="W107" s="45">
        <v>99</v>
      </c>
      <c r="X107" s="45">
        <v>99</v>
      </c>
      <c r="Y107" s="45">
        <v>99</v>
      </c>
      <c r="Z107" s="45">
        <v>99</v>
      </c>
      <c r="AA107" s="45">
        <v>99</v>
      </c>
      <c r="AB107" s="45">
        <v>99</v>
      </c>
      <c r="AC107" s="45">
        <v>99</v>
      </c>
      <c r="AD107" s="45">
        <v>99</v>
      </c>
      <c r="AE107" s="45">
        <v>99</v>
      </c>
      <c r="AF107" s="45">
        <v>99</v>
      </c>
      <c r="AG107" s="45">
        <v>99</v>
      </c>
      <c r="AH107" s="48">
        <v>99</v>
      </c>
    </row>
    <row r="108" spans="1:34" ht="15" hidden="1" thickBot="1" x14ac:dyDescent="0.35">
      <c r="A108" s="44">
        <f t="shared" si="15"/>
        <v>11</v>
      </c>
      <c r="B108" s="45" t="s">
        <v>19</v>
      </c>
      <c r="C108" s="46" t="s">
        <v>105</v>
      </c>
      <c r="D108" s="47">
        <v>7</v>
      </c>
      <c r="E108" s="45" t="s">
        <v>194</v>
      </c>
      <c r="F108" s="45" t="s">
        <v>214</v>
      </c>
      <c r="G108" s="45" t="s">
        <v>211</v>
      </c>
      <c r="H108" s="46">
        <v>0</v>
      </c>
      <c r="I108" s="79">
        <v>0</v>
      </c>
      <c r="J108" s="79">
        <v>0</v>
      </c>
      <c r="K108" s="79">
        <v>0</v>
      </c>
      <c r="L108" s="79">
        <v>0</v>
      </c>
      <c r="M108" s="79">
        <v>0</v>
      </c>
      <c r="N108" s="79">
        <v>0</v>
      </c>
      <c r="O108" s="79">
        <v>0</v>
      </c>
      <c r="P108" s="79">
        <v>0</v>
      </c>
      <c r="Q108" s="79">
        <v>0</v>
      </c>
      <c r="R108" s="79">
        <v>0</v>
      </c>
      <c r="S108" s="79">
        <v>0</v>
      </c>
      <c r="T108" s="79">
        <v>0</v>
      </c>
      <c r="U108" s="79">
        <v>0</v>
      </c>
      <c r="V108" s="79">
        <v>0</v>
      </c>
      <c r="W108" s="79">
        <v>0</v>
      </c>
      <c r="X108" s="79">
        <v>0</v>
      </c>
      <c r="Y108" s="79">
        <v>0</v>
      </c>
      <c r="Z108" s="79">
        <v>0</v>
      </c>
      <c r="AA108" s="79">
        <v>0</v>
      </c>
      <c r="AB108" s="79">
        <v>0</v>
      </c>
      <c r="AC108" s="79">
        <v>0</v>
      </c>
      <c r="AD108" s="79">
        <v>0</v>
      </c>
      <c r="AE108" s="79">
        <v>0</v>
      </c>
      <c r="AF108" s="79">
        <v>0</v>
      </c>
      <c r="AG108" s="79">
        <v>0</v>
      </c>
      <c r="AH108" s="79">
        <v>0</v>
      </c>
    </row>
    <row r="109" spans="1:34" ht="15" hidden="1" thickBot="1" x14ac:dyDescent="0.35">
      <c r="A109" s="44">
        <f t="shared" si="15"/>
        <v>11</v>
      </c>
      <c r="B109" s="45" t="s">
        <v>19</v>
      </c>
      <c r="C109" s="46" t="s">
        <v>105</v>
      </c>
      <c r="D109" s="47">
        <v>8</v>
      </c>
      <c r="E109" s="45" t="s">
        <v>195</v>
      </c>
      <c r="F109" s="45"/>
      <c r="G109" s="45" t="s">
        <v>205</v>
      </c>
      <c r="H109" s="46">
        <v>0</v>
      </c>
      <c r="I109" s="47">
        <v>0</v>
      </c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8"/>
    </row>
    <row r="110" spans="1:34" ht="15" hidden="1" thickBot="1" x14ac:dyDescent="0.35">
      <c r="A110" s="44">
        <f t="shared" si="15"/>
        <v>11</v>
      </c>
      <c r="B110" s="45" t="s">
        <v>19</v>
      </c>
      <c r="C110" s="46" t="s">
        <v>105</v>
      </c>
      <c r="D110" s="47">
        <v>9</v>
      </c>
      <c r="E110" s="45" t="s">
        <v>196</v>
      </c>
      <c r="F110" s="45" t="s">
        <v>212</v>
      </c>
      <c r="G110" s="45" t="s">
        <v>205</v>
      </c>
      <c r="H110" s="46">
        <v>0</v>
      </c>
      <c r="I110" s="47">
        <v>1</v>
      </c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8"/>
    </row>
    <row r="111" spans="1:34" ht="15" hidden="1" thickBot="1" x14ac:dyDescent="0.35">
      <c r="A111" s="49">
        <f t="shared" si="15"/>
        <v>11</v>
      </c>
      <c r="B111" s="50" t="s">
        <v>19</v>
      </c>
      <c r="C111" s="51" t="s">
        <v>105</v>
      </c>
      <c r="D111" s="52">
        <v>10</v>
      </c>
      <c r="E111" s="50" t="s">
        <v>197</v>
      </c>
      <c r="F111" s="50" t="s">
        <v>212</v>
      </c>
      <c r="G111" s="50" t="s">
        <v>205</v>
      </c>
      <c r="H111" s="51">
        <v>0</v>
      </c>
      <c r="I111" s="52">
        <v>1</v>
      </c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3"/>
    </row>
    <row r="112" spans="1:34" ht="15" hidden="1" thickBot="1" x14ac:dyDescent="0.35">
      <c r="A112" s="54">
        <f t="shared" ref="A112" si="20">A102+1</f>
        <v>12</v>
      </c>
      <c r="B112" s="16" t="s">
        <v>17</v>
      </c>
      <c r="C112" s="41" t="s">
        <v>103</v>
      </c>
      <c r="D112" s="15">
        <v>1</v>
      </c>
      <c r="E112" s="16" t="s">
        <v>188</v>
      </c>
      <c r="F112" s="16" t="s">
        <v>217</v>
      </c>
      <c r="G112" s="16" t="s">
        <v>205</v>
      </c>
      <c r="H112" s="41">
        <v>0</v>
      </c>
      <c r="I112" s="15">
        <v>1</v>
      </c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8"/>
    </row>
    <row r="113" spans="1:34" ht="15" hidden="1" thickBot="1" x14ac:dyDescent="0.35">
      <c r="A113" s="44">
        <f t="shared" ref="A113" si="21">A112</f>
        <v>12</v>
      </c>
      <c r="B113" s="3" t="s">
        <v>17</v>
      </c>
      <c r="C113" s="42" t="s">
        <v>103</v>
      </c>
      <c r="D113" s="13">
        <v>2</v>
      </c>
      <c r="E113" s="3" t="s">
        <v>189</v>
      </c>
      <c r="F113" s="3" t="s">
        <v>217</v>
      </c>
      <c r="G113" s="3" t="s">
        <v>205</v>
      </c>
      <c r="H113" s="42">
        <v>0</v>
      </c>
      <c r="I113" s="13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14"/>
    </row>
    <row r="114" spans="1:34" ht="15" hidden="1" thickBot="1" x14ac:dyDescent="0.35">
      <c r="A114" s="44">
        <f t="shared" si="15"/>
        <v>12</v>
      </c>
      <c r="B114" s="3" t="s">
        <v>17</v>
      </c>
      <c r="C114" s="42" t="s">
        <v>103</v>
      </c>
      <c r="D114" s="13">
        <v>3</v>
      </c>
      <c r="E114" s="3" t="s">
        <v>190</v>
      </c>
      <c r="F114" s="3" t="s">
        <v>217</v>
      </c>
      <c r="G114" s="3" t="s">
        <v>205</v>
      </c>
      <c r="H114" s="42">
        <v>0</v>
      </c>
      <c r="I114" s="13">
        <v>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14"/>
    </row>
    <row r="115" spans="1:34" ht="15" hidden="1" thickBot="1" x14ac:dyDescent="0.35">
      <c r="A115" s="44">
        <f t="shared" si="15"/>
        <v>12</v>
      </c>
      <c r="B115" s="3" t="s">
        <v>17</v>
      </c>
      <c r="C115" s="42" t="s">
        <v>103</v>
      </c>
      <c r="D115" s="13">
        <v>4</v>
      </c>
      <c r="E115" s="3" t="s">
        <v>191</v>
      </c>
      <c r="F115" s="3"/>
      <c r="G115" s="3" t="s">
        <v>211</v>
      </c>
      <c r="H115" s="42">
        <v>0</v>
      </c>
      <c r="I115" s="1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14">
        <v>0</v>
      </c>
    </row>
    <row r="116" spans="1:34" ht="15" hidden="1" thickBot="1" x14ac:dyDescent="0.35">
      <c r="A116" s="44">
        <f t="shared" si="15"/>
        <v>12</v>
      </c>
      <c r="B116" s="3" t="s">
        <v>17</v>
      </c>
      <c r="C116" s="42" t="s">
        <v>103</v>
      </c>
      <c r="D116" s="13">
        <v>5</v>
      </c>
      <c r="E116" s="3" t="s">
        <v>192</v>
      </c>
      <c r="F116" s="3" t="s">
        <v>214</v>
      </c>
      <c r="G116" s="3" t="s">
        <v>205</v>
      </c>
      <c r="H116" s="42">
        <v>0</v>
      </c>
      <c r="I116" s="13">
        <v>9999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14"/>
    </row>
    <row r="117" spans="1:34" ht="15" hidden="1" thickBot="1" x14ac:dyDescent="0.35">
      <c r="A117" s="44">
        <f t="shared" si="15"/>
        <v>12</v>
      </c>
      <c r="B117" s="3" t="s">
        <v>17</v>
      </c>
      <c r="C117" s="42" t="s">
        <v>103</v>
      </c>
      <c r="D117" s="13">
        <v>6</v>
      </c>
      <c r="E117" s="3" t="s">
        <v>193</v>
      </c>
      <c r="F117" s="3" t="s">
        <v>214</v>
      </c>
      <c r="G117" s="3" t="s">
        <v>205</v>
      </c>
      <c r="H117" s="42">
        <v>0</v>
      </c>
      <c r="I117" s="13">
        <v>9999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14"/>
    </row>
    <row r="118" spans="1:34" ht="15" hidden="1" thickBot="1" x14ac:dyDescent="0.35">
      <c r="A118" s="44">
        <f t="shared" si="15"/>
        <v>12</v>
      </c>
      <c r="B118" s="3" t="s">
        <v>17</v>
      </c>
      <c r="C118" s="42" t="s">
        <v>103</v>
      </c>
      <c r="D118" s="13">
        <v>7</v>
      </c>
      <c r="E118" s="3" t="s">
        <v>194</v>
      </c>
      <c r="F118" s="3" t="s">
        <v>214</v>
      </c>
      <c r="G118" s="3" t="s">
        <v>205</v>
      </c>
      <c r="H118" s="42">
        <v>0</v>
      </c>
      <c r="I118" s="13">
        <v>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14"/>
    </row>
    <row r="119" spans="1:34" ht="15" hidden="1" thickBot="1" x14ac:dyDescent="0.35">
      <c r="A119" s="44">
        <f t="shared" si="15"/>
        <v>12</v>
      </c>
      <c r="B119" s="3" t="s">
        <v>17</v>
      </c>
      <c r="C119" s="42" t="s">
        <v>103</v>
      </c>
      <c r="D119" s="13">
        <v>8</v>
      </c>
      <c r="E119" s="3" t="s">
        <v>195</v>
      </c>
      <c r="F119" s="3"/>
      <c r="G119" s="3" t="s">
        <v>205</v>
      </c>
      <c r="H119" s="42">
        <v>0</v>
      </c>
      <c r="I119" s="13">
        <v>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14"/>
    </row>
    <row r="120" spans="1:34" ht="15" hidden="1" thickBot="1" x14ac:dyDescent="0.35">
      <c r="A120" s="44">
        <f t="shared" si="15"/>
        <v>12</v>
      </c>
      <c r="B120" s="3" t="s">
        <v>17</v>
      </c>
      <c r="C120" s="42" t="s">
        <v>103</v>
      </c>
      <c r="D120" s="13">
        <v>9</v>
      </c>
      <c r="E120" s="3" t="s">
        <v>196</v>
      </c>
      <c r="F120" s="3" t="s">
        <v>212</v>
      </c>
      <c r="G120" s="3" t="s">
        <v>205</v>
      </c>
      <c r="H120" s="42">
        <v>0</v>
      </c>
      <c r="I120" s="13">
        <v>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14"/>
    </row>
    <row r="121" spans="1:34" ht="15" hidden="1" thickBot="1" x14ac:dyDescent="0.35">
      <c r="A121" s="49">
        <f t="shared" si="15"/>
        <v>12</v>
      </c>
      <c r="B121" s="11" t="s">
        <v>17</v>
      </c>
      <c r="C121" s="43" t="s">
        <v>103</v>
      </c>
      <c r="D121" s="10">
        <v>10</v>
      </c>
      <c r="E121" s="11" t="s">
        <v>197</v>
      </c>
      <c r="F121" s="11" t="s">
        <v>212</v>
      </c>
      <c r="G121" s="11" t="s">
        <v>205</v>
      </c>
      <c r="H121" s="43">
        <v>0</v>
      </c>
      <c r="I121" s="10">
        <v>1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2"/>
    </row>
    <row r="122" spans="1:34" ht="15" hidden="1" thickBot="1" x14ac:dyDescent="0.35">
      <c r="A122" s="54">
        <f t="shared" ref="A122" si="22">A112+1</f>
        <v>13</v>
      </c>
      <c r="B122" s="55" t="s">
        <v>16</v>
      </c>
      <c r="C122" s="56" t="s">
        <v>102</v>
      </c>
      <c r="D122" s="57">
        <v>1</v>
      </c>
      <c r="E122" s="55" t="s">
        <v>188</v>
      </c>
      <c r="F122" s="55" t="s">
        <v>217</v>
      </c>
      <c r="G122" s="55" t="s">
        <v>205</v>
      </c>
      <c r="H122" s="56">
        <v>0</v>
      </c>
      <c r="I122" s="57">
        <v>1</v>
      </c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8"/>
    </row>
    <row r="123" spans="1:34" ht="15" hidden="1" thickBot="1" x14ac:dyDescent="0.35">
      <c r="A123" s="44">
        <f t="shared" ref="A123" si="23">A122</f>
        <v>13</v>
      </c>
      <c r="B123" s="45" t="s">
        <v>16</v>
      </c>
      <c r="C123" s="46" t="s">
        <v>102</v>
      </c>
      <c r="D123" s="47">
        <v>2</v>
      </c>
      <c r="E123" s="45" t="s">
        <v>189</v>
      </c>
      <c r="F123" s="45" t="s">
        <v>217</v>
      </c>
      <c r="G123" s="45" t="s">
        <v>205</v>
      </c>
      <c r="H123" s="46">
        <v>0</v>
      </c>
      <c r="I123" s="47">
        <v>1</v>
      </c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8"/>
    </row>
    <row r="124" spans="1:34" ht="15" hidden="1" thickBot="1" x14ac:dyDescent="0.35">
      <c r="A124" s="44">
        <f t="shared" si="15"/>
        <v>13</v>
      </c>
      <c r="B124" s="45" t="s">
        <v>16</v>
      </c>
      <c r="C124" s="46" t="s">
        <v>102</v>
      </c>
      <c r="D124" s="47">
        <v>3</v>
      </c>
      <c r="E124" s="45" t="s">
        <v>190</v>
      </c>
      <c r="F124" s="45" t="s">
        <v>217</v>
      </c>
      <c r="G124" s="45" t="s">
        <v>205</v>
      </c>
      <c r="H124" s="46">
        <v>0</v>
      </c>
      <c r="I124" s="47">
        <v>1</v>
      </c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8"/>
    </row>
    <row r="125" spans="1:34" ht="15" hidden="1" thickBot="1" x14ac:dyDescent="0.35">
      <c r="A125" s="44">
        <f t="shared" si="15"/>
        <v>13</v>
      </c>
      <c r="B125" s="45" t="s">
        <v>16</v>
      </c>
      <c r="C125" s="46" t="s">
        <v>102</v>
      </c>
      <c r="D125" s="47">
        <v>4</v>
      </c>
      <c r="E125" s="45" t="s">
        <v>191</v>
      </c>
      <c r="F125" s="45"/>
      <c r="G125" s="45" t="s">
        <v>211</v>
      </c>
      <c r="H125" s="46">
        <v>0</v>
      </c>
      <c r="I125" s="47">
        <v>0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T125" s="45">
        <v>0</v>
      </c>
      <c r="U125" s="45">
        <v>0</v>
      </c>
      <c r="V125" s="45">
        <v>0</v>
      </c>
      <c r="W125" s="45">
        <v>0</v>
      </c>
      <c r="X125" s="45">
        <v>0</v>
      </c>
      <c r="Y125" s="45">
        <v>0</v>
      </c>
      <c r="Z125" s="45">
        <v>0</v>
      </c>
      <c r="AA125" s="45">
        <v>0</v>
      </c>
      <c r="AB125" s="45">
        <v>0</v>
      </c>
      <c r="AC125" s="45">
        <v>0</v>
      </c>
      <c r="AD125" s="45">
        <v>0</v>
      </c>
      <c r="AE125" s="45">
        <v>0</v>
      </c>
      <c r="AF125" s="45">
        <v>0</v>
      </c>
      <c r="AG125" s="45">
        <v>0</v>
      </c>
      <c r="AH125" s="48">
        <v>0</v>
      </c>
    </row>
    <row r="126" spans="1:34" ht="15" hidden="1" thickBot="1" x14ac:dyDescent="0.35">
      <c r="A126" s="44">
        <f t="shared" si="15"/>
        <v>13</v>
      </c>
      <c r="B126" s="45" t="s">
        <v>16</v>
      </c>
      <c r="C126" s="46" t="s">
        <v>102</v>
      </c>
      <c r="D126" s="47">
        <v>5</v>
      </c>
      <c r="E126" s="45" t="s">
        <v>192</v>
      </c>
      <c r="F126" s="45" t="s">
        <v>214</v>
      </c>
      <c r="G126" s="45" t="s">
        <v>205</v>
      </c>
      <c r="H126" s="46">
        <v>0</v>
      </c>
      <c r="I126" s="47">
        <v>999</v>
      </c>
      <c r="J126" s="45">
        <v>999</v>
      </c>
      <c r="K126" s="45">
        <v>999</v>
      </c>
      <c r="L126" s="45">
        <v>999</v>
      </c>
      <c r="M126" s="45">
        <v>999</v>
      </c>
      <c r="N126" s="45">
        <v>999</v>
      </c>
      <c r="O126" s="45">
        <v>999</v>
      </c>
      <c r="P126" s="45">
        <v>999</v>
      </c>
      <c r="Q126" s="45">
        <v>999</v>
      </c>
      <c r="R126" s="45">
        <v>999</v>
      </c>
      <c r="S126" s="45">
        <v>999</v>
      </c>
      <c r="T126" s="45">
        <v>999</v>
      </c>
      <c r="U126" s="45">
        <v>999</v>
      </c>
      <c r="V126" s="45">
        <v>999</v>
      </c>
      <c r="W126" s="45">
        <v>999</v>
      </c>
      <c r="X126" s="45">
        <v>999</v>
      </c>
      <c r="Y126" s="45">
        <v>999</v>
      </c>
      <c r="Z126" s="45">
        <v>999</v>
      </c>
      <c r="AA126" s="45">
        <v>999</v>
      </c>
      <c r="AB126" s="45">
        <v>999</v>
      </c>
      <c r="AC126" s="45">
        <v>999</v>
      </c>
      <c r="AD126" s="45">
        <v>999</v>
      </c>
      <c r="AE126" s="45">
        <v>999</v>
      </c>
      <c r="AF126" s="45">
        <v>999</v>
      </c>
      <c r="AG126" s="45">
        <v>999</v>
      </c>
      <c r="AH126" s="48">
        <v>999</v>
      </c>
    </row>
    <row r="127" spans="1:34" ht="15" hidden="1" thickBot="1" x14ac:dyDescent="0.35">
      <c r="A127" s="44">
        <f t="shared" si="15"/>
        <v>13</v>
      </c>
      <c r="B127" s="45" t="s">
        <v>16</v>
      </c>
      <c r="C127" s="46" t="s">
        <v>102</v>
      </c>
      <c r="D127" s="47">
        <v>6</v>
      </c>
      <c r="E127" s="45" t="s">
        <v>193</v>
      </c>
      <c r="F127" s="45" t="s">
        <v>214</v>
      </c>
      <c r="G127" s="45" t="s">
        <v>211</v>
      </c>
      <c r="H127" s="46">
        <v>0</v>
      </c>
      <c r="I127" s="47">
        <v>99</v>
      </c>
      <c r="J127" s="45">
        <v>99</v>
      </c>
      <c r="K127" s="45">
        <v>99</v>
      </c>
      <c r="L127" s="45">
        <v>99</v>
      </c>
      <c r="M127" s="45">
        <v>99</v>
      </c>
      <c r="N127" s="45">
        <v>99</v>
      </c>
      <c r="O127" s="45">
        <v>99</v>
      </c>
      <c r="P127" s="45">
        <v>99</v>
      </c>
      <c r="Q127" s="45">
        <v>99</v>
      </c>
      <c r="R127" s="45">
        <v>99</v>
      </c>
      <c r="S127" s="45">
        <v>99</v>
      </c>
      <c r="T127" s="45">
        <v>99</v>
      </c>
      <c r="U127" s="45">
        <v>99</v>
      </c>
      <c r="V127" s="45">
        <v>99</v>
      </c>
      <c r="W127" s="45">
        <v>99</v>
      </c>
      <c r="X127" s="45">
        <v>99</v>
      </c>
      <c r="Y127" s="45">
        <v>99</v>
      </c>
      <c r="Z127" s="45">
        <v>99</v>
      </c>
      <c r="AA127" s="45">
        <v>99</v>
      </c>
      <c r="AB127" s="45">
        <v>99</v>
      </c>
      <c r="AC127" s="45">
        <v>99</v>
      </c>
      <c r="AD127" s="45">
        <v>99</v>
      </c>
      <c r="AE127" s="45">
        <v>99</v>
      </c>
      <c r="AF127" s="45">
        <v>99</v>
      </c>
      <c r="AG127" s="45">
        <v>99</v>
      </c>
      <c r="AH127" s="48">
        <v>99</v>
      </c>
    </row>
    <row r="128" spans="1:34" ht="15" hidden="1" thickBot="1" x14ac:dyDescent="0.35">
      <c r="A128" s="44">
        <f t="shared" si="15"/>
        <v>13</v>
      </c>
      <c r="B128" s="45" t="s">
        <v>16</v>
      </c>
      <c r="C128" s="46" t="s">
        <v>102</v>
      </c>
      <c r="D128" s="47">
        <v>7</v>
      </c>
      <c r="E128" s="45" t="s">
        <v>194</v>
      </c>
      <c r="F128" s="45" t="s">
        <v>214</v>
      </c>
      <c r="G128" s="45" t="s">
        <v>211</v>
      </c>
      <c r="H128" s="46">
        <v>0</v>
      </c>
      <c r="I128" s="79">
        <v>0</v>
      </c>
      <c r="J128" s="79">
        <v>0</v>
      </c>
      <c r="K128" s="79">
        <v>0</v>
      </c>
      <c r="L128" s="79">
        <v>0</v>
      </c>
      <c r="M128" s="79">
        <v>0</v>
      </c>
      <c r="N128" s="79">
        <v>0</v>
      </c>
      <c r="O128" s="79">
        <v>0</v>
      </c>
      <c r="P128" s="79">
        <v>0</v>
      </c>
      <c r="Q128" s="79">
        <v>0</v>
      </c>
      <c r="R128" s="79">
        <v>0</v>
      </c>
      <c r="S128" s="79">
        <v>0</v>
      </c>
      <c r="T128" s="79">
        <v>0</v>
      </c>
      <c r="U128" s="79">
        <v>0</v>
      </c>
      <c r="V128" s="79">
        <v>0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79">
        <v>0</v>
      </c>
      <c r="AD128" s="79">
        <v>0</v>
      </c>
      <c r="AE128" s="79">
        <v>0</v>
      </c>
      <c r="AF128" s="79">
        <v>0</v>
      </c>
      <c r="AG128" s="79">
        <v>0</v>
      </c>
      <c r="AH128" s="79">
        <v>0</v>
      </c>
    </row>
    <row r="129" spans="1:34" ht="15" hidden="1" thickBot="1" x14ac:dyDescent="0.35">
      <c r="A129" s="44">
        <f t="shared" si="15"/>
        <v>13</v>
      </c>
      <c r="B129" s="45" t="s">
        <v>16</v>
      </c>
      <c r="C129" s="46" t="s">
        <v>102</v>
      </c>
      <c r="D129" s="47">
        <v>8</v>
      </c>
      <c r="E129" s="45" t="s">
        <v>195</v>
      </c>
      <c r="F129" s="45"/>
      <c r="G129" s="45" t="s">
        <v>205</v>
      </c>
      <c r="H129" s="46">
        <v>0</v>
      </c>
      <c r="I129" s="47">
        <v>0</v>
      </c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8"/>
    </row>
    <row r="130" spans="1:34" ht="15" hidden="1" thickBot="1" x14ac:dyDescent="0.35">
      <c r="A130" s="44">
        <f t="shared" si="15"/>
        <v>13</v>
      </c>
      <c r="B130" s="45" t="s">
        <v>16</v>
      </c>
      <c r="C130" s="46" t="s">
        <v>102</v>
      </c>
      <c r="D130" s="47">
        <v>9</v>
      </c>
      <c r="E130" s="45" t="s">
        <v>196</v>
      </c>
      <c r="F130" s="45" t="s">
        <v>212</v>
      </c>
      <c r="G130" s="45" t="s">
        <v>205</v>
      </c>
      <c r="H130" s="46">
        <v>0</v>
      </c>
      <c r="I130" s="47">
        <v>1</v>
      </c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8"/>
    </row>
    <row r="131" spans="1:34" ht="15" hidden="1" thickBot="1" x14ac:dyDescent="0.35">
      <c r="A131" s="49">
        <f t="shared" si="15"/>
        <v>13</v>
      </c>
      <c r="B131" s="50" t="s">
        <v>16</v>
      </c>
      <c r="C131" s="51" t="s">
        <v>102</v>
      </c>
      <c r="D131" s="52">
        <v>10</v>
      </c>
      <c r="E131" s="50" t="s">
        <v>197</v>
      </c>
      <c r="F131" s="50" t="s">
        <v>212</v>
      </c>
      <c r="G131" s="50" t="s">
        <v>205</v>
      </c>
      <c r="H131" s="51">
        <v>0</v>
      </c>
      <c r="I131" s="52">
        <v>1</v>
      </c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3"/>
    </row>
    <row r="132" spans="1:34" ht="15" hidden="1" thickBot="1" x14ac:dyDescent="0.35">
      <c r="A132" s="54">
        <f>A122+1</f>
        <v>14</v>
      </c>
      <c r="B132" s="16" t="s">
        <v>308</v>
      </c>
      <c r="C132" s="41" t="s">
        <v>309</v>
      </c>
      <c r="D132" s="15">
        <v>1</v>
      </c>
      <c r="E132" s="16" t="s">
        <v>188</v>
      </c>
      <c r="F132" s="16" t="s">
        <v>217</v>
      </c>
      <c r="G132" s="16" t="s">
        <v>205</v>
      </c>
      <c r="H132" s="41">
        <v>0</v>
      </c>
      <c r="I132" s="15">
        <v>1</v>
      </c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8"/>
    </row>
    <row r="133" spans="1:34" ht="15" hidden="1" thickBot="1" x14ac:dyDescent="0.35">
      <c r="A133" s="44">
        <f t="shared" ref="A133" si="24">A132</f>
        <v>14</v>
      </c>
      <c r="B133" s="3" t="s">
        <v>308</v>
      </c>
      <c r="C133" s="42" t="s">
        <v>309</v>
      </c>
      <c r="D133" s="13">
        <v>2</v>
      </c>
      <c r="E133" s="3" t="s">
        <v>189</v>
      </c>
      <c r="F133" s="3" t="s">
        <v>217</v>
      </c>
      <c r="G133" s="3" t="s">
        <v>205</v>
      </c>
      <c r="H133" s="42">
        <v>0</v>
      </c>
      <c r="I133" s="13">
        <v>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14"/>
    </row>
    <row r="134" spans="1:34" ht="15" hidden="1" thickBot="1" x14ac:dyDescent="0.35">
      <c r="A134" s="44">
        <f t="shared" si="15"/>
        <v>14</v>
      </c>
      <c r="B134" s="3" t="s">
        <v>308</v>
      </c>
      <c r="C134" s="42" t="s">
        <v>309</v>
      </c>
      <c r="D134" s="13">
        <v>3</v>
      </c>
      <c r="E134" s="3" t="s">
        <v>190</v>
      </c>
      <c r="F134" s="3" t="s">
        <v>217</v>
      </c>
      <c r="G134" s="3" t="s">
        <v>205</v>
      </c>
      <c r="H134" s="42">
        <v>0</v>
      </c>
      <c r="I134" s="13">
        <v>1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14"/>
    </row>
    <row r="135" spans="1:34" ht="15" hidden="1" thickBot="1" x14ac:dyDescent="0.35">
      <c r="A135" s="44">
        <f t="shared" si="15"/>
        <v>14</v>
      </c>
      <c r="B135" s="3" t="s">
        <v>308</v>
      </c>
      <c r="C135" s="42" t="s">
        <v>309</v>
      </c>
      <c r="D135" s="13">
        <v>4</v>
      </c>
      <c r="E135" s="3" t="s">
        <v>191</v>
      </c>
      <c r="F135" s="3"/>
      <c r="G135" s="3" t="s">
        <v>211</v>
      </c>
      <c r="H135" s="42">
        <v>0</v>
      </c>
      <c r="I135" s="1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14">
        <v>0</v>
      </c>
    </row>
    <row r="136" spans="1:34" ht="15" hidden="1" thickBot="1" x14ac:dyDescent="0.35">
      <c r="A136" s="44">
        <f t="shared" si="15"/>
        <v>14</v>
      </c>
      <c r="B136" s="3" t="s">
        <v>308</v>
      </c>
      <c r="C136" s="42" t="s">
        <v>309</v>
      </c>
      <c r="D136" s="13">
        <v>5</v>
      </c>
      <c r="E136" s="3" t="s">
        <v>192</v>
      </c>
      <c r="F136" s="3" t="s">
        <v>214</v>
      </c>
      <c r="G136" s="3" t="s">
        <v>205</v>
      </c>
      <c r="H136" s="42">
        <v>0</v>
      </c>
      <c r="I136" s="13">
        <v>999</v>
      </c>
      <c r="J136" s="3">
        <v>999</v>
      </c>
      <c r="K136" s="3">
        <v>999</v>
      </c>
      <c r="L136" s="3">
        <v>999</v>
      </c>
      <c r="M136" s="3">
        <v>999</v>
      </c>
      <c r="N136" s="3">
        <v>999</v>
      </c>
      <c r="O136" s="3">
        <v>999</v>
      </c>
      <c r="P136" s="3">
        <v>999</v>
      </c>
      <c r="Q136" s="3">
        <v>999</v>
      </c>
      <c r="R136" s="3">
        <v>999</v>
      </c>
      <c r="S136" s="3">
        <v>999</v>
      </c>
      <c r="T136" s="3">
        <v>999</v>
      </c>
      <c r="U136" s="3">
        <v>999</v>
      </c>
      <c r="V136" s="3">
        <v>999</v>
      </c>
      <c r="W136" s="3">
        <v>999</v>
      </c>
      <c r="X136" s="3">
        <v>999</v>
      </c>
      <c r="Y136" s="3">
        <v>999</v>
      </c>
      <c r="Z136" s="3">
        <v>999</v>
      </c>
      <c r="AA136" s="3">
        <v>999</v>
      </c>
      <c r="AB136" s="3">
        <v>999</v>
      </c>
      <c r="AC136" s="3">
        <v>999</v>
      </c>
      <c r="AD136" s="3">
        <v>999</v>
      </c>
      <c r="AE136" s="3">
        <v>999</v>
      </c>
      <c r="AF136" s="3">
        <v>999</v>
      </c>
      <c r="AG136" s="3">
        <v>999</v>
      </c>
      <c r="AH136" s="14">
        <v>999</v>
      </c>
    </row>
    <row r="137" spans="1:34" ht="15" hidden="1" thickBot="1" x14ac:dyDescent="0.35">
      <c r="A137" s="44">
        <f t="shared" si="15"/>
        <v>14</v>
      </c>
      <c r="B137" s="3" t="s">
        <v>308</v>
      </c>
      <c r="C137" s="42" t="s">
        <v>309</v>
      </c>
      <c r="D137" s="13">
        <v>6</v>
      </c>
      <c r="E137" s="3" t="s">
        <v>193</v>
      </c>
      <c r="F137" s="3" t="s">
        <v>214</v>
      </c>
      <c r="G137" s="3" t="s">
        <v>211</v>
      </c>
      <c r="H137" s="42">
        <v>0</v>
      </c>
      <c r="I137" s="1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999999</v>
      </c>
      <c r="X137" s="3">
        <v>999999</v>
      </c>
      <c r="Y137" s="3">
        <v>999999</v>
      </c>
      <c r="Z137" s="3">
        <v>999999</v>
      </c>
      <c r="AA137" s="3">
        <v>999999</v>
      </c>
      <c r="AB137" s="3">
        <v>999999</v>
      </c>
      <c r="AC137" s="3">
        <v>999999</v>
      </c>
      <c r="AD137" s="3">
        <v>999999</v>
      </c>
      <c r="AE137" s="3">
        <v>999999</v>
      </c>
      <c r="AF137" s="3">
        <v>999999</v>
      </c>
      <c r="AG137" s="3">
        <v>999999</v>
      </c>
      <c r="AH137" s="14">
        <v>999999</v>
      </c>
    </row>
    <row r="138" spans="1:34" ht="15" hidden="1" thickBot="1" x14ac:dyDescent="0.35">
      <c r="A138" s="44">
        <f t="shared" si="15"/>
        <v>14</v>
      </c>
      <c r="B138" s="3" t="s">
        <v>308</v>
      </c>
      <c r="C138" s="42" t="s">
        <v>309</v>
      </c>
      <c r="D138" s="13">
        <v>7</v>
      </c>
      <c r="E138" s="3" t="s">
        <v>194</v>
      </c>
      <c r="F138" s="3" t="s">
        <v>214</v>
      </c>
      <c r="G138" s="3" t="s">
        <v>211</v>
      </c>
      <c r="H138" s="42">
        <v>0</v>
      </c>
      <c r="I138" s="1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49.241087737404428</v>
      </c>
      <c r="X138" s="3">
        <v>93.360076891084304</v>
      </c>
      <c r="Y138" s="3">
        <v>308.19095361673794</v>
      </c>
      <c r="Z138" s="3">
        <v>302.39753350368665</v>
      </c>
      <c r="AA138" s="3">
        <v>289.87771417396664</v>
      </c>
      <c r="AB138" s="3">
        <v>271.57583022724634</v>
      </c>
      <c r="AC138" s="3">
        <v>252.88737824965335</v>
      </c>
      <c r="AD138" s="3">
        <v>279.60926628613413</v>
      </c>
      <c r="AE138" s="3">
        <v>308.06152020834463</v>
      </c>
      <c r="AF138" s="3">
        <v>330.10561750240583</v>
      </c>
      <c r="AG138" s="3">
        <v>352.41146860377023</v>
      </c>
      <c r="AH138" s="14">
        <v>377.44648807838053</v>
      </c>
    </row>
    <row r="139" spans="1:34" ht="15" hidden="1" thickBot="1" x14ac:dyDescent="0.35">
      <c r="A139" s="44">
        <f t="shared" si="15"/>
        <v>14</v>
      </c>
      <c r="B139" s="3" t="s">
        <v>308</v>
      </c>
      <c r="C139" s="42" t="s">
        <v>309</v>
      </c>
      <c r="D139" s="13">
        <v>8</v>
      </c>
      <c r="E139" s="3" t="s">
        <v>195</v>
      </c>
      <c r="F139" s="3"/>
      <c r="G139" s="3" t="s">
        <v>205</v>
      </c>
      <c r="H139" s="42">
        <v>0</v>
      </c>
      <c r="I139" s="13">
        <v>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14"/>
    </row>
    <row r="140" spans="1:34" ht="15" hidden="1" thickBot="1" x14ac:dyDescent="0.35">
      <c r="A140" s="44">
        <f t="shared" si="15"/>
        <v>14</v>
      </c>
      <c r="B140" s="3" t="s">
        <v>308</v>
      </c>
      <c r="C140" s="42" t="s">
        <v>309</v>
      </c>
      <c r="D140" s="13">
        <v>9</v>
      </c>
      <c r="E140" s="3" t="s">
        <v>196</v>
      </c>
      <c r="F140" s="3" t="s">
        <v>212</v>
      </c>
      <c r="G140" s="3" t="s">
        <v>205</v>
      </c>
      <c r="H140" s="42">
        <v>0</v>
      </c>
      <c r="I140" s="13">
        <v>1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14"/>
    </row>
    <row r="141" spans="1:34" ht="15" hidden="1" thickBot="1" x14ac:dyDescent="0.35">
      <c r="A141" s="49">
        <f t="shared" si="15"/>
        <v>14</v>
      </c>
      <c r="B141" s="11" t="s">
        <v>308</v>
      </c>
      <c r="C141" s="43" t="s">
        <v>309</v>
      </c>
      <c r="D141" s="10">
        <v>10</v>
      </c>
      <c r="E141" s="11" t="s">
        <v>197</v>
      </c>
      <c r="F141" s="11" t="s">
        <v>212</v>
      </c>
      <c r="G141" s="11" t="s">
        <v>205</v>
      </c>
      <c r="H141" s="43">
        <v>0</v>
      </c>
      <c r="I141" s="10">
        <v>0.95</v>
      </c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2"/>
    </row>
    <row r="142" spans="1:34" ht="15" hidden="1" thickBot="1" x14ac:dyDescent="0.35">
      <c r="A142" s="54">
        <f>A132+1</f>
        <v>15</v>
      </c>
      <c r="B142" s="55" t="s">
        <v>25</v>
      </c>
      <c r="C142" s="56" t="s">
        <v>111</v>
      </c>
      <c r="D142" s="57">
        <v>1</v>
      </c>
      <c r="E142" s="55" t="s">
        <v>188</v>
      </c>
      <c r="F142" s="55" t="s">
        <v>217</v>
      </c>
      <c r="G142" s="55" t="s">
        <v>205</v>
      </c>
      <c r="H142" s="56">
        <v>0</v>
      </c>
      <c r="I142" s="57">
        <v>1</v>
      </c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8"/>
    </row>
    <row r="143" spans="1:34" ht="15" hidden="1" thickBot="1" x14ac:dyDescent="0.35">
      <c r="A143" s="44">
        <f t="shared" ref="A143" si="25">A142</f>
        <v>15</v>
      </c>
      <c r="B143" s="45" t="s">
        <v>25</v>
      </c>
      <c r="C143" s="46" t="s">
        <v>111</v>
      </c>
      <c r="D143" s="47">
        <v>2</v>
      </c>
      <c r="E143" s="45" t="s">
        <v>189</v>
      </c>
      <c r="F143" s="45" t="s">
        <v>217</v>
      </c>
      <c r="G143" s="45" t="s">
        <v>205</v>
      </c>
      <c r="H143" s="46">
        <v>0</v>
      </c>
      <c r="I143" s="47">
        <v>1</v>
      </c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8"/>
    </row>
    <row r="144" spans="1:34" ht="15" hidden="1" thickBot="1" x14ac:dyDescent="0.35">
      <c r="A144" s="44">
        <f t="shared" si="15"/>
        <v>15</v>
      </c>
      <c r="B144" s="45" t="s">
        <v>25</v>
      </c>
      <c r="C144" s="46" t="s">
        <v>111</v>
      </c>
      <c r="D144" s="47">
        <v>3</v>
      </c>
      <c r="E144" s="45" t="s">
        <v>190</v>
      </c>
      <c r="F144" s="45" t="s">
        <v>217</v>
      </c>
      <c r="G144" s="45" t="s">
        <v>205</v>
      </c>
      <c r="H144" s="46">
        <v>0</v>
      </c>
      <c r="I144" s="47">
        <v>1</v>
      </c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8"/>
    </row>
    <row r="145" spans="1:34" ht="15" hidden="1" thickBot="1" x14ac:dyDescent="0.35">
      <c r="A145" s="44">
        <f t="shared" si="15"/>
        <v>15</v>
      </c>
      <c r="B145" s="45" t="s">
        <v>25</v>
      </c>
      <c r="C145" s="46" t="s">
        <v>111</v>
      </c>
      <c r="D145" s="47">
        <v>4</v>
      </c>
      <c r="E145" s="45" t="s">
        <v>191</v>
      </c>
      <c r="F145" s="45"/>
      <c r="G145" s="45" t="s">
        <v>211</v>
      </c>
      <c r="H145" s="46">
        <v>0</v>
      </c>
      <c r="I145" s="47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45">
        <v>0</v>
      </c>
      <c r="S145" s="45">
        <v>0</v>
      </c>
      <c r="T145" s="45">
        <v>0</v>
      </c>
      <c r="U145" s="45">
        <v>0</v>
      </c>
      <c r="V145" s="45">
        <v>0</v>
      </c>
      <c r="W145" s="45">
        <v>0</v>
      </c>
      <c r="X145" s="45">
        <v>0</v>
      </c>
      <c r="Y145" s="45">
        <v>0</v>
      </c>
      <c r="Z145" s="45">
        <v>0</v>
      </c>
      <c r="AA145" s="45">
        <v>0</v>
      </c>
      <c r="AB145" s="45">
        <v>0</v>
      </c>
      <c r="AC145" s="45">
        <v>0</v>
      </c>
      <c r="AD145" s="45">
        <v>0</v>
      </c>
      <c r="AE145" s="45">
        <v>0</v>
      </c>
      <c r="AF145" s="45">
        <v>0</v>
      </c>
      <c r="AG145" s="45">
        <v>0</v>
      </c>
      <c r="AH145" s="48">
        <v>0</v>
      </c>
    </row>
    <row r="146" spans="1:34" ht="15" hidden="1" thickBot="1" x14ac:dyDescent="0.35">
      <c r="A146" s="44">
        <f t="shared" si="15"/>
        <v>15</v>
      </c>
      <c r="B146" s="45" t="s">
        <v>25</v>
      </c>
      <c r="C146" s="46" t="s">
        <v>111</v>
      </c>
      <c r="D146" s="47">
        <v>5</v>
      </c>
      <c r="E146" s="45" t="s">
        <v>192</v>
      </c>
      <c r="F146" s="45" t="s">
        <v>214</v>
      </c>
      <c r="G146" s="45" t="s">
        <v>205</v>
      </c>
      <c r="H146" s="46">
        <v>0</v>
      </c>
      <c r="I146" s="47">
        <v>999</v>
      </c>
      <c r="J146" s="45">
        <v>999</v>
      </c>
      <c r="K146" s="45">
        <v>999</v>
      </c>
      <c r="L146" s="45">
        <v>999</v>
      </c>
      <c r="M146" s="45">
        <v>999</v>
      </c>
      <c r="N146" s="45">
        <v>999</v>
      </c>
      <c r="O146" s="45">
        <v>999</v>
      </c>
      <c r="P146" s="45">
        <v>999</v>
      </c>
      <c r="Q146" s="45">
        <v>999</v>
      </c>
      <c r="R146" s="45">
        <v>999</v>
      </c>
      <c r="S146" s="45">
        <v>999</v>
      </c>
      <c r="T146" s="45">
        <v>999</v>
      </c>
      <c r="U146" s="45">
        <v>999</v>
      </c>
      <c r="V146" s="45">
        <v>999</v>
      </c>
      <c r="W146" s="45">
        <v>999</v>
      </c>
      <c r="X146" s="45">
        <v>999</v>
      </c>
      <c r="Y146" s="45">
        <v>999</v>
      </c>
      <c r="Z146" s="45">
        <v>999</v>
      </c>
      <c r="AA146" s="45">
        <v>999</v>
      </c>
      <c r="AB146" s="45">
        <v>999</v>
      </c>
      <c r="AC146" s="45">
        <v>999</v>
      </c>
      <c r="AD146" s="45">
        <v>999</v>
      </c>
      <c r="AE146" s="45">
        <v>999</v>
      </c>
      <c r="AF146" s="45">
        <v>999</v>
      </c>
      <c r="AG146" s="45">
        <v>999</v>
      </c>
      <c r="AH146" s="48">
        <v>999</v>
      </c>
    </row>
    <row r="147" spans="1:34" ht="15" hidden="1" thickBot="1" x14ac:dyDescent="0.35">
      <c r="A147" s="44">
        <f t="shared" si="15"/>
        <v>15</v>
      </c>
      <c r="B147" s="45" t="s">
        <v>25</v>
      </c>
      <c r="C147" s="46" t="s">
        <v>111</v>
      </c>
      <c r="D147" s="47">
        <v>6</v>
      </c>
      <c r="E147" s="45" t="s">
        <v>193</v>
      </c>
      <c r="F147" s="45" t="s">
        <v>214</v>
      </c>
      <c r="G147" s="45" t="s">
        <v>211</v>
      </c>
      <c r="H147" s="46">
        <v>0</v>
      </c>
      <c r="I147" s="47">
        <v>99</v>
      </c>
      <c r="J147" s="45">
        <v>99</v>
      </c>
      <c r="K147" s="45">
        <v>99</v>
      </c>
      <c r="L147" s="45">
        <v>99</v>
      </c>
      <c r="M147" s="45">
        <v>99</v>
      </c>
      <c r="N147" s="45">
        <v>99</v>
      </c>
      <c r="O147" s="45">
        <v>99</v>
      </c>
      <c r="P147" s="45">
        <v>99</v>
      </c>
      <c r="Q147" s="45">
        <v>99</v>
      </c>
      <c r="R147" s="45">
        <v>99</v>
      </c>
      <c r="S147" s="45">
        <v>99</v>
      </c>
      <c r="T147" s="45">
        <v>99</v>
      </c>
      <c r="U147" s="45">
        <v>99</v>
      </c>
      <c r="V147" s="45">
        <v>99</v>
      </c>
      <c r="W147" s="45">
        <v>99</v>
      </c>
      <c r="X147" s="45">
        <v>99</v>
      </c>
      <c r="Y147" s="45">
        <v>99</v>
      </c>
      <c r="Z147" s="45">
        <v>99</v>
      </c>
      <c r="AA147" s="45">
        <v>99</v>
      </c>
      <c r="AB147" s="45">
        <v>99</v>
      </c>
      <c r="AC147" s="45">
        <v>99</v>
      </c>
      <c r="AD147" s="45">
        <v>99</v>
      </c>
      <c r="AE147" s="45">
        <v>99</v>
      </c>
      <c r="AF147" s="45">
        <v>99</v>
      </c>
      <c r="AG147" s="45">
        <v>99</v>
      </c>
      <c r="AH147" s="48">
        <v>99</v>
      </c>
    </row>
    <row r="148" spans="1:34" ht="15" hidden="1" thickBot="1" x14ac:dyDescent="0.35">
      <c r="A148" s="44">
        <f t="shared" si="15"/>
        <v>15</v>
      </c>
      <c r="B148" s="45" t="s">
        <v>25</v>
      </c>
      <c r="C148" s="46" t="s">
        <v>111</v>
      </c>
      <c r="D148" s="47">
        <v>7</v>
      </c>
      <c r="E148" s="45" t="s">
        <v>194</v>
      </c>
      <c r="F148" s="45" t="s">
        <v>214</v>
      </c>
      <c r="G148" s="45" t="s">
        <v>211</v>
      </c>
      <c r="H148" s="46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  <c r="N148" s="79">
        <v>0</v>
      </c>
      <c r="O148" s="79">
        <v>0</v>
      </c>
      <c r="P148" s="79">
        <v>0</v>
      </c>
      <c r="Q148" s="79">
        <v>0</v>
      </c>
      <c r="R148" s="79">
        <v>0</v>
      </c>
      <c r="S148" s="79">
        <v>0</v>
      </c>
      <c r="T148" s="79">
        <v>0</v>
      </c>
      <c r="U148" s="79">
        <v>0</v>
      </c>
      <c r="V148" s="79">
        <v>0</v>
      </c>
      <c r="W148" s="79">
        <v>0</v>
      </c>
      <c r="X148" s="79">
        <v>0</v>
      </c>
      <c r="Y148" s="79">
        <v>0</v>
      </c>
      <c r="Z148" s="79">
        <v>0</v>
      </c>
      <c r="AA148" s="79">
        <v>0</v>
      </c>
      <c r="AB148" s="79">
        <v>0</v>
      </c>
      <c r="AC148" s="79">
        <v>0</v>
      </c>
      <c r="AD148" s="79">
        <v>0</v>
      </c>
      <c r="AE148" s="79">
        <v>0</v>
      </c>
      <c r="AF148" s="79">
        <v>0</v>
      </c>
      <c r="AG148" s="79">
        <v>0</v>
      </c>
      <c r="AH148" s="79">
        <v>0</v>
      </c>
    </row>
    <row r="149" spans="1:34" ht="15" hidden="1" thickBot="1" x14ac:dyDescent="0.35">
      <c r="A149" s="44">
        <f t="shared" si="15"/>
        <v>15</v>
      </c>
      <c r="B149" s="45" t="s">
        <v>25</v>
      </c>
      <c r="C149" s="46" t="s">
        <v>111</v>
      </c>
      <c r="D149" s="47">
        <v>8</v>
      </c>
      <c r="E149" s="45" t="s">
        <v>195</v>
      </c>
      <c r="F149" s="45"/>
      <c r="G149" s="45" t="s">
        <v>205</v>
      </c>
      <c r="H149" s="46">
        <v>0</v>
      </c>
      <c r="I149" s="47">
        <v>0</v>
      </c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8"/>
    </row>
    <row r="150" spans="1:34" ht="15" hidden="1" thickBot="1" x14ac:dyDescent="0.35">
      <c r="A150" s="44">
        <f t="shared" si="15"/>
        <v>15</v>
      </c>
      <c r="B150" s="45" t="s">
        <v>25</v>
      </c>
      <c r="C150" s="46" t="s">
        <v>111</v>
      </c>
      <c r="D150" s="47">
        <v>9</v>
      </c>
      <c r="E150" s="45" t="s">
        <v>196</v>
      </c>
      <c r="F150" s="45" t="s">
        <v>212</v>
      </c>
      <c r="G150" s="45" t="s">
        <v>205</v>
      </c>
      <c r="H150" s="46">
        <v>0</v>
      </c>
      <c r="I150" s="47">
        <v>1</v>
      </c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8"/>
    </row>
    <row r="151" spans="1:34" ht="15" hidden="1" thickBot="1" x14ac:dyDescent="0.35">
      <c r="A151" s="49">
        <f t="shared" si="15"/>
        <v>15</v>
      </c>
      <c r="B151" s="50" t="s">
        <v>25</v>
      </c>
      <c r="C151" s="51" t="s">
        <v>111</v>
      </c>
      <c r="D151" s="52">
        <v>10</v>
      </c>
      <c r="E151" s="50" t="s">
        <v>197</v>
      </c>
      <c r="F151" s="50" t="s">
        <v>212</v>
      </c>
      <c r="G151" s="50" t="s">
        <v>205</v>
      </c>
      <c r="H151" s="51">
        <v>0</v>
      </c>
      <c r="I151" s="52">
        <v>0.95</v>
      </c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3"/>
    </row>
    <row r="152" spans="1:34" ht="15" hidden="1" thickBot="1" x14ac:dyDescent="0.35">
      <c r="A152" s="54">
        <f>A142+1</f>
        <v>16</v>
      </c>
      <c r="B152" s="16" t="s">
        <v>310</v>
      </c>
      <c r="C152" s="41" t="s">
        <v>311</v>
      </c>
      <c r="D152" s="15">
        <v>1</v>
      </c>
      <c r="E152" s="16" t="s">
        <v>188</v>
      </c>
      <c r="F152" s="16" t="s">
        <v>217</v>
      </c>
      <c r="G152" s="16" t="s">
        <v>205</v>
      </c>
      <c r="H152" s="41">
        <v>0</v>
      </c>
      <c r="I152" s="15">
        <v>1</v>
      </c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8"/>
    </row>
    <row r="153" spans="1:34" ht="15" hidden="1" thickBot="1" x14ac:dyDescent="0.35">
      <c r="A153" s="44">
        <f t="shared" ref="A153" si="26">A152</f>
        <v>16</v>
      </c>
      <c r="B153" s="3" t="s">
        <v>310</v>
      </c>
      <c r="C153" s="42" t="s">
        <v>311</v>
      </c>
      <c r="D153" s="13">
        <v>2</v>
      </c>
      <c r="E153" s="3" t="s">
        <v>189</v>
      </c>
      <c r="F153" s="3" t="s">
        <v>217</v>
      </c>
      <c r="G153" s="3" t="s">
        <v>205</v>
      </c>
      <c r="H153" s="42">
        <v>0</v>
      </c>
      <c r="I153" s="1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14"/>
    </row>
    <row r="154" spans="1:34" ht="15" hidden="1" thickBot="1" x14ac:dyDescent="0.35">
      <c r="A154" s="44">
        <f t="shared" si="15"/>
        <v>16</v>
      </c>
      <c r="B154" s="3" t="s">
        <v>310</v>
      </c>
      <c r="C154" s="42" t="s">
        <v>311</v>
      </c>
      <c r="D154" s="13">
        <v>3</v>
      </c>
      <c r="E154" s="3" t="s">
        <v>190</v>
      </c>
      <c r="F154" s="3" t="s">
        <v>217</v>
      </c>
      <c r="G154" s="3" t="s">
        <v>205</v>
      </c>
      <c r="H154" s="42">
        <v>0</v>
      </c>
      <c r="I154" s="13">
        <v>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14"/>
    </row>
    <row r="155" spans="1:34" ht="15" hidden="1" thickBot="1" x14ac:dyDescent="0.35">
      <c r="A155" s="44">
        <f t="shared" si="15"/>
        <v>16</v>
      </c>
      <c r="B155" s="3" t="s">
        <v>310</v>
      </c>
      <c r="C155" s="42" t="s">
        <v>311</v>
      </c>
      <c r="D155" s="13">
        <v>4</v>
      </c>
      <c r="E155" s="3" t="s">
        <v>191</v>
      </c>
      <c r="F155" s="3"/>
      <c r="G155" s="3" t="s">
        <v>211</v>
      </c>
      <c r="H155" s="42">
        <v>0</v>
      </c>
      <c r="I155" s="1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14">
        <v>0</v>
      </c>
    </row>
    <row r="156" spans="1:34" ht="15" hidden="1" thickBot="1" x14ac:dyDescent="0.35">
      <c r="A156" s="44">
        <f t="shared" si="15"/>
        <v>16</v>
      </c>
      <c r="B156" s="3" t="s">
        <v>310</v>
      </c>
      <c r="C156" s="42" t="s">
        <v>311</v>
      </c>
      <c r="D156" s="13">
        <v>5</v>
      </c>
      <c r="E156" s="3" t="s">
        <v>192</v>
      </c>
      <c r="F156" s="3" t="s">
        <v>214</v>
      </c>
      <c r="G156" s="3" t="s">
        <v>205</v>
      </c>
      <c r="H156" s="42">
        <v>0</v>
      </c>
      <c r="I156" s="13">
        <v>999</v>
      </c>
      <c r="J156" s="3">
        <v>999</v>
      </c>
      <c r="K156" s="3">
        <v>999</v>
      </c>
      <c r="L156" s="3">
        <v>999</v>
      </c>
      <c r="M156" s="3">
        <v>999</v>
      </c>
      <c r="N156" s="3">
        <v>999</v>
      </c>
      <c r="O156" s="3">
        <v>999</v>
      </c>
      <c r="P156" s="3">
        <v>999</v>
      </c>
      <c r="Q156" s="3">
        <v>999</v>
      </c>
      <c r="R156" s="3">
        <v>999</v>
      </c>
      <c r="S156" s="3">
        <v>999</v>
      </c>
      <c r="T156" s="3">
        <v>999</v>
      </c>
      <c r="U156" s="3">
        <v>999</v>
      </c>
      <c r="V156" s="3">
        <v>999</v>
      </c>
      <c r="W156" s="3">
        <v>999</v>
      </c>
      <c r="X156" s="3">
        <v>999</v>
      </c>
      <c r="Y156" s="3">
        <v>999</v>
      </c>
      <c r="Z156" s="3">
        <v>999</v>
      </c>
      <c r="AA156" s="3">
        <v>999</v>
      </c>
      <c r="AB156" s="3">
        <v>999</v>
      </c>
      <c r="AC156" s="3">
        <v>999</v>
      </c>
      <c r="AD156" s="3">
        <v>999</v>
      </c>
      <c r="AE156" s="3">
        <v>999</v>
      </c>
      <c r="AF156" s="3">
        <v>999</v>
      </c>
      <c r="AG156" s="3">
        <v>999</v>
      </c>
      <c r="AH156" s="14">
        <v>999</v>
      </c>
    </row>
    <row r="157" spans="1:34" ht="15" hidden="1" thickBot="1" x14ac:dyDescent="0.35">
      <c r="A157" s="44">
        <f t="shared" si="15"/>
        <v>16</v>
      </c>
      <c r="B157" s="3" t="s">
        <v>310</v>
      </c>
      <c r="C157" s="42" t="s">
        <v>311</v>
      </c>
      <c r="D157" s="13">
        <v>6</v>
      </c>
      <c r="E157" s="3" t="s">
        <v>193</v>
      </c>
      <c r="F157" s="3" t="s">
        <v>214</v>
      </c>
      <c r="G157" s="3" t="s">
        <v>211</v>
      </c>
      <c r="H157" s="42">
        <v>0</v>
      </c>
      <c r="I157" s="13">
        <v>99</v>
      </c>
      <c r="J157" s="3">
        <v>99</v>
      </c>
      <c r="K157" s="3">
        <v>99</v>
      </c>
      <c r="L157" s="3">
        <v>99</v>
      </c>
      <c r="M157" s="3">
        <v>99</v>
      </c>
      <c r="N157" s="3">
        <v>99</v>
      </c>
      <c r="O157" s="3">
        <v>99</v>
      </c>
      <c r="P157" s="3">
        <v>99</v>
      </c>
      <c r="Q157" s="3">
        <v>99</v>
      </c>
      <c r="R157" s="3">
        <v>99</v>
      </c>
      <c r="S157" s="3">
        <v>99</v>
      </c>
      <c r="T157" s="3">
        <v>99</v>
      </c>
      <c r="U157" s="3">
        <v>99</v>
      </c>
      <c r="V157" s="3">
        <v>99</v>
      </c>
      <c r="W157" s="3">
        <v>99</v>
      </c>
      <c r="X157" s="3">
        <v>99</v>
      </c>
      <c r="Y157" s="3">
        <v>99</v>
      </c>
      <c r="Z157" s="3">
        <v>99</v>
      </c>
      <c r="AA157" s="3">
        <v>99</v>
      </c>
      <c r="AB157" s="3">
        <v>99</v>
      </c>
      <c r="AC157" s="3">
        <v>99</v>
      </c>
      <c r="AD157" s="3">
        <v>99</v>
      </c>
      <c r="AE157" s="3">
        <v>99</v>
      </c>
      <c r="AF157" s="3">
        <v>99</v>
      </c>
      <c r="AG157" s="3">
        <v>99</v>
      </c>
      <c r="AH157" s="14">
        <v>99</v>
      </c>
    </row>
    <row r="158" spans="1:34" ht="15" hidden="1" thickBot="1" x14ac:dyDescent="0.35">
      <c r="A158" s="44">
        <f t="shared" si="15"/>
        <v>16</v>
      </c>
      <c r="B158" s="3" t="s">
        <v>310</v>
      </c>
      <c r="C158" s="42" t="s">
        <v>311</v>
      </c>
      <c r="D158" s="13">
        <v>7</v>
      </c>
      <c r="E158" s="3" t="s">
        <v>194</v>
      </c>
      <c r="F158" s="3" t="s">
        <v>214</v>
      </c>
      <c r="G158" s="3" t="s">
        <v>211</v>
      </c>
      <c r="H158" s="42">
        <v>0</v>
      </c>
      <c r="I158" s="1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14">
        <v>0</v>
      </c>
    </row>
    <row r="159" spans="1:34" ht="15" hidden="1" thickBot="1" x14ac:dyDescent="0.35">
      <c r="A159" s="44">
        <f t="shared" si="15"/>
        <v>16</v>
      </c>
      <c r="B159" s="3" t="s">
        <v>310</v>
      </c>
      <c r="C159" s="42" t="s">
        <v>311</v>
      </c>
      <c r="D159" s="13">
        <v>8</v>
      </c>
      <c r="E159" s="3" t="s">
        <v>195</v>
      </c>
      <c r="F159" s="3"/>
      <c r="G159" s="3" t="s">
        <v>205</v>
      </c>
      <c r="H159" s="42">
        <v>0</v>
      </c>
      <c r="I159" s="13">
        <v>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14"/>
    </row>
    <row r="160" spans="1:34" ht="15" hidden="1" thickBot="1" x14ac:dyDescent="0.35">
      <c r="A160" s="44">
        <f t="shared" si="15"/>
        <v>16</v>
      </c>
      <c r="B160" s="3" t="s">
        <v>310</v>
      </c>
      <c r="C160" s="42" t="s">
        <v>311</v>
      </c>
      <c r="D160" s="13">
        <v>9</v>
      </c>
      <c r="E160" s="3" t="s">
        <v>196</v>
      </c>
      <c r="F160" s="3" t="s">
        <v>212</v>
      </c>
      <c r="G160" s="3" t="s">
        <v>205</v>
      </c>
      <c r="H160" s="42">
        <v>0</v>
      </c>
      <c r="I160" s="13">
        <v>1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14"/>
    </row>
    <row r="161" spans="1:34" ht="15" hidden="1" thickBot="1" x14ac:dyDescent="0.35">
      <c r="A161" s="49">
        <f t="shared" si="15"/>
        <v>16</v>
      </c>
      <c r="B161" s="11" t="s">
        <v>310</v>
      </c>
      <c r="C161" s="43" t="s">
        <v>311</v>
      </c>
      <c r="D161" s="10">
        <v>10</v>
      </c>
      <c r="E161" s="11" t="s">
        <v>197</v>
      </c>
      <c r="F161" s="11" t="s">
        <v>212</v>
      </c>
      <c r="G161" s="11" t="s">
        <v>205</v>
      </c>
      <c r="H161" s="43">
        <v>0</v>
      </c>
      <c r="I161" s="10">
        <v>0.95</v>
      </c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2"/>
    </row>
    <row r="162" spans="1:34" ht="15" hidden="1" thickBot="1" x14ac:dyDescent="0.35">
      <c r="A162" s="54">
        <f>A152+1</f>
        <v>17</v>
      </c>
      <c r="B162" s="55" t="s">
        <v>312</v>
      </c>
      <c r="C162" s="56" t="s">
        <v>313</v>
      </c>
      <c r="D162" s="57">
        <v>1</v>
      </c>
      <c r="E162" s="55" t="s">
        <v>188</v>
      </c>
      <c r="F162" s="55" t="s">
        <v>217</v>
      </c>
      <c r="G162" s="55" t="s">
        <v>205</v>
      </c>
      <c r="H162" s="56">
        <v>0</v>
      </c>
      <c r="I162" s="57">
        <v>1</v>
      </c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8"/>
    </row>
    <row r="163" spans="1:34" ht="15" hidden="1" thickBot="1" x14ac:dyDescent="0.35">
      <c r="A163" s="44">
        <f t="shared" ref="A163" si="27">A162</f>
        <v>17</v>
      </c>
      <c r="B163" s="45" t="s">
        <v>312</v>
      </c>
      <c r="C163" s="46" t="s">
        <v>313</v>
      </c>
      <c r="D163" s="47">
        <v>2</v>
      </c>
      <c r="E163" s="45" t="s">
        <v>189</v>
      </c>
      <c r="F163" s="45" t="s">
        <v>217</v>
      </c>
      <c r="G163" s="45" t="s">
        <v>205</v>
      </c>
      <c r="H163" s="46">
        <v>0</v>
      </c>
      <c r="I163" s="47">
        <v>1</v>
      </c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8"/>
    </row>
    <row r="164" spans="1:34" ht="15" hidden="1" thickBot="1" x14ac:dyDescent="0.35">
      <c r="A164" s="44">
        <f t="shared" si="15"/>
        <v>17</v>
      </c>
      <c r="B164" s="45" t="s">
        <v>312</v>
      </c>
      <c r="C164" s="46" t="s">
        <v>313</v>
      </c>
      <c r="D164" s="47">
        <v>3</v>
      </c>
      <c r="E164" s="45" t="s">
        <v>190</v>
      </c>
      <c r="F164" s="45" t="s">
        <v>217</v>
      </c>
      <c r="G164" s="45" t="s">
        <v>205</v>
      </c>
      <c r="H164" s="46">
        <v>0</v>
      </c>
      <c r="I164" s="47">
        <v>1</v>
      </c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8"/>
    </row>
    <row r="165" spans="1:34" ht="15" hidden="1" thickBot="1" x14ac:dyDescent="0.35">
      <c r="A165" s="44">
        <f t="shared" si="15"/>
        <v>17</v>
      </c>
      <c r="B165" s="45" t="s">
        <v>312</v>
      </c>
      <c r="C165" s="46" t="s">
        <v>313</v>
      </c>
      <c r="D165" s="47">
        <v>4</v>
      </c>
      <c r="E165" s="45" t="s">
        <v>191</v>
      </c>
      <c r="F165" s="45"/>
      <c r="G165" s="45" t="s">
        <v>211</v>
      </c>
      <c r="H165" s="46">
        <v>0</v>
      </c>
      <c r="I165" s="47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45">
        <v>0</v>
      </c>
      <c r="S165" s="45">
        <v>0</v>
      </c>
      <c r="T165" s="45">
        <v>0</v>
      </c>
      <c r="U165" s="45">
        <v>0</v>
      </c>
      <c r="V165" s="45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0</v>
      </c>
      <c r="AD165" s="45">
        <v>0</v>
      </c>
      <c r="AE165" s="45">
        <v>0</v>
      </c>
      <c r="AF165" s="45">
        <v>0</v>
      </c>
      <c r="AG165" s="45">
        <v>0</v>
      </c>
      <c r="AH165" s="48">
        <v>0</v>
      </c>
    </row>
    <row r="166" spans="1:34" ht="15" hidden="1" thickBot="1" x14ac:dyDescent="0.35">
      <c r="A166" s="44">
        <f t="shared" si="15"/>
        <v>17</v>
      </c>
      <c r="B166" s="45" t="s">
        <v>312</v>
      </c>
      <c r="C166" s="46" t="s">
        <v>313</v>
      </c>
      <c r="D166" s="47">
        <v>5</v>
      </c>
      <c r="E166" s="45" t="s">
        <v>192</v>
      </c>
      <c r="F166" s="45" t="s">
        <v>214</v>
      </c>
      <c r="G166" s="45" t="s">
        <v>205</v>
      </c>
      <c r="H166" s="46">
        <v>0</v>
      </c>
      <c r="I166" s="47">
        <v>999</v>
      </c>
      <c r="J166" s="45">
        <v>999</v>
      </c>
      <c r="K166" s="45">
        <v>999</v>
      </c>
      <c r="L166" s="45">
        <v>999</v>
      </c>
      <c r="M166" s="45">
        <v>999</v>
      </c>
      <c r="N166" s="45">
        <v>999</v>
      </c>
      <c r="O166" s="45">
        <v>999</v>
      </c>
      <c r="P166" s="45">
        <v>999</v>
      </c>
      <c r="Q166" s="45">
        <v>999</v>
      </c>
      <c r="R166" s="45">
        <v>999</v>
      </c>
      <c r="S166" s="45">
        <v>999</v>
      </c>
      <c r="T166" s="45">
        <v>999</v>
      </c>
      <c r="U166" s="45">
        <v>999</v>
      </c>
      <c r="V166" s="45">
        <v>999</v>
      </c>
      <c r="W166" s="45">
        <v>999</v>
      </c>
      <c r="X166" s="45">
        <v>999</v>
      </c>
      <c r="Y166" s="45">
        <v>999</v>
      </c>
      <c r="Z166" s="45">
        <v>999</v>
      </c>
      <c r="AA166" s="45">
        <v>999</v>
      </c>
      <c r="AB166" s="45">
        <v>999</v>
      </c>
      <c r="AC166" s="45">
        <v>999</v>
      </c>
      <c r="AD166" s="45">
        <v>999</v>
      </c>
      <c r="AE166" s="45">
        <v>999</v>
      </c>
      <c r="AF166" s="45">
        <v>999</v>
      </c>
      <c r="AG166" s="45">
        <v>999</v>
      </c>
      <c r="AH166" s="48">
        <v>999</v>
      </c>
    </row>
    <row r="167" spans="1:34" ht="15" hidden="1" thickBot="1" x14ac:dyDescent="0.35">
      <c r="A167" s="44">
        <f t="shared" si="15"/>
        <v>17</v>
      </c>
      <c r="B167" s="45" t="s">
        <v>312</v>
      </c>
      <c r="C167" s="46" t="s">
        <v>313</v>
      </c>
      <c r="D167" s="47">
        <v>6</v>
      </c>
      <c r="E167" s="45" t="s">
        <v>193</v>
      </c>
      <c r="F167" s="45" t="s">
        <v>214</v>
      </c>
      <c r="G167" s="45" t="s">
        <v>211</v>
      </c>
      <c r="H167" s="46">
        <v>0</v>
      </c>
      <c r="I167" s="47">
        <v>99</v>
      </c>
      <c r="J167" s="45">
        <v>99</v>
      </c>
      <c r="K167" s="45">
        <v>99</v>
      </c>
      <c r="L167" s="45">
        <v>99</v>
      </c>
      <c r="M167" s="45">
        <v>99</v>
      </c>
      <c r="N167" s="45">
        <v>99</v>
      </c>
      <c r="O167" s="45">
        <v>99</v>
      </c>
      <c r="P167" s="45">
        <v>99</v>
      </c>
      <c r="Q167" s="45">
        <v>99</v>
      </c>
      <c r="R167" s="45">
        <v>99</v>
      </c>
      <c r="S167" s="45">
        <v>99</v>
      </c>
      <c r="T167" s="45">
        <v>99</v>
      </c>
      <c r="U167" s="45">
        <v>99</v>
      </c>
      <c r="V167" s="45">
        <v>99</v>
      </c>
      <c r="W167" s="45">
        <v>99</v>
      </c>
      <c r="X167" s="45">
        <v>99</v>
      </c>
      <c r="Y167" s="45">
        <v>99</v>
      </c>
      <c r="Z167" s="45">
        <v>99</v>
      </c>
      <c r="AA167" s="45">
        <v>99</v>
      </c>
      <c r="AB167" s="45">
        <v>99</v>
      </c>
      <c r="AC167" s="45">
        <v>99</v>
      </c>
      <c r="AD167" s="45">
        <v>99</v>
      </c>
      <c r="AE167" s="45">
        <v>99</v>
      </c>
      <c r="AF167" s="45">
        <v>99</v>
      </c>
      <c r="AG167" s="45">
        <v>99</v>
      </c>
      <c r="AH167" s="48">
        <v>99</v>
      </c>
    </row>
    <row r="168" spans="1:34" ht="15" hidden="1" thickBot="1" x14ac:dyDescent="0.35">
      <c r="A168" s="44">
        <f t="shared" si="15"/>
        <v>17</v>
      </c>
      <c r="B168" s="45" t="s">
        <v>312</v>
      </c>
      <c r="C168" s="46" t="s">
        <v>313</v>
      </c>
      <c r="D168" s="47">
        <v>7</v>
      </c>
      <c r="E168" s="45" t="s">
        <v>194</v>
      </c>
      <c r="F168" s="45" t="s">
        <v>214</v>
      </c>
      <c r="G168" s="45" t="s">
        <v>211</v>
      </c>
      <c r="H168" s="46">
        <v>0</v>
      </c>
      <c r="I168" s="79">
        <v>0</v>
      </c>
      <c r="J168" s="79">
        <v>0</v>
      </c>
      <c r="K168" s="79">
        <v>0</v>
      </c>
      <c r="L168" s="79">
        <v>0</v>
      </c>
      <c r="M168" s="79">
        <v>0</v>
      </c>
      <c r="N168" s="79">
        <v>0</v>
      </c>
      <c r="O168" s="79">
        <v>0</v>
      </c>
      <c r="P168" s="79">
        <v>0</v>
      </c>
      <c r="Q168" s="79">
        <v>0</v>
      </c>
      <c r="R168" s="79">
        <v>0</v>
      </c>
      <c r="S168" s="79">
        <v>0</v>
      </c>
      <c r="T168" s="79">
        <v>0</v>
      </c>
      <c r="U168" s="79">
        <v>0</v>
      </c>
      <c r="V168" s="79">
        <v>0</v>
      </c>
      <c r="W168" s="79">
        <v>0</v>
      </c>
      <c r="X168" s="79">
        <v>0</v>
      </c>
      <c r="Y168" s="79">
        <v>0</v>
      </c>
      <c r="Z168" s="79">
        <v>0</v>
      </c>
      <c r="AA168" s="79">
        <v>0</v>
      </c>
      <c r="AB168" s="79">
        <v>0</v>
      </c>
      <c r="AC168" s="79">
        <v>0</v>
      </c>
      <c r="AD168" s="79">
        <v>0</v>
      </c>
      <c r="AE168" s="79">
        <v>0</v>
      </c>
      <c r="AF168" s="79">
        <v>0</v>
      </c>
      <c r="AG168" s="79">
        <v>0</v>
      </c>
      <c r="AH168" s="79">
        <v>0</v>
      </c>
    </row>
    <row r="169" spans="1:34" ht="15" hidden="1" thickBot="1" x14ac:dyDescent="0.35">
      <c r="A169" s="44">
        <f t="shared" si="15"/>
        <v>17</v>
      </c>
      <c r="B169" s="45" t="s">
        <v>312</v>
      </c>
      <c r="C169" s="46" t="s">
        <v>313</v>
      </c>
      <c r="D169" s="47">
        <v>8</v>
      </c>
      <c r="E169" s="45" t="s">
        <v>195</v>
      </c>
      <c r="F169" s="45"/>
      <c r="G169" s="45" t="s">
        <v>205</v>
      </c>
      <c r="H169" s="46">
        <v>0</v>
      </c>
      <c r="I169" s="47">
        <v>0</v>
      </c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8"/>
    </row>
    <row r="170" spans="1:34" ht="15" hidden="1" thickBot="1" x14ac:dyDescent="0.35">
      <c r="A170" s="44">
        <f t="shared" si="15"/>
        <v>17</v>
      </c>
      <c r="B170" s="45" t="s">
        <v>312</v>
      </c>
      <c r="C170" s="46" t="s">
        <v>313</v>
      </c>
      <c r="D170" s="47">
        <v>9</v>
      </c>
      <c r="E170" s="45" t="s">
        <v>196</v>
      </c>
      <c r="F170" s="45" t="s">
        <v>212</v>
      </c>
      <c r="G170" s="45" t="s">
        <v>205</v>
      </c>
      <c r="H170" s="46">
        <v>0</v>
      </c>
      <c r="I170" s="47">
        <v>1</v>
      </c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8"/>
    </row>
    <row r="171" spans="1:34" ht="15" hidden="1" thickBot="1" x14ac:dyDescent="0.35">
      <c r="A171" s="49">
        <f t="shared" si="15"/>
        <v>17</v>
      </c>
      <c r="B171" s="50" t="s">
        <v>312</v>
      </c>
      <c r="C171" s="51" t="s">
        <v>313</v>
      </c>
      <c r="D171" s="52">
        <v>10</v>
      </c>
      <c r="E171" s="50" t="s">
        <v>197</v>
      </c>
      <c r="F171" s="50" t="s">
        <v>212</v>
      </c>
      <c r="G171" s="50" t="s">
        <v>205</v>
      </c>
      <c r="H171" s="51">
        <v>0</v>
      </c>
      <c r="I171" s="52">
        <v>0.95</v>
      </c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3"/>
    </row>
    <row r="172" spans="1:34" ht="15" hidden="1" thickBot="1" x14ac:dyDescent="0.35">
      <c r="A172" s="54">
        <f t="shared" ref="A172" si="28">A142+1</f>
        <v>16</v>
      </c>
      <c r="B172" s="16" t="s">
        <v>35</v>
      </c>
      <c r="C172" s="41" t="s">
        <v>121</v>
      </c>
      <c r="D172" s="15">
        <v>1</v>
      </c>
      <c r="E172" s="16" t="s">
        <v>188</v>
      </c>
      <c r="F172" s="16" t="s">
        <v>220</v>
      </c>
      <c r="G172" s="16" t="s">
        <v>205</v>
      </c>
      <c r="H172" s="41">
        <v>0</v>
      </c>
      <c r="I172" s="15">
        <v>100</v>
      </c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8"/>
    </row>
    <row r="173" spans="1:34" ht="15" hidden="1" thickBot="1" x14ac:dyDescent="0.35">
      <c r="A173" s="44">
        <f t="shared" ref="A173" si="29">A172</f>
        <v>16</v>
      </c>
      <c r="B173" s="3" t="s">
        <v>35</v>
      </c>
      <c r="C173" s="42" t="s">
        <v>121</v>
      </c>
      <c r="D173" s="13">
        <v>2</v>
      </c>
      <c r="E173" s="3" t="s">
        <v>189</v>
      </c>
      <c r="F173" s="3" t="s">
        <v>220</v>
      </c>
      <c r="G173" s="3" t="s">
        <v>205</v>
      </c>
      <c r="H173" s="42">
        <v>0</v>
      </c>
      <c r="I173" s="13">
        <v>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14"/>
    </row>
    <row r="174" spans="1:34" ht="15" hidden="1" thickBot="1" x14ac:dyDescent="0.35">
      <c r="A174" s="44">
        <f t="shared" si="15"/>
        <v>16</v>
      </c>
      <c r="B174" s="3" t="s">
        <v>35</v>
      </c>
      <c r="C174" s="42" t="s">
        <v>121</v>
      </c>
      <c r="D174" s="13">
        <v>3</v>
      </c>
      <c r="E174" s="3" t="s">
        <v>190</v>
      </c>
      <c r="F174" s="3" t="s">
        <v>213</v>
      </c>
      <c r="G174" s="3" t="s">
        <v>205</v>
      </c>
      <c r="H174" s="42">
        <v>0</v>
      </c>
      <c r="I174" s="13">
        <v>1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14"/>
    </row>
    <row r="175" spans="1:34" ht="15" hidden="1" thickBot="1" x14ac:dyDescent="0.35">
      <c r="A175" s="44">
        <f t="shared" si="15"/>
        <v>16</v>
      </c>
      <c r="B175" s="3" t="s">
        <v>35</v>
      </c>
      <c r="C175" s="42" t="s">
        <v>121</v>
      </c>
      <c r="D175" s="13">
        <v>4</v>
      </c>
      <c r="E175" s="3" t="s">
        <v>191</v>
      </c>
      <c r="F175" s="3" t="s">
        <v>219</v>
      </c>
      <c r="G175" s="3" t="s">
        <v>211</v>
      </c>
      <c r="H175" s="42">
        <v>0</v>
      </c>
      <c r="I175" s="1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14">
        <v>0</v>
      </c>
    </row>
    <row r="176" spans="1:34" ht="15" hidden="1" thickBot="1" x14ac:dyDescent="0.35">
      <c r="A176" s="44">
        <f t="shared" si="15"/>
        <v>16</v>
      </c>
      <c r="B176" s="3" t="s">
        <v>35</v>
      </c>
      <c r="C176" s="42" t="s">
        <v>121</v>
      </c>
      <c r="D176" s="13">
        <v>5</v>
      </c>
      <c r="E176" s="3" t="s">
        <v>192</v>
      </c>
      <c r="F176" s="3" t="s">
        <v>219</v>
      </c>
      <c r="G176" s="3" t="s">
        <v>210</v>
      </c>
      <c r="H176" s="42">
        <v>0</v>
      </c>
      <c r="I176" s="1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14"/>
    </row>
    <row r="177" spans="1:34" ht="15" hidden="1" thickBot="1" x14ac:dyDescent="0.35">
      <c r="A177" s="44">
        <f t="shared" si="15"/>
        <v>16</v>
      </c>
      <c r="B177" s="3" t="s">
        <v>35</v>
      </c>
      <c r="C177" s="42" t="s">
        <v>121</v>
      </c>
      <c r="D177" s="13">
        <v>6</v>
      </c>
      <c r="E177" s="3" t="s">
        <v>193</v>
      </c>
      <c r="F177" s="3" t="s">
        <v>214</v>
      </c>
      <c r="G177" s="3" t="s">
        <v>211</v>
      </c>
      <c r="H177" s="42">
        <v>0</v>
      </c>
      <c r="I177" s="13">
        <f>I178*1.1</f>
        <v>0</v>
      </c>
      <c r="J177" s="3">
        <f t="shared" ref="J177:P177" si="30">J178*1.1</f>
        <v>2.3015519999999997E-4</v>
      </c>
      <c r="K177" s="3">
        <f t="shared" si="30"/>
        <v>1.2896136E-3</v>
      </c>
      <c r="L177" s="3">
        <f t="shared" si="30"/>
        <v>2.2236706799999995E-3</v>
      </c>
      <c r="M177" s="3">
        <f t="shared" si="30"/>
        <v>7.0182896929200014E-3</v>
      </c>
      <c r="N177" s="3">
        <f t="shared" si="30"/>
        <v>1.0913307965999999E-2</v>
      </c>
      <c r="O177" s="3">
        <f t="shared" si="30"/>
        <v>1.1658651032160003E-2</v>
      </c>
      <c r="P177" s="3">
        <f t="shared" si="30"/>
        <v>1.2811267117440002E-2</v>
      </c>
      <c r="Q177" s="3">
        <f t="shared" ref="Q177:T177" si="31">+Q178*1.01</f>
        <v>1.2038542378092E-2</v>
      </c>
      <c r="R177" s="3">
        <f t="shared" si="31"/>
        <v>1.6333118197559997E-2</v>
      </c>
      <c r="S177" s="3">
        <f t="shared" si="31"/>
        <v>1.4358318639083999E-2</v>
      </c>
      <c r="T177" s="3">
        <f t="shared" si="31"/>
        <v>1.245165121944E-2</v>
      </c>
      <c r="U177" s="3">
        <f>+U178*1.01</f>
        <v>1.9004111616960001E-2</v>
      </c>
      <c r="V177" s="3">
        <f>+V178*1.01</f>
        <v>1.9004111616960001E-2</v>
      </c>
      <c r="W177" s="3">
        <f t="shared" ref="W177:AH177" si="32">+W178*1.01</f>
        <v>1.9004111616960001E-2</v>
      </c>
      <c r="X177" s="3">
        <f t="shared" si="32"/>
        <v>1.9004111616960001E-2</v>
      </c>
      <c r="Y177" s="3">
        <f t="shared" si="32"/>
        <v>1.9004111616960001E-2</v>
      </c>
      <c r="Z177" s="3">
        <f t="shared" si="32"/>
        <v>1.9004111616960001E-2</v>
      </c>
      <c r="AA177" s="3">
        <f t="shared" si="32"/>
        <v>1.9004111616960001E-2</v>
      </c>
      <c r="AB177" s="3">
        <f t="shared" si="32"/>
        <v>1.9004111616960001E-2</v>
      </c>
      <c r="AC177" s="3">
        <f t="shared" si="32"/>
        <v>1.9004111616960001E-2</v>
      </c>
      <c r="AD177" s="3">
        <f t="shared" si="32"/>
        <v>1.9004111616960001E-2</v>
      </c>
      <c r="AE177" s="3">
        <f t="shared" si="32"/>
        <v>1.9004111616960001E-2</v>
      </c>
      <c r="AF177" s="3">
        <f t="shared" si="32"/>
        <v>1.9004111616960001E-2</v>
      </c>
      <c r="AG177" s="3">
        <f t="shared" si="32"/>
        <v>1.9004111616960001E-2</v>
      </c>
      <c r="AH177" s="14">
        <f t="shared" si="32"/>
        <v>1.9004111616960001E-2</v>
      </c>
    </row>
    <row r="178" spans="1:34" ht="15" hidden="1" thickBot="1" x14ac:dyDescent="0.35">
      <c r="A178" s="44">
        <f t="shared" si="15"/>
        <v>16</v>
      </c>
      <c r="B178" s="3" t="s">
        <v>35</v>
      </c>
      <c r="C178" s="42" t="s">
        <v>121</v>
      </c>
      <c r="D178" s="13">
        <v>7</v>
      </c>
      <c r="E178" s="3" t="s">
        <v>194</v>
      </c>
      <c r="F178" s="3" t="s">
        <v>214</v>
      </c>
      <c r="G178" s="3" t="s">
        <v>211</v>
      </c>
      <c r="H178" s="42">
        <v>0</v>
      </c>
      <c r="I178" s="13">
        <v>0</v>
      </c>
      <c r="J178" s="3">
        <v>2.0923199999999995E-4</v>
      </c>
      <c r="K178" s="3">
        <v>1.1723759999999999E-3</v>
      </c>
      <c r="L178" s="3">
        <v>2.0215187999999993E-3</v>
      </c>
      <c r="M178" s="3">
        <v>6.3802633572000011E-3</v>
      </c>
      <c r="N178" s="3">
        <v>9.9211890599999984E-3</v>
      </c>
      <c r="O178" s="3">
        <v>1.0598773665600001E-2</v>
      </c>
      <c r="P178" s="3">
        <v>1.1646606470400001E-2</v>
      </c>
      <c r="Q178" s="3">
        <v>1.19193488892E-2</v>
      </c>
      <c r="R178" s="3">
        <v>1.6171404155999998E-2</v>
      </c>
      <c r="S178" s="3">
        <v>1.4216157068399999E-2</v>
      </c>
      <c r="T178" s="3">
        <v>1.2328367543999999E-2</v>
      </c>
      <c r="U178" s="3">
        <v>1.8815952096E-2</v>
      </c>
      <c r="V178" s="3">
        <f>U178</f>
        <v>1.8815952096E-2</v>
      </c>
      <c r="W178" s="3">
        <f t="shared" ref="W178:AH178" si="33">V178</f>
        <v>1.8815952096E-2</v>
      </c>
      <c r="X178" s="3">
        <f t="shared" si="33"/>
        <v>1.8815952096E-2</v>
      </c>
      <c r="Y178" s="3">
        <f t="shared" si="33"/>
        <v>1.8815952096E-2</v>
      </c>
      <c r="Z178" s="3">
        <f t="shared" si="33"/>
        <v>1.8815952096E-2</v>
      </c>
      <c r="AA178" s="3">
        <f t="shared" si="33"/>
        <v>1.8815952096E-2</v>
      </c>
      <c r="AB178" s="3">
        <f t="shared" si="33"/>
        <v>1.8815952096E-2</v>
      </c>
      <c r="AC178" s="3">
        <f t="shared" si="33"/>
        <v>1.8815952096E-2</v>
      </c>
      <c r="AD178" s="3">
        <f t="shared" si="33"/>
        <v>1.8815952096E-2</v>
      </c>
      <c r="AE178" s="3">
        <f t="shared" si="33"/>
        <v>1.8815952096E-2</v>
      </c>
      <c r="AF178" s="3">
        <f t="shared" si="33"/>
        <v>1.8815952096E-2</v>
      </c>
      <c r="AG178" s="3">
        <f t="shared" si="33"/>
        <v>1.8815952096E-2</v>
      </c>
      <c r="AH178" s="14">
        <f t="shared" si="33"/>
        <v>1.8815952096E-2</v>
      </c>
    </row>
    <row r="179" spans="1:34" ht="15" hidden="1" thickBot="1" x14ac:dyDescent="0.35">
      <c r="A179" s="44">
        <f t="shared" si="15"/>
        <v>16</v>
      </c>
      <c r="B179" s="3" t="s">
        <v>35</v>
      </c>
      <c r="C179" s="42" t="s">
        <v>121</v>
      </c>
      <c r="D179" s="13">
        <v>8</v>
      </c>
      <c r="E179" s="3" t="s">
        <v>195</v>
      </c>
      <c r="F179" s="3" t="s">
        <v>219</v>
      </c>
      <c r="G179" s="3" t="s">
        <v>211</v>
      </c>
      <c r="H179" s="42">
        <v>0</v>
      </c>
      <c r="I179" s="1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14">
        <v>0</v>
      </c>
    </row>
    <row r="180" spans="1:34" ht="15" hidden="1" thickBot="1" x14ac:dyDescent="0.35">
      <c r="A180" s="44">
        <f t="shared" si="15"/>
        <v>16</v>
      </c>
      <c r="B180" s="3" t="s">
        <v>35</v>
      </c>
      <c r="C180" s="42" t="s">
        <v>121</v>
      </c>
      <c r="D180" s="13">
        <v>9</v>
      </c>
      <c r="E180" s="3" t="s">
        <v>196</v>
      </c>
      <c r="F180" s="3" t="s">
        <v>218</v>
      </c>
      <c r="G180" s="3" t="s">
        <v>205</v>
      </c>
      <c r="H180" s="42">
        <v>0</v>
      </c>
      <c r="I180" s="13">
        <v>0.19432159493670886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14"/>
    </row>
    <row r="181" spans="1:34" ht="15" hidden="1" thickBot="1" x14ac:dyDescent="0.35">
      <c r="A181" s="49">
        <f t="shared" ref="A181:A257" si="34">A180</f>
        <v>16</v>
      </c>
      <c r="B181" s="11" t="s">
        <v>35</v>
      </c>
      <c r="C181" s="43" t="s">
        <v>121</v>
      </c>
      <c r="D181" s="10">
        <v>10</v>
      </c>
      <c r="E181" s="11" t="s">
        <v>197</v>
      </c>
      <c r="F181" s="11" t="s">
        <v>218</v>
      </c>
      <c r="G181" s="11" t="s">
        <v>205</v>
      </c>
      <c r="H181" s="43">
        <v>0</v>
      </c>
      <c r="I181" s="10">
        <v>0.95</v>
      </c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2"/>
    </row>
    <row r="182" spans="1:34" ht="15" hidden="1" thickBot="1" x14ac:dyDescent="0.35">
      <c r="A182" s="54">
        <f t="shared" ref="A182" si="35">A172+1</f>
        <v>17</v>
      </c>
      <c r="B182" s="55" t="s">
        <v>36</v>
      </c>
      <c r="C182" s="56" t="s">
        <v>122</v>
      </c>
      <c r="D182" s="57">
        <v>1</v>
      </c>
      <c r="E182" s="55" t="s">
        <v>188</v>
      </c>
      <c r="F182" s="55" t="s">
        <v>220</v>
      </c>
      <c r="G182" s="55" t="s">
        <v>205</v>
      </c>
      <c r="H182" s="56">
        <v>0</v>
      </c>
      <c r="I182" s="57">
        <v>1</v>
      </c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8"/>
    </row>
    <row r="183" spans="1:34" ht="15" hidden="1" thickBot="1" x14ac:dyDescent="0.35">
      <c r="A183" s="44">
        <f t="shared" ref="A183" si="36">A182</f>
        <v>17</v>
      </c>
      <c r="B183" s="45" t="s">
        <v>36</v>
      </c>
      <c r="C183" s="46" t="s">
        <v>122</v>
      </c>
      <c r="D183" s="47">
        <v>2</v>
      </c>
      <c r="E183" s="45" t="s">
        <v>189</v>
      </c>
      <c r="F183" s="45" t="s">
        <v>220</v>
      </c>
      <c r="G183" s="45" t="s">
        <v>205</v>
      </c>
      <c r="H183" s="46">
        <v>0</v>
      </c>
      <c r="I183" s="47">
        <v>1</v>
      </c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8"/>
    </row>
    <row r="184" spans="1:34" ht="15" hidden="1" thickBot="1" x14ac:dyDescent="0.35">
      <c r="A184" s="44">
        <f t="shared" si="34"/>
        <v>17</v>
      </c>
      <c r="B184" s="45" t="s">
        <v>36</v>
      </c>
      <c r="C184" s="46" t="s">
        <v>122</v>
      </c>
      <c r="D184" s="47">
        <v>3</v>
      </c>
      <c r="E184" s="45" t="s">
        <v>190</v>
      </c>
      <c r="F184" s="45" t="s">
        <v>213</v>
      </c>
      <c r="G184" s="45" t="s">
        <v>205</v>
      </c>
      <c r="H184" s="46">
        <v>0</v>
      </c>
      <c r="I184" s="47">
        <v>1</v>
      </c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8"/>
    </row>
    <row r="185" spans="1:34" ht="15" hidden="1" thickBot="1" x14ac:dyDescent="0.35">
      <c r="A185" s="44">
        <f t="shared" si="34"/>
        <v>17</v>
      </c>
      <c r="B185" s="45" t="s">
        <v>36</v>
      </c>
      <c r="C185" s="46" t="s">
        <v>122</v>
      </c>
      <c r="D185" s="47">
        <v>4</v>
      </c>
      <c r="E185" s="45" t="s">
        <v>191</v>
      </c>
      <c r="F185" s="45" t="s">
        <v>219</v>
      </c>
      <c r="G185" s="45" t="s">
        <v>211</v>
      </c>
      <c r="H185" s="46">
        <v>0</v>
      </c>
      <c r="I185" s="47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0</v>
      </c>
      <c r="T185" s="45">
        <v>0</v>
      </c>
      <c r="U185" s="45">
        <v>0</v>
      </c>
      <c r="V185" s="45">
        <v>0</v>
      </c>
      <c r="W185" s="45">
        <v>0</v>
      </c>
      <c r="X185" s="45">
        <v>0</v>
      </c>
      <c r="Y185" s="45">
        <v>0</v>
      </c>
      <c r="Z185" s="45">
        <v>0</v>
      </c>
      <c r="AA185" s="45">
        <v>0</v>
      </c>
      <c r="AB185" s="45">
        <v>0</v>
      </c>
      <c r="AC185" s="45">
        <v>0</v>
      </c>
      <c r="AD185" s="45">
        <v>0</v>
      </c>
      <c r="AE185" s="45">
        <v>0</v>
      </c>
      <c r="AF185" s="45">
        <v>0</v>
      </c>
      <c r="AG185" s="45">
        <v>0</v>
      </c>
      <c r="AH185" s="48">
        <v>0</v>
      </c>
    </row>
    <row r="186" spans="1:34" ht="15" hidden="1" thickBot="1" x14ac:dyDescent="0.35">
      <c r="A186" s="44">
        <f t="shared" si="34"/>
        <v>17</v>
      </c>
      <c r="B186" s="45" t="s">
        <v>36</v>
      </c>
      <c r="C186" s="46" t="s">
        <v>122</v>
      </c>
      <c r="D186" s="47">
        <v>5</v>
      </c>
      <c r="E186" s="45" t="s">
        <v>192</v>
      </c>
      <c r="F186" s="45" t="s">
        <v>219</v>
      </c>
      <c r="G186" s="45" t="s">
        <v>211</v>
      </c>
      <c r="H186" s="46">
        <v>0</v>
      </c>
      <c r="I186" s="47">
        <v>0</v>
      </c>
      <c r="J186" s="45">
        <v>0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45">
        <v>0</v>
      </c>
      <c r="S186" s="45">
        <v>0</v>
      </c>
      <c r="T186" s="45">
        <v>0</v>
      </c>
      <c r="U186" s="45">
        <v>0</v>
      </c>
      <c r="V186" s="45">
        <v>0</v>
      </c>
      <c r="W186" s="45">
        <v>0</v>
      </c>
      <c r="X186" s="45">
        <v>0</v>
      </c>
      <c r="Y186" s="45">
        <v>0</v>
      </c>
      <c r="Z186" s="45">
        <v>0</v>
      </c>
      <c r="AA186" s="45">
        <v>0</v>
      </c>
      <c r="AB186" s="45">
        <v>0</v>
      </c>
      <c r="AC186" s="45">
        <v>0</v>
      </c>
      <c r="AD186" s="45">
        <v>0</v>
      </c>
      <c r="AE186" s="45">
        <v>0</v>
      </c>
      <c r="AF186" s="45">
        <v>0</v>
      </c>
      <c r="AG186" s="45">
        <v>0</v>
      </c>
      <c r="AH186" s="48">
        <v>0</v>
      </c>
    </row>
    <row r="187" spans="1:34" ht="15" hidden="1" thickBot="1" x14ac:dyDescent="0.35">
      <c r="A187" s="44">
        <f t="shared" si="34"/>
        <v>17</v>
      </c>
      <c r="B187" s="45" t="s">
        <v>36</v>
      </c>
      <c r="C187" s="46" t="s">
        <v>122</v>
      </c>
      <c r="D187" s="47">
        <v>6</v>
      </c>
      <c r="E187" s="45" t="s">
        <v>193</v>
      </c>
      <c r="F187" s="45" t="s">
        <v>214</v>
      </c>
      <c r="G187" s="45" t="s">
        <v>211</v>
      </c>
      <c r="H187" s="46">
        <v>0</v>
      </c>
      <c r="I187" s="47">
        <v>999</v>
      </c>
      <c r="J187" s="45">
        <v>999</v>
      </c>
      <c r="K187" s="45">
        <v>999</v>
      </c>
      <c r="L187" s="45">
        <v>999</v>
      </c>
      <c r="M187" s="45">
        <v>999</v>
      </c>
      <c r="N187" s="45">
        <v>999</v>
      </c>
      <c r="O187" s="45">
        <v>999</v>
      </c>
      <c r="P187" s="45">
        <v>999</v>
      </c>
      <c r="Q187" s="45">
        <v>999</v>
      </c>
      <c r="R187" s="45">
        <v>999</v>
      </c>
      <c r="S187" s="45">
        <v>999</v>
      </c>
      <c r="T187" s="45">
        <v>999</v>
      </c>
      <c r="U187" s="45">
        <v>999</v>
      </c>
      <c r="V187" s="45">
        <v>999</v>
      </c>
      <c r="W187" s="45">
        <v>999</v>
      </c>
      <c r="X187" s="45">
        <v>999</v>
      </c>
      <c r="Y187" s="45">
        <v>999</v>
      </c>
      <c r="Z187" s="45">
        <v>999</v>
      </c>
      <c r="AA187" s="45">
        <v>999</v>
      </c>
      <c r="AB187" s="45">
        <v>999</v>
      </c>
      <c r="AC187" s="45">
        <v>999</v>
      </c>
      <c r="AD187" s="45">
        <v>999</v>
      </c>
      <c r="AE187" s="45">
        <v>999</v>
      </c>
      <c r="AF187" s="45">
        <v>999</v>
      </c>
      <c r="AG187" s="45">
        <v>999</v>
      </c>
      <c r="AH187" s="48">
        <v>999</v>
      </c>
    </row>
    <row r="188" spans="1:34" ht="15" hidden="1" thickBot="1" x14ac:dyDescent="0.35">
      <c r="A188" s="44">
        <f t="shared" si="34"/>
        <v>17</v>
      </c>
      <c r="B188" s="45" t="s">
        <v>36</v>
      </c>
      <c r="C188" s="46" t="s">
        <v>122</v>
      </c>
      <c r="D188" s="47">
        <v>7</v>
      </c>
      <c r="E188" s="45" t="s">
        <v>194</v>
      </c>
      <c r="F188" s="45" t="s">
        <v>214</v>
      </c>
      <c r="G188" s="45" t="s">
        <v>211</v>
      </c>
      <c r="H188" s="46">
        <v>0</v>
      </c>
      <c r="I188" s="79">
        <v>0</v>
      </c>
      <c r="J188" s="79">
        <v>0</v>
      </c>
      <c r="K188" s="79">
        <v>0</v>
      </c>
      <c r="L188" s="79">
        <v>0</v>
      </c>
      <c r="M188" s="79">
        <v>0</v>
      </c>
      <c r="N188" s="79">
        <v>0</v>
      </c>
      <c r="O188" s="79">
        <v>0</v>
      </c>
      <c r="P188" s="79">
        <v>0</v>
      </c>
      <c r="Q188" s="79">
        <v>0</v>
      </c>
      <c r="R188" s="79">
        <v>0</v>
      </c>
      <c r="S188" s="79">
        <v>0</v>
      </c>
      <c r="T188" s="79">
        <v>0</v>
      </c>
      <c r="U188" s="79">
        <v>0</v>
      </c>
      <c r="V188" s="79">
        <v>0</v>
      </c>
      <c r="W188" s="79">
        <v>0</v>
      </c>
      <c r="X188" s="79">
        <v>0</v>
      </c>
      <c r="Y188" s="79">
        <v>0</v>
      </c>
      <c r="Z188" s="79">
        <v>0</v>
      </c>
      <c r="AA188" s="79">
        <v>0</v>
      </c>
      <c r="AB188" s="79">
        <v>0</v>
      </c>
      <c r="AC188" s="79">
        <v>0</v>
      </c>
      <c r="AD188" s="79">
        <v>0</v>
      </c>
      <c r="AE188" s="79">
        <v>0</v>
      </c>
      <c r="AF188" s="79">
        <v>0</v>
      </c>
      <c r="AG188" s="79">
        <v>0</v>
      </c>
      <c r="AH188" s="79">
        <v>0</v>
      </c>
    </row>
    <row r="189" spans="1:34" ht="15" hidden="1" thickBot="1" x14ac:dyDescent="0.35">
      <c r="A189" s="44">
        <f t="shared" si="34"/>
        <v>17</v>
      </c>
      <c r="B189" s="45" t="s">
        <v>36</v>
      </c>
      <c r="C189" s="46" t="s">
        <v>122</v>
      </c>
      <c r="D189" s="47">
        <v>8</v>
      </c>
      <c r="E189" s="45" t="s">
        <v>195</v>
      </c>
      <c r="F189" s="45" t="s">
        <v>219</v>
      </c>
      <c r="G189" s="45" t="s">
        <v>211</v>
      </c>
      <c r="H189" s="46">
        <v>0</v>
      </c>
      <c r="I189" s="47">
        <v>0</v>
      </c>
      <c r="J189" s="45">
        <v>0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C189" s="45">
        <v>0</v>
      </c>
      <c r="AD189" s="45">
        <v>0</v>
      </c>
      <c r="AE189" s="45">
        <v>0</v>
      </c>
      <c r="AF189" s="45">
        <v>0</v>
      </c>
      <c r="AG189" s="45">
        <v>0</v>
      </c>
      <c r="AH189" s="48">
        <v>0</v>
      </c>
    </row>
    <row r="190" spans="1:34" ht="15" hidden="1" thickBot="1" x14ac:dyDescent="0.35">
      <c r="A190" s="44">
        <f t="shared" si="34"/>
        <v>17</v>
      </c>
      <c r="B190" s="45" t="s">
        <v>36</v>
      </c>
      <c r="C190" s="46" t="s">
        <v>122</v>
      </c>
      <c r="D190" s="47">
        <v>9</v>
      </c>
      <c r="E190" s="45" t="s">
        <v>196</v>
      </c>
      <c r="F190" s="45" t="s">
        <v>218</v>
      </c>
      <c r="G190" s="45" t="s">
        <v>205</v>
      </c>
      <c r="H190" s="46">
        <v>0</v>
      </c>
      <c r="I190" s="47">
        <v>0.19432159493670886</v>
      </c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8"/>
    </row>
    <row r="191" spans="1:34" ht="15" hidden="1" thickBot="1" x14ac:dyDescent="0.35">
      <c r="A191" s="49">
        <f t="shared" si="34"/>
        <v>17</v>
      </c>
      <c r="B191" s="50" t="s">
        <v>36</v>
      </c>
      <c r="C191" s="51" t="s">
        <v>122</v>
      </c>
      <c r="D191" s="52">
        <v>10</v>
      </c>
      <c r="E191" s="50" t="s">
        <v>197</v>
      </c>
      <c r="F191" s="50" t="s">
        <v>218</v>
      </c>
      <c r="G191" s="50" t="s">
        <v>205</v>
      </c>
      <c r="H191" s="51">
        <v>0</v>
      </c>
      <c r="I191" s="52">
        <v>0.95</v>
      </c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3"/>
    </row>
    <row r="192" spans="1:34" ht="15" hidden="1" thickBot="1" x14ac:dyDescent="0.35">
      <c r="A192" s="54">
        <f t="shared" ref="A192" si="37">A182+1</f>
        <v>18</v>
      </c>
      <c r="B192" s="16" t="s">
        <v>29</v>
      </c>
      <c r="C192" s="41" t="s">
        <v>115</v>
      </c>
      <c r="D192" s="15">
        <v>1</v>
      </c>
      <c r="E192" s="16" t="s">
        <v>188</v>
      </c>
      <c r="F192" s="16" t="s">
        <v>220</v>
      </c>
      <c r="G192" s="16" t="s">
        <v>205</v>
      </c>
      <c r="H192" s="41">
        <v>0</v>
      </c>
      <c r="I192" s="15">
        <v>1</v>
      </c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8"/>
    </row>
    <row r="193" spans="1:34" ht="15" hidden="1" thickBot="1" x14ac:dyDescent="0.35">
      <c r="A193" s="44">
        <f t="shared" ref="A193" si="38">A192</f>
        <v>18</v>
      </c>
      <c r="B193" s="3" t="s">
        <v>29</v>
      </c>
      <c r="C193" s="42" t="s">
        <v>115</v>
      </c>
      <c r="D193" s="13">
        <v>2</v>
      </c>
      <c r="E193" s="3" t="s">
        <v>189</v>
      </c>
      <c r="F193" s="3" t="s">
        <v>220</v>
      </c>
      <c r="G193" s="3" t="s">
        <v>205</v>
      </c>
      <c r="H193" s="42">
        <v>0</v>
      </c>
      <c r="I193" s="13">
        <v>1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14"/>
    </row>
    <row r="194" spans="1:34" ht="15" hidden="1" thickBot="1" x14ac:dyDescent="0.35">
      <c r="A194" s="44">
        <f t="shared" si="34"/>
        <v>18</v>
      </c>
      <c r="B194" s="3" t="s">
        <v>29</v>
      </c>
      <c r="C194" s="42" t="s">
        <v>115</v>
      </c>
      <c r="D194" s="13">
        <v>3</v>
      </c>
      <c r="E194" s="3" t="s">
        <v>190</v>
      </c>
      <c r="F194" s="3" t="s">
        <v>213</v>
      </c>
      <c r="G194" s="3" t="s">
        <v>205</v>
      </c>
      <c r="H194" s="42">
        <v>0</v>
      </c>
      <c r="I194" s="1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14"/>
    </row>
    <row r="195" spans="1:34" ht="15" hidden="1" thickBot="1" x14ac:dyDescent="0.35">
      <c r="A195" s="44">
        <f t="shared" si="34"/>
        <v>18</v>
      </c>
      <c r="B195" s="3" t="s">
        <v>29</v>
      </c>
      <c r="C195" s="42" t="s">
        <v>115</v>
      </c>
      <c r="D195" s="13">
        <v>4</v>
      </c>
      <c r="E195" s="3" t="s">
        <v>191</v>
      </c>
      <c r="F195" s="3" t="s">
        <v>219</v>
      </c>
      <c r="G195" s="3" t="s">
        <v>211</v>
      </c>
      <c r="H195" s="42">
        <v>0</v>
      </c>
      <c r="I195" s="1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14">
        <v>0</v>
      </c>
    </row>
    <row r="196" spans="1:34" ht="15" hidden="1" thickBot="1" x14ac:dyDescent="0.35">
      <c r="A196" s="44">
        <f t="shared" si="34"/>
        <v>18</v>
      </c>
      <c r="B196" s="3" t="s">
        <v>29</v>
      </c>
      <c r="C196" s="42" t="s">
        <v>115</v>
      </c>
      <c r="D196" s="13">
        <v>5</v>
      </c>
      <c r="E196" s="3" t="s">
        <v>192</v>
      </c>
      <c r="F196" s="3" t="s">
        <v>219</v>
      </c>
      <c r="G196" s="3" t="s">
        <v>211</v>
      </c>
      <c r="H196" s="42">
        <v>0</v>
      </c>
      <c r="I196" s="1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14">
        <v>0</v>
      </c>
    </row>
    <row r="197" spans="1:34" ht="15" hidden="1" thickBot="1" x14ac:dyDescent="0.35">
      <c r="A197" s="44">
        <f t="shared" si="34"/>
        <v>18</v>
      </c>
      <c r="B197" s="3" t="s">
        <v>29</v>
      </c>
      <c r="C197" s="42" t="s">
        <v>115</v>
      </c>
      <c r="D197" s="13">
        <v>6</v>
      </c>
      <c r="E197" s="3" t="s">
        <v>193</v>
      </c>
      <c r="F197" s="3" t="s">
        <v>214</v>
      </c>
      <c r="G197" s="3" t="s">
        <v>211</v>
      </c>
      <c r="H197" s="42">
        <v>0</v>
      </c>
      <c r="I197" s="13">
        <v>999</v>
      </c>
      <c r="J197" s="3">
        <v>999</v>
      </c>
      <c r="K197" s="3">
        <v>999</v>
      </c>
      <c r="L197" s="3">
        <v>999</v>
      </c>
      <c r="M197" s="3">
        <v>999</v>
      </c>
      <c r="N197" s="3">
        <v>999</v>
      </c>
      <c r="O197" s="3">
        <v>999</v>
      </c>
      <c r="P197" s="3">
        <v>999</v>
      </c>
      <c r="Q197" s="3">
        <v>999</v>
      </c>
      <c r="R197" s="3">
        <v>999</v>
      </c>
      <c r="S197" s="3">
        <v>999</v>
      </c>
      <c r="T197" s="3">
        <v>999</v>
      </c>
      <c r="U197" s="3">
        <v>999</v>
      </c>
      <c r="V197" s="3">
        <v>999</v>
      </c>
      <c r="W197" s="3">
        <v>999</v>
      </c>
      <c r="X197" s="3">
        <v>999</v>
      </c>
      <c r="Y197" s="3">
        <v>999</v>
      </c>
      <c r="Z197" s="3">
        <v>999</v>
      </c>
      <c r="AA197" s="3">
        <v>999</v>
      </c>
      <c r="AB197" s="3">
        <v>999</v>
      </c>
      <c r="AC197" s="3">
        <v>999</v>
      </c>
      <c r="AD197" s="3">
        <v>999</v>
      </c>
      <c r="AE197" s="3">
        <v>999</v>
      </c>
      <c r="AF197" s="3">
        <v>999</v>
      </c>
      <c r="AG197" s="3">
        <v>999</v>
      </c>
      <c r="AH197" s="14">
        <v>999</v>
      </c>
    </row>
    <row r="198" spans="1:34" ht="15" hidden="1" thickBot="1" x14ac:dyDescent="0.35">
      <c r="A198" s="44">
        <f t="shared" si="34"/>
        <v>18</v>
      </c>
      <c r="B198" s="3" t="s">
        <v>29</v>
      </c>
      <c r="C198" s="42" t="s">
        <v>115</v>
      </c>
      <c r="D198" s="13">
        <v>7</v>
      </c>
      <c r="E198" s="3" t="s">
        <v>194</v>
      </c>
      <c r="F198" s="3" t="s">
        <v>214</v>
      </c>
      <c r="G198" s="3" t="s">
        <v>211</v>
      </c>
      <c r="H198" s="42">
        <v>0</v>
      </c>
      <c r="I198" s="1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14">
        <v>0</v>
      </c>
    </row>
    <row r="199" spans="1:34" ht="15" hidden="1" thickBot="1" x14ac:dyDescent="0.35">
      <c r="A199" s="44">
        <f t="shared" si="34"/>
        <v>18</v>
      </c>
      <c r="B199" s="3" t="s">
        <v>29</v>
      </c>
      <c r="C199" s="42" t="s">
        <v>115</v>
      </c>
      <c r="D199" s="13">
        <v>8</v>
      </c>
      <c r="E199" s="3" t="s">
        <v>195</v>
      </c>
      <c r="F199" s="3" t="s">
        <v>219</v>
      </c>
      <c r="G199" s="3" t="s">
        <v>211</v>
      </c>
      <c r="H199" s="42">
        <v>0</v>
      </c>
      <c r="I199" s="1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14">
        <v>0</v>
      </c>
    </row>
    <row r="200" spans="1:34" ht="15" hidden="1" thickBot="1" x14ac:dyDescent="0.35">
      <c r="A200" s="44">
        <f t="shared" si="34"/>
        <v>18</v>
      </c>
      <c r="B200" s="3" t="s">
        <v>29</v>
      </c>
      <c r="C200" s="42" t="s">
        <v>115</v>
      </c>
      <c r="D200" s="13">
        <v>9</v>
      </c>
      <c r="E200" s="3" t="s">
        <v>196</v>
      </c>
      <c r="F200" s="3" t="s">
        <v>218</v>
      </c>
      <c r="G200" s="3" t="s">
        <v>205</v>
      </c>
      <c r="H200" s="42">
        <v>0</v>
      </c>
      <c r="I200" s="1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14"/>
    </row>
    <row r="201" spans="1:34" ht="15" hidden="1" thickBot="1" x14ac:dyDescent="0.35">
      <c r="A201" s="49">
        <f t="shared" si="34"/>
        <v>18</v>
      </c>
      <c r="B201" s="11" t="s">
        <v>29</v>
      </c>
      <c r="C201" s="43" t="s">
        <v>115</v>
      </c>
      <c r="D201" s="10">
        <v>10</v>
      </c>
      <c r="E201" s="11" t="s">
        <v>197</v>
      </c>
      <c r="F201" s="11" t="s">
        <v>218</v>
      </c>
      <c r="G201" s="11" t="s">
        <v>205</v>
      </c>
      <c r="H201" s="43">
        <v>0</v>
      </c>
      <c r="I201" s="10">
        <v>0.95</v>
      </c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2"/>
    </row>
    <row r="202" spans="1:34" s="80" customFormat="1" ht="15" hidden="1" thickBot="1" x14ac:dyDescent="0.35">
      <c r="A202" s="54">
        <f t="shared" ref="A202:A262" si="39">A192+1</f>
        <v>19</v>
      </c>
      <c r="B202" s="55" t="s">
        <v>288</v>
      </c>
      <c r="C202" s="56" t="s">
        <v>289</v>
      </c>
      <c r="D202" s="57">
        <v>1</v>
      </c>
      <c r="E202" s="55" t="s">
        <v>188</v>
      </c>
      <c r="F202" s="55" t="s">
        <v>220</v>
      </c>
      <c r="G202" s="55" t="s">
        <v>205</v>
      </c>
      <c r="H202" s="56">
        <v>0</v>
      </c>
      <c r="I202" s="57">
        <v>5000</v>
      </c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8"/>
    </row>
    <row r="203" spans="1:34" s="80" customFormat="1" ht="15" hidden="1" thickBot="1" x14ac:dyDescent="0.35">
      <c r="A203" s="44">
        <f t="shared" ref="A203:A263" si="40">A202</f>
        <v>19</v>
      </c>
      <c r="B203" s="45" t="s">
        <v>288</v>
      </c>
      <c r="C203" s="46" t="s">
        <v>289</v>
      </c>
      <c r="D203" s="47">
        <v>2</v>
      </c>
      <c r="E203" s="45" t="s">
        <v>189</v>
      </c>
      <c r="F203" s="45" t="s">
        <v>220</v>
      </c>
      <c r="G203" s="45" t="s">
        <v>205</v>
      </c>
      <c r="H203" s="46">
        <v>0</v>
      </c>
      <c r="I203" s="47">
        <v>1</v>
      </c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8"/>
    </row>
    <row r="204" spans="1:34" s="80" customFormat="1" ht="15" hidden="1" thickBot="1" x14ac:dyDescent="0.35">
      <c r="A204" s="44">
        <f t="shared" si="34"/>
        <v>19</v>
      </c>
      <c r="B204" s="45" t="s">
        <v>288</v>
      </c>
      <c r="C204" s="46" t="s">
        <v>289</v>
      </c>
      <c r="D204" s="47">
        <v>3</v>
      </c>
      <c r="E204" s="45" t="s">
        <v>190</v>
      </c>
      <c r="F204" s="45" t="s">
        <v>213</v>
      </c>
      <c r="G204" s="45" t="s">
        <v>205</v>
      </c>
      <c r="H204" s="46">
        <v>0</v>
      </c>
      <c r="I204" s="47">
        <v>1</v>
      </c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8"/>
    </row>
    <row r="205" spans="1:34" s="80" customFormat="1" ht="15" hidden="1" thickBot="1" x14ac:dyDescent="0.35">
      <c r="A205" s="44">
        <f t="shared" si="34"/>
        <v>19</v>
      </c>
      <c r="B205" s="45" t="s">
        <v>288</v>
      </c>
      <c r="C205" s="46" t="s">
        <v>289</v>
      </c>
      <c r="D205" s="47">
        <v>4</v>
      </c>
      <c r="E205" s="45" t="s">
        <v>191</v>
      </c>
      <c r="F205" s="45" t="s">
        <v>219</v>
      </c>
      <c r="G205" s="45" t="s">
        <v>205</v>
      </c>
      <c r="H205" s="46">
        <v>0</v>
      </c>
      <c r="I205" s="47">
        <v>1.075</v>
      </c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8"/>
    </row>
    <row r="206" spans="1:34" s="80" customFormat="1" ht="15" hidden="1" thickBot="1" x14ac:dyDescent="0.35">
      <c r="A206" s="44">
        <f t="shared" si="34"/>
        <v>19</v>
      </c>
      <c r="B206" s="45" t="s">
        <v>288</v>
      </c>
      <c r="C206" s="46" t="s">
        <v>289</v>
      </c>
      <c r="D206" s="47">
        <v>5</v>
      </c>
      <c r="E206" s="45" t="s">
        <v>192</v>
      </c>
      <c r="F206" s="45" t="s">
        <v>219</v>
      </c>
      <c r="G206" s="45" t="s">
        <v>210</v>
      </c>
      <c r="H206" s="46">
        <v>0</v>
      </c>
      <c r="I206" s="47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8"/>
    </row>
    <row r="207" spans="1:34" s="80" customFormat="1" ht="15" hidden="1" thickBot="1" x14ac:dyDescent="0.35">
      <c r="A207" s="44">
        <f t="shared" si="34"/>
        <v>19</v>
      </c>
      <c r="B207" s="45" t="s">
        <v>288</v>
      </c>
      <c r="C207" s="46" t="s">
        <v>289</v>
      </c>
      <c r="D207" s="47">
        <v>6</v>
      </c>
      <c r="E207" s="45" t="s">
        <v>193</v>
      </c>
      <c r="F207" s="45" t="s">
        <v>214</v>
      </c>
      <c r="G207" s="45" t="s">
        <v>211</v>
      </c>
      <c r="H207" s="46">
        <v>0</v>
      </c>
      <c r="I207" s="47">
        <v>15.25649647105192</v>
      </c>
      <c r="J207" s="45">
        <v>19.925464877699504</v>
      </c>
      <c r="K207" s="45">
        <v>22.287729172042798</v>
      </c>
      <c r="L207" s="45">
        <v>18.273783670185168</v>
      </c>
      <c r="M207" s="45">
        <v>18.927654926256444</v>
      </c>
      <c r="N207" s="45">
        <v>21.7716067150524</v>
      </c>
      <c r="O207" s="45">
        <v>18.581647519076402</v>
      </c>
      <c r="P207" s="45">
        <v>16.6112897046984</v>
      </c>
      <c r="Q207" s="45">
        <v>17.653857737378399</v>
      </c>
      <c r="R207" s="45">
        <v>20.1914801921376</v>
      </c>
      <c r="S207" s="45">
        <v>18.715707677980799</v>
      </c>
      <c r="T207" s="45">
        <v>19.755259568229597</v>
      </c>
      <c r="U207" s="45">
        <v>18.542340153860401</v>
      </c>
      <c r="V207" s="45">
        <f>U207</f>
        <v>18.542340153860401</v>
      </c>
      <c r="W207" s="45">
        <f t="shared" ref="W207:AH207" si="41">V207</f>
        <v>18.542340153860401</v>
      </c>
      <c r="X207" s="45">
        <f t="shared" si="41"/>
        <v>18.542340153860401</v>
      </c>
      <c r="Y207" s="45">
        <f t="shared" si="41"/>
        <v>18.542340153860401</v>
      </c>
      <c r="Z207" s="45">
        <f t="shared" si="41"/>
        <v>18.542340153860401</v>
      </c>
      <c r="AA207" s="45">
        <f t="shared" si="41"/>
        <v>18.542340153860401</v>
      </c>
      <c r="AB207" s="45">
        <f t="shared" si="41"/>
        <v>18.542340153860401</v>
      </c>
      <c r="AC207" s="45">
        <f t="shared" si="41"/>
        <v>18.542340153860401</v>
      </c>
      <c r="AD207" s="45">
        <f t="shared" si="41"/>
        <v>18.542340153860401</v>
      </c>
      <c r="AE207" s="45">
        <f t="shared" si="41"/>
        <v>18.542340153860401</v>
      </c>
      <c r="AF207" s="45">
        <f t="shared" si="41"/>
        <v>18.542340153860401</v>
      </c>
      <c r="AG207" s="45">
        <f t="shared" si="41"/>
        <v>18.542340153860401</v>
      </c>
      <c r="AH207" s="48">
        <f t="shared" si="41"/>
        <v>18.542340153860401</v>
      </c>
    </row>
    <row r="208" spans="1:34" s="80" customFormat="1" ht="15" hidden="1" thickBot="1" x14ac:dyDescent="0.35">
      <c r="A208" s="44">
        <f t="shared" si="34"/>
        <v>19</v>
      </c>
      <c r="B208" s="45" t="s">
        <v>288</v>
      </c>
      <c r="C208" s="46" t="s">
        <v>289</v>
      </c>
      <c r="D208" s="47">
        <v>7</v>
      </c>
      <c r="E208" s="45" t="s">
        <v>194</v>
      </c>
      <c r="F208" s="45" t="s">
        <v>214</v>
      </c>
      <c r="G208" s="45" t="s">
        <v>211</v>
      </c>
      <c r="H208" s="46">
        <v>0</v>
      </c>
      <c r="I208" s="79">
        <f>I207*0.98</f>
        <v>14.951366541630881</v>
      </c>
      <c r="J208" s="79">
        <f>J207*0.98</f>
        <v>19.526955580145515</v>
      </c>
      <c r="K208" s="79">
        <f t="shared" ref="K208:U208" si="42">K207*0.98</f>
        <v>21.841974588601943</v>
      </c>
      <c r="L208" s="79">
        <f t="shared" si="42"/>
        <v>17.908307996781463</v>
      </c>
      <c r="M208" s="79">
        <f t="shared" si="42"/>
        <v>18.549101827731317</v>
      </c>
      <c r="N208" s="79">
        <f t="shared" si="42"/>
        <v>21.336174580751351</v>
      </c>
      <c r="O208" s="79">
        <f t="shared" si="42"/>
        <v>18.210014568694874</v>
      </c>
      <c r="P208" s="79">
        <f t="shared" si="42"/>
        <v>16.279063910604432</v>
      </c>
      <c r="Q208" s="79">
        <f t="shared" si="42"/>
        <v>17.300780582630832</v>
      </c>
      <c r="R208" s="79">
        <f t="shared" si="42"/>
        <v>19.787650588294849</v>
      </c>
      <c r="S208" s="79">
        <f t="shared" si="42"/>
        <v>18.341393524421182</v>
      </c>
      <c r="T208" s="79">
        <f t="shared" si="42"/>
        <v>19.360154376865005</v>
      </c>
      <c r="U208" s="79">
        <f t="shared" si="42"/>
        <v>18.171493350783194</v>
      </c>
      <c r="V208" s="79">
        <f>V207*0.98</f>
        <v>18.171493350783194</v>
      </c>
      <c r="W208" s="79">
        <f t="shared" ref="W208:AH208" si="43">W207*0.98</f>
        <v>18.171493350783194</v>
      </c>
      <c r="X208" s="79">
        <f t="shared" si="43"/>
        <v>18.171493350783194</v>
      </c>
      <c r="Y208" s="79">
        <f t="shared" si="43"/>
        <v>18.171493350783194</v>
      </c>
      <c r="Z208" s="79">
        <f t="shared" si="43"/>
        <v>18.171493350783194</v>
      </c>
      <c r="AA208" s="79">
        <f t="shared" si="43"/>
        <v>18.171493350783194</v>
      </c>
      <c r="AB208" s="79">
        <f t="shared" si="43"/>
        <v>18.171493350783194</v>
      </c>
      <c r="AC208" s="79">
        <f t="shared" si="43"/>
        <v>18.171493350783194</v>
      </c>
      <c r="AD208" s="79">
        <f t="shared" si="43"/>
        <v>18.171493350783194</v>
      </c>
      <c r="AE208" s="79">
        <f t="shared" si="43"/>
        <v>18.171493350783194</v>
      </c>
      <c r="AF208" s="79">
        <f t="shared" si="43"/>
        <v>18.171493350783194</v>
      </c>
      <c r="AG208" s="79">
        <f t="shared" si="43"/>
        <v>18.171493350783194</v>
      </c>
      <c r="AH208" s="79">
        <f t="shared" si="43"/>
        <v>18.171493350783194</v>
      </c>
    </row>
    <row r="209" spans="1:34" s="80" customFormat="1" ht="15" hidden="1" thickBot="1" x14ac:dyDescent="0.35">
      <c r="A209" s="44">
        <f t="shared" si="34"/>
        <v>19</v>
      </c>
      <c r="B209" s="45" t="s">
        <v>288</v>
      </c>
      <c r="C209" s="46" t="s">
        <v>289</v>
      </c>
      <c r="D209" s="47">
        <v>8</v>
      </c>
      <c r="E209" s="45" t="s">
        <v>195</v>
      </c>
      <c r="F209" s="45" t="s">
        <v>219</v>
      </c>
      <c r="G209" s="45" t="s">
        <v>210</v>
      </c>
      <c r="H209" s="46">
        <v>0</v>
      </c>
      <c r="I209" s="47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8"/>
    </row>
    <row r="210" spans="1:34" s="80" customFormat="1" ht="15" hidden="1" thickBot="1" x14ac:dyDescent="0.35">
      <c r="A210" s="44">
        <f t="shared" si="34"/>
        <v>19</v>
      </c>
      <c r="B210" s="45" t="s">
        <v>288</v>
      </c>
      <c r="C210" s="46" t="s">
        <v>289</v>
      </c>
      <c r="D210" s="47">
        <v>9</v>
      </c>
      <c r="E210" s="45" t="s">
        <v>196</v>
      </c>
      <c r="F210" s="45" t="s">
        <v>218</v>
      </c>
      <c r="G210" s="45" t="s">
        <v>211</v>
      </c>
      <c r="H210" s="46">
        <v>0</v>
      </c>
      <c r="I210" s="47">
        <v>0.47371390893326304</v>
      </c>
      <c r="J210" s="45">
        <v>0.6186852841631908</v>
      </c>
      <c r="K210" s="45">
        <v>0.69203354304622655</v>
      </c>
      <c r="L210" s="45">
        <v>0.56740061585105106</v>
      </c>
      <c r="M210" s="45">
        <v>0.58770330521622427</v>
      </c>
      <c r="N210" s="45">
        <v>0.67600795112523271</v>
      </c>
      <c r="O210" s="45">
        <v>0.57695978217434318</v>
      </c>
      <c r="P210" s="45">
        <v>0.51578021162108845</v>
      </c>
      <c r="Q210" s="45">
        <v>0.54815192809130187</v>
      </c>
      <c r="R210" s="45">
        <v>0.62694505433242231</v>
      </c>
      <c r="S210" s="45">
        <v>0.58112234741514512</v>
      </c>
      <c r="T210" s="45">
        <v>0.61340041272346202</v>
      </c>
      <c r="U210" s="45">
        <v>0.57573928927404527</v>
      </c>
      <c r="V210" s="45">
        <f>U210</f>
        <v>0.57573928927404527</v>
      </c>
      <c r="W210" s="45">
        <f t="shared" ref="W210:AH210" si="44">V210</f>
        <v>0.57573928927404527</v>
      </c>
      <c r="X210" s="45">
        <f t="shared" si="44"/>
        <v>0.57573928927404527</v>
      </c>
      <c r="Y210" s="45">
        <f t="shared" si="44"/>
        <v>0.57573928927404527</v>
      </c>
      <c r="Z210" s="45">
        <f t="shared" si="44"/>
        <v>0.57573928927404527</v>
      </c>
      <c r="AA210" s="45">
        <f t="shared" si="44"/>
        <v>0.57573928927404527</v>
      </c>
      <c r="AB210" s="45">
        <f t="shared" si="44"/>
        <v>0.57573928927404527</v>
      </c>
      <c r="AC210" s="45">
        <f t="shared" si="44"/>
        <v>0.57573928927404527</v>
      </c>
      <c r="AD210" s="45">
        <f t="shared" si="44"/>
        <v>0.57573928927404527</v>
      </c>
      <c r="AE210" s="45">
        <f t="shared" si="44"/>
        <v>0.57573928927404527</v>
      </c>
      <c r="AF210" s="45">
        <f t="shared" si="44"/>
        <v>0.57573928927404527</v>
      </c>
      <c r="AG210" s="45">
        <f t="shared" si="44"/>
        <v>0.57573928927404527</v>
      </c>
      <c r="AH210" s="48">
        <f t="shared" si="44"/>
        <v>0.57573928927404527</v>
      </c>
    </row>
    <row r="211" spans="1:34" s="80" customFormat="1" ht="15" hidden="1" thickBot="1" x14ac:dyDescent="0.35">
      <c r="A211" s="49">
        <f t="shared" si="34"/>
        <v>19</v>
      </c>
      <c r="B211" s="50" t="s">
        <v>288</v>
      </c>
      <c r="C211" s="51" t="s">
        <v>289</v>
      </c>
      <c r="D211" s="52">
        <v>10</v>
      </c>
      <c r="E211" s="50" t="s">
        <v>197</v>
      </c>
      <c r="F211" s="50" t="s">
        <v>218</v>
      </c>
      <c r="G211" s="50" t="s">
        <v>205</v>
      </c>
      <c r="H211" s="51">
        <v>0</v>
      </c>
      <c r="I211" s="52">
        <v>0.95</v>
      </c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3"/>
    </row>
    <row r="212" spans="1:34" s="80" customFormat="1" ht="15" hidden="1" thickBot="1" x14ac:dyDescent="0.35">
      <c r="A212" s="54">
        <f t="shared" si="39"/>
        <v>20</v>
      </c>
      <c r="B212" s="16" t="s">
        <v>290</v>
      </c>
      <c r="C212" s="41" t="s">
        <v>291</v>
      </c>
      <c r="D212" s="15">
        <v>1</v>
      </c>
      <c r="E212" s="16" t="s">
        <v>188</v>
      </c>
      <c r="F212" s="16" t="s">
        <v>220</v>
      </c>
      <c r="G212" s="16" t="s">
        <v>205</v>
      </c>
      <c r="H212" s="41">
        <v>0</v>
      </c>
      <c r="I212" s="15">
        <v>3500</v>
      </c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8"/>
    </row>
    <row r="213" spans="1:34" s="80" customFormat="1" ht="15" hidden="1" thickBot="1" x14ac:dyDescent="0.35">
      <c r="A213" s="44">
        <f t="shared" si="40"/>
        <v>20</v>
      </c>
      <c r="B213" s="3" t="s">
        <v>290</v>
      </c>
      <c r="C213" s="42" t="s">
        <v>291</v>
      </c>
      <c r="D213" s="13">
        <v>2</v>
      </c>
      <c r="E213" s="3" t="s">
        <v>189</v>
      </c>
      <c r="F213" s="3" t="s">
        <v>220</v>
      </c>
      <c r="G213" s="3" t="s">
        <v>205</v>
      </c>
      <c r="H213" s="42">
        <v>0</v>
      </c>
      <c r="I213" s="13">
        <v>1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14"/>
    </row>
    <row r="214" spans="1:34" s="80" customFormat="1" ht="15" hidden="1" thickBot="1" x14ac:dyDescent="0.35">
      <c r="A214" s="44">
        <f t="shared" si="34"/>
        <v>20</v>
      </c>
      <c r="B214" s="3" t="s">
        <v>290</v>
      </c>
      <c r="C214" s="42" t="s">
        <v>291</v>
      </c>
      <c r="D214" s="13">
        <v>3</v>
      </c>
      <c r="E214" s="3" t="s">
        <v>190</v>
      </c>
      <c r="F214" s="3" t="s">
        <v>213</v>
      </c>
      <c r="G214" s="3" t="s">
        <v>205</v>
      </c>
      <c r="H214" s="42">
        <v>0</v>
      </c>
      <c r="I214" s="13">
        <v>1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14"/>
    </row>
    <row r="215" spans="1:34" s="80" customFormat="1" ht="15" hidden="1" thickBot="1" x14ac:dyDescent="0.35">
      <c r="A215" s="44">
        <f t="shared" si="34"/>
        <v>20</v>
      </c>
      <c r="B215" s="3" t="s">
        <v>290</v>
      </c>
      <c r="C215" s="42" t="s">
        <v>291</v>
      </c>
      <c r="D215" s="13">
        <v>4</v>
      </c>
      <c r="E215" s="3" t="s">
        <v>191</v>
      </c>
      <c r="F215" s="3" t="s">
        <v>219</v>
      </c>
      <c r="G215" s="3" t="s">
        <v>211</v>
      </c>
      <c r="H215" s="42">
        <v>0</v>
      </c>
      <c r="I215" s="13">
        <v>0.34365999999999997</v>
      </c>
      <c r="J215" s="3">
        <v>0.34365999999999997</v>
      </c>
      <c r="K215" s="3">
        <v>0.34365999999999997</v>
      </c>
      <c r="L215" s="3">
        <v>0.34365999999999997</v>
      </c>
      <c r="M215" s="3">
        <v>0.33</v>
      </c>
      <c r="N215" s="3">
        <v>0.33</v>
      </c>
      <c r="O215" s="3">
        <v>0.33</v>
      </c>
      <c r="P215" s="3">
        <v>0.33</v>
      </c>
      <c r="Q215" s="3">
        <v>0.33</v>
      </c>
      <c r="R215" s="3">
        <v>0.33</v>
      </c>
      <c r="S215" s="3">
        <v>0.33</v>
      </c>
      <c r="T215" s="3">
        <v>0.33</v>
      </c>
      <c r="U215" s="3">
        <v>0.33</v>
      </c>
      <c r="V215" s="3">
        <v>0.33</v>
      </c>
      <c r="W215" s="3">
        <f t="shared" ref="W215:AH215" si="45">V215</f>
        <v>0.33</v>
      </c>
      <c r="X215" s="3">
        <f t="shared" si="45"/>
        <v>0.33</v>
      </c>
      <c r="Y215" s="3">
        <f t="shared" si="45"/>
        <v>0.33</v>
      </c>
      <c r="Z215" s="3">
        <f t="shared" si="45"/>
        <v>0.33</v>
      </c>
      <c r="AA215" s="3">
        <f t="shared" si="45"/>
        <v>0.33</v>
      </c>
      <c r="AB215" s="3">
        <f t="shared" si="45"/>
        <v>0.33</v>
      </c>
      <c r="AC215" s="3">
        <f t="shared" si="45"/>
        <v>0.33</v>
      </c>
      <c r="AD215" s="3">
        <f t="shared" si="45"/>
        <v>0.33</v>
      </c>
      <c r="AE215" s="3">
        <f t="shared" si="45"/>
        <v>0.33</v>
      </c>
      <c r="AF215" s="3">
        <f t="shared" si="45"/>
        <v>0.33</v>
      </c>
      <c r="AG215" s="3">
        <f t="shared" si="45"/>
        <v>0.33</v>
      </c>
      <c r="AH215" s="14">
        <f t="shared" si="45"/>
        <v>0.33</v>
      </c>
    </row>
    <row r="216" spans="1:34" s="80" customFormat="1" ht="15" hidden="1" thickBot="1" x14ac:dyDescent="0.35">
      <c r="A216" s="44">
        <f t="shared" si="34"/>
        <v>20</v>
      </c>
      <c r="B216" s="3" t="s">
        <v>290</v>
      </c>
      <c r="C216" s="42" t="s">
        <v>291</v>
      </c>
      <c r="D216" s="13">
        <v>5</v>
      </c>
      <c r="E216" s="3" t="s">
        <v>192</v>
      </c>
      <c r="F216" s="3" t="s">
        <v>219</v>
      </c>
      <c r="G216" s="3" t="s">
        <v>210</v>
      </c>
      <c r="H216" s="42">
        <v>0</v>
      </c>
      <c r="I216" s="1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14"/>
    </row>
    <row r="217" spans="1:34" s="80" customFormat="1" ht="15" hidden="1" thickBot="1" x14ac:dyDescent="0.35">
      <c r="A217" s="44">
        <f t="shared" si="34"/>
        <v>20</v>
      </c>
      <c r="B217" s="3" t="s">
        <v>290</v>
      </c>
      <c r="C217" s="42" t="s">
        <v>291</v>
      </c>
      <c r="D217" s="13">
        <v>6</v>
      </c>
      <c r="E217" s="3" t="s">
        <v>193</v>
      </c>
      <c r="F217" s="3" t="s">
        <v>214</v>
      </c>
      <c r="G217" s="3" t="s">
        <v>211</v>
      </c>
      <c r="H217" s="42">
        <v>0</v>
      </c>
      <c r="I217" s="101">
        <v>4.7373227164194374</v>
      </c>
      <c r="J217" s="102">
        <v>3.7984026643904101</v>
      </c>
      <c r="K217" s="102">
        <v>4.5319136854175994</v>
      </c>
      <c r="L217" s="102">
        <v>3.8423318714821355</v>
      </c>
      <c r="M217" s="102">
        <v>4.0652898626266332</v>
      </c>
      <c r="N217" s="102">
        <v>5.0350247635788001</v>
      </c>
      <c r="O217" s="102">
        <v>3.9599893227780005</v>
      </c>
      <c r="P217" s="102">
        <v>3.6413695646100002</v>
      </c>
      <c r="Q217" s="102">
        <v>3.3876507035376</v>
      </c>
      <c r="R217" s="102">
        <v>3.9606897954708002</v>
      </c>
      <c r="S217" s="102">
        <v>3.4447292777915997</v>
      </c>
      <c r="T217" s="102">
        <v>4.0126997734559993</v>
      </c>
      <c r="U217" s="102">
        <v>3.3065132676623992</v>
      </c>
      <c r="V217" s="102">
        <v>3.3065132676623992</v>
      </c>
      <c r="W217" s="102">
        <v>3.3065132676623992</v>
      </c>
      <c r="X217" s="102">
        <v>3.3065132676623992</v>
      </c>
      <c r="Y217" s="102">
        <v>5.6952032676623991</v>
      </c>
      <c r="Z217" s="102">
        <v>5.6952032676623991</v>
      </c>
      <c r="AA217" s="102">
        <v>5.6952032676623991</v>
      </c>
      <c r="AB217" s="102">
        <v>5.6952032676623991</v>
      </c>
      <c r="AC217" s="102">
        <v>5.6952032676623991</v>
      </c>
      <c r="AD217" s="102">
        <v>5.6952032676623991</v>
      </c>
      <c r="AE217" s="102">
        <v>5.6952032676623991</v>
      </c>
      <c r="AF217" s="102">
        <v>5.6952032676623991</v>
      </c>
      <c r="AG217" s="102">
        <v>5.6952032676623991</v>
      </c>
      <c r="AH217" s="103">
        <v>5.6952032676623991</v>
      </c>
    </row>
    <row r="218" spans="1:34" s="80" customFormat="1" ht="15" hidden="1" thickBot="1" x14ac:dyDescent="0.35">
      <c r="A218" s="44">
        <f t="shared" si="34"/>
        <v>20</v>
      </c>
      <c r="B218" s="3" t="s">
        <v>290</v>
      </c>
      <c r="C218" s="42" t="s">
        <v>291</v>
      </c>
      <c r="D218" s="13">
        <v>7</v>
      </c>
      <c r="E218" s="3" t="s">
        <v>194</v>
      </c>
      <c r="F218" s="3" t="s">
        <v>214</v>
      </c>
      <c r="G218" s="3" t="s">
        <v>211</v>
      </c>
      <c r="H218" s="42">
        <v>0</v>
      </c>
      <c r="I218" s="13">
        <f>I217*0.98</f>
        <v>4.6425762620910485</v>
      </c>
      <c r="J218" s="3">
        <f>J217*0.98</f>
        <v>3.7224346111026017</v>
      </c>
      <c r="K218" s="3">
        <f t="shared" ref="K218:U218" si="46">K217*0.98</f>
        <v>4.4412754117092472</v>
      </c>
      <c r="L218" s="3">
        <f t="shared" si="46"/>
        <v>3.7654852340524929</v>
      </c>
      <c r="M218" s="3">
        <f t="shared" si="46"/>
        <v>3.9839840653741003</v>
      </c>
      <c r="N218" s="3">
        <f t="shared" si="46"/>
        <v>4.9343242683072237</v>
      </c>
      <c r="O218" s="3">
        <f t="shared" si="46"/>
        <v>3.8807895363224403</v>
      </c>
      <c r="P218" s="3">
        <f t="shared" si="46"/>
        <v>3.5685421733178</v>
      </c>
      <c r="Q218" s="3">
        <f t="shared" si="46"/>
        <v>3.3198976894668482</v>
      </c>
      <c r="R218" s="3">
        <f t="shared" si="46"/>
        <v>3.8814759995613843</v>
      </c>
      <c r="S218" s="3">
        <f t="shared" si="46"/>
        <v>3.3758346922357676</v>
      </c>
      <c r="T218" s="3">
        <f t="shared" si="46"/>
        <v>3.9324457779868793</v>
      </c>
      <c r="U218" s="3">
        <f t="shared" si="46"/>
        <v>3.2403830023091511</v>
      </c>
      <c r="V218" s="3">
        <f>V217*0.98</f>
        <v>3.2403830023091511</v>
      </c>
      <c r="W218" s="3">
        <f t="shared" ref="W218:AH218" si="47">W217*0.98</f>
        <v>3.2403830023091511</v>
      </c>
      <c r="X218" s="3">
        <f t="shared" si="47"/>
        <v>3.2403830023091511</v>
      </c>
      <c r="Y218" s="3">
        <f t="shared" si="47"/>
        <v>5.5812992023091512</v>
      </c>
      <c r="Z218" s="3">
        <f t="shared" si="47"/>
        <v>5.5812992023091512</v>
      </c>
      <c r="AA218" s="3">
        <f t="shared" si="47"/>
        <v>5.5812992023091512</v>
      </c>
      <c r="AB218" s="3">
        <f t="shared" si="47"/>
        <v>5.5812992023091512</v>
      </c>
      <c r="AC218" s="3">
        <f t="shared" si="47"/>
        <v>5.5812992023091512</v>
      </c>
      <c r="AD218" s="3">
        <f t="shared" si="47"/>
        <v>5.5812992023091512</v>
      </c>
      <c r="AE218" s="3">
        <f t="shared" si="47"/>
        <v>5.5812992023091512</v>
      </c>
      <c r="AF218" s="3">
        <f t="shared" si="47"/>
        <v>5.5812992023091512</v>
      </c>
      <c r="AG218" s="3">
        <f t="shared" si="47"/>
        <v>5.5812992023091512</v>
      </c>
      <c r="AH218" s="14">
        <f t="shared" si="47"/>
        <v>5.5812992023091512</v>
      </c>
    </row>
    <row r="219" spans="1:34" s="80" customFormat="1" ht="15" hidden="1" thickBot="1" x14ac:dyDescent="0.35">
      <c r="A219" s="44">
        <f t="shared" si="34"/>
        <v>20</v>
      </c>
      <c r="B219" s="3" t="s">
        <v>290</v>
      </c>
      <c r="C219" s="42" t="s">
        <v>291</v>
      </c>
      <c r="D219" s="13">
        <v>8</v>
      </c>
      <c r="E219" s="3" t="s">
        <v>195</v>
      </c>
      <c r="F219" s="3" t="s">
        <v>219</v>
      </c>
      <c r="G219" s="3" t="s">
        <v>210</v>
      </c>
      <c r="H219" s="42">
        <v>0</v>
      </c>
      <c r="I219" s="1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14"/>
    </row>
    <row r="220" spans="1:34" s="80" customFormat="1" ht="15" hidden="1" thickBot="1" x14ac:dyDescent="0.35">
      <c r="A220" s="44">
        <f t="shared" si="34"/>
        <v>20</v>
      </c>
      <c r="B220" s="3" t="s">
        <v>290</v>
      </c>
      <c r="C220" s="42" t="s">
        <v>291</v>
      </c>
      <c r="D220" s="13">
        <v>9</v>
      </c>
      <c r="E220" s="3" t="s">
        <v>196</v>
      </c>
      <c r="F220" s="3" t="s">
        <v>218</v>
      </c>
      <c r="G220" s="3" t="s">
        <v>211</v>
      </c>
      <c r="H220" s="42">
        <v>0</v>
      </c>
      <c r="I220" s="13">
        <v>0.46012281997697529</v>
      </c>
      <c r="J220" s="3">
        <v>0.60093489394994359</v>
      </c>
      <c r="K220" s="3">
        <v>0.67217875460343812</v>
      </c>
      <c r="L220" s="3">
        <v>0.60520161417492213</v>
      </c>
      <c r="M220" s="3">
        <v>0.6528049726038152</v>
      </c>
      <c r="N220" s="3">
        <v>0.75089139043025788</v>
      </c>
      <c r="O220" s="3">
        <v>0.64215406920866924</v>
      </c>
      <c r="P220" s="3">
        <v>0.60992642565707544</v>
      </c>
      <c r="Q220" s="3">
        <v>0.58426335609738334</v>
      </c>
      <c r="R220" s="3">
        <v>0.64222492038372181</v>
      </c>
      <c r="S220" s="3">
        <v>0.59003672042377631</v>
      </c>
      <c r="T220" s="3">
        <v>0.64748560804876443</v>
      </c>
      <c r="U220" s="3">
        <v>0.57605649417170979</v>
      </c>
      <c r="V220" s="3">
        <f>U220</f>
        <v>0.57605649417170979</v>
      </c>
      <c r="W220" s="3">
        <f t="shared" ref="W220:AH220" si="48">V220</f>
        <v>0.57605649417170979</v>
      </c>
      <c r="X220" s="3">
        <f t="shared" si="48"/>
        <v>0.57605649417170979</v>
      </c>
      <c r="Y220" s="3">
        <f t="shared" si="48"/>
        <v>0.57605649417170979</v>
      </c>
      <c r="Z220" s="3">
        <f t="shared" si="48"/>
        <v>0.57605649417170979</v>
      </c>
      <c r="AA220" s="3">
        <f t="shared" si="48"/>
        <v>0.57605649417170979</v>
      </c>
      <c r="AB220" s="3">
        <f t="shared" si="48"/>
        <v>0.57605649417170979</v>
      </c>
      <c r="AC220" s="3">
        <f t="shared" si="48"/>
        <v>0.57605649417170979</v>
      </c>
      <c r="AD220" s="3">
        <f t="shared" si="48"/>
        <v>0.57605649417170979</v>
      </c>
      <c r="AE220" s="3">
        <f t="shared" si="48"/>
        <v>0.57605649417170979</v>
      </c>
      <c r="AF220" s="3">
        <f t="shared" si="48"/>
        <v>0.57605649417170979</v>
      </c>
      <c r="AG220" s="3">
        <f t="shared" si="48"/>
        <v>0.57605649417170979</v>
      </c>
      <c r="AH220" s="14">
        <f t="shared" si="48"/>
        <v>0.57605649417170979</v>
      </c>
    </row>
    <row r="221" spans="1:34" s="80" customFormat="1" ht="15" hidden="1" thickBot="1" x14ac:dyDescent="0.35">
      <c r="A221" s="49">
        <f t="shared" si="34"/>
        <v>20</v>
      </c>
      <c r="B221" s="11" t="s">
        <v>290</v>
      </c>
      <c r="C221" s="43" t="s">
        <v>291</v>
      </c>
      <c r="D221" s="10">
        <v>10</v>
      </c>
      <c r="E221" s="11" t="s">
        <v>197</v>
      </c>
      <c r="F221" s="11" t="s">
        <v>218</v>
      </c>
      <c r="G221" s="11" t="s">
        <v>205</v>
      </c>
      <c r="H221" s="43">
        <v>0</v>
      </c>
      <c r="I221" s="10">
        <v>0.95</v>
      </c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2"/>
    </row>
    <row r="222" spans="1:34" s="80" customFormat="1" ht="15" hidden="1" thickBot="1" x14ac:dyDescent="0.35">
      <c r="A222" s="54">
        <f t="shared" si="39"/>
        <v>21</v>
      </c>
      <c r="B222" s="55" t="s">
        <v>292</v>
      </c>
      <c r="C222" s="56" t="s">
        <v>293</v>
      </c>
      <c r="D222" s="57">
        <v>1</v>
      </c>
      <c r="E222" s="55" t="s">
        <v>188</v>
      </c>
      <c r="F222" s="55" t="s">
        <v>220</v>
      </c>
      <c r="G222" s="55" t="s">
        <v>205</v>
      </c>
      <c r="H222" s="56">
        <v>0</v>
      </c>
      <c r="I222" s="57">
        <v>5000</v>
      </c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8"/>
    </row>
    <row r="223" spans="1:34" s="80" customFormat="1" ht="15" hidden="1" thickBot="1" x14ac:dyDescent="0.35">
      <c r="A223" s="44">
        <f t="shared" si="40"/>
        <v>21</v>
      </c>
      <c r="B223" s="45" t="s">
        <v>292</v>
      </c>
      <c r="C223" s="46" t="s">
        <v>293</v>
      </c>
      <c r="D223" s="47">
        <v>2</v>
      </c>
      <c r="E223" s="45" t="s">
        <v>189</v>
      </c>
      <c r="F223" s="45" t="s">
        <v>220</v>
      </c>
      <c r="G223" s="45" t="s">
        <v>205</v>
      </c>
      <c r="H223" s="46">
        <v>0</v>
      </c>
      <c r="I223" s="47">
        <v>1</v>
      </c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8"/>
    </row>
    <row r="224" spans="1:34" s="80" customFormat="1" ht="15" hidden="1" thickBot="1" x14ac:dyDescent="0.35">
      <c r="A224" s="44">
        <f t="shared" si="34"/>
        <v>21</v>
      </c>
      <c r="B224" s="45" t="s">
        <v>292</v>
      </c>
      <c r="C224" s="46" t="s">
        <v>293</v>
      </c>
      <c r="D224" s="47">
        <v>3</v>
      </c>
      <c r="E224" s="45" t="s">
        <v>190</v>
      </c>
      <c r="F224" s="45" t="s">
        <v>213</v>
      </c>
      <c r="G224" s="45" t="s">
        <v>205</v>
      </c>
      <c r="H224" s="46">
        <v>0</v>
      </c>
      <c r="I224" s="47">
        <v>1</v>
      </c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8"/>
    </row>
    <row r="225" spans="1:34" s="80" customFormat="1" ht="15" hidden="1" thickBot="1" x14ac:dyDescent="0.35">
      <c r="A225" s="44">
        <f t="shared" si="34"/>
        <v>21</v>
      </c>
      <c r="B225" s="45" t="s">
        <v>292</v>
      </c>
      <c r="C225" s="46" t="s">
        <v>293</v>
      </c>
      <c r="D225" s="47">
        <v>4</v>
      </c>
      <c r="E225" s="45" t="s">
        <v>191</v>
      </c>
      <c r="F225" s="45" t="s">
        <v>219</v>
      </c>
      <c r="G225" s="45" t="s">
        <v>205</v>
      </c>
      <c r="H225" s="46">
        <v>0</v>
      </c>
      <c r="I225" s="47">
        <v>5.0000000000000001E-4</v>
      </c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8"/>
    </row>
    <row r="226" spans="1:34" s="80" customFormat="1" ht="15" hidden="1" thickBot="1" x14ac:dyDescent="0.35">
      <c r="A226" s="44">
        <f t="shared" si="34"/>
        <v>21</v>
      </c>
      <c r="B226" s="45" t="s">
        <v>292</v>
      </c>
      <c r="C226" s="46" t="s">
        <v>293</v>
      </c>
      <c r="D226" s="47">
        <v>5</v>
      </c>
      <c r="E226" s="45" t="s">
        <v>192</v>
      </c>
      <c r="F226" s="45" t="s">
        <v>219</v>
      </c>
      <c r="G226" s="45" t="s">
        <v>210</v>
      </c>
      <c r="H226" s="46">
        <v>0</v>
      </c>
      <c r="I226" s="47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8"/>
    </row>
    <row r="227" spans="1:34" s="80" customFormat="1" ht="15" hidden="1" thickBot="1" x14ac:dyDescent="0.35">
      <c r="A227" s="44">
        <f t="shared" si="34"/>
        <v>21</v>
      </c>
      <c r="B227" s="45" t="s">
        <v>292</v>
      </c>
      <c r="C227" s="46" t="s">
        <v>293</v>
      </c>
      <c r="D227" s="47">
        <v>6</v>
      </c>
      <c r="E227" s="45" t="s">
        <v>193</v>
      </c>
      <c r="F227" s="45" t="s">
        <v>214</v>
      </c>
      <c r="G227" s="45" t="s">
        <v>211</v>
      </c>
      <c r="H227" s="46">
        <v>0</v>
      </c>
      <c r="I227" s="47">
        <v>0</v>
      </c>
      <c r="J227" s="45">
        <v>0</v>
      </c>
      <c r="K227" s="45">
        <v>0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45">
        <v>0</v>
      </c>
      <c r="S227" s="45">
        <v>0</v>
      </c>
      <c r="T227" s="45">
        <v>0</v>
      </c>
      <c r="U227" s="45">
        <v>0</v>
      </c>
      <c r="V227" s="45">
        <v>0</v>
      </c>
      <c r="W227" s="45">
        <v>0</v>
      </c>
      <c r="X227" s="45">
        <v>0</v>
      </c>
      <c r="Y227" s="45">
        <f>X227+Y229*$I$230*$I$230*8760*0.0036</f>
        <v>2.1735920852359206E-2</v>
      </c>
      <c r="Z227" s="45">
        <f t="shared" ref="Z227:AH227" si="49">Y227+Z229*$I$230*$I$230*8760*0.0036</f>
        <v>4.3471841704718413E-2</v>
      </c>
      <c r="AA227" s="45">
        <f t="shared" si="49"/>
        <v>6.5207762557077623E-2</v>
      </c>
      <c r="AB227" s="45">
        <f t="shared" si="49"/>
        <v>6.5207762557077623E-2</v>
      </c>
      <c r="AC227" s="45">
        <f t="shared" si="49"/>
        <v>6.5207762557077623E-2</v>
      </c>
      <c r="AD227" s="45">
        <f t="shared" si="49"/>
        <v>6.5207762557077623E-2</v>
      </c>
      <c r="AE227" s="45">
        <f t="shared" si="49"/>
        <v>6.5207762557077623E-2</v>
      </c>
      <c r="AF227" s="45">
        <f t="shared" si="49"/>
        <v>6.5207762557077623E-2</v>
      </c>
      <c r="AG227" s="45">
        <f t="shared" si="49"/>
        <v>6.5207762557077623E-2</v>
      </c>
      <c r="AH227" s="48">
        <f t="shared" si="49"/>
        <v>6.5207762557077623E-2</v>
      </c>
    </row>
    <row r="228" spans="1:34" s="80" customFormat="1" ht="15" hidden="1" thickBot="1" x14ac:dyDescent="0.35">
      <c r="A228" s="44">
        <f t="shared" si="34"/>
        <v>21</v>
      </c>
      <c r="B228" s="45" t="s">
        <v>292</v>
      </c>
      <c r="C228" s="46" t="s">
        <v>293</v>
      </c>
      <c r="D228" s="47">
        <v>7</v>
      </c>
      <c r="E228" s="45" t="s">
        <v>194</v>
      </c>
      <c r="F228" s="45" t="s">
        <v>214</v>
      </c>
      <c r="G228" s="45" t="s">
        <v>211</v>
      </c>
      <c r="H228" s="46">
        <v>0</v>
      </c>
      <c r="I228" s="79">
        <f>I227*0.98</f>
        <v>0</v>
      </c>
      <c r="J228" s="79">
        <f t="shared" ref="J228:U228" si="50">J227*0.98</f>
        <v>0</v>
      </c>
      <c r="K228" s="79">
        <f t="shared" si="50"/>
        <v>0</v>
      </c>
      <c r="L228" s="79">
        <f t="shared" si="50"/>
        <v>0</v>
      </c>
      <c r="M228" s="79">
        <f t="shared" si="50"/>
        <v>0</v>
      </c>
      <c r="N228" s="79">
        <f t="shared" si="50"/>
        <v>0</v>
      </c>
      <c r="O228" s="79">
        <f t="shared" si="50"/>
        <v>0</v>
      </c>
      <c r="P228" s="79">
        <f t="shared" si="50"/>
        <v>0</v>
      </c>
      <c r="Q228" s="79">
        <f t="shared" si="50"/>
        <v>0</v>
      </c>
      <c r="R228" s="79">
        <f t="shared" si="50"/>
        <v>0</v>
      </c>
      <c r="S228" s="79">
        <f t="shared" si="50"/>
        <v>0</v>
      </c>
      <c r="T228" s="79">
        <f t="shared" si="50"/>
        <v>0</v>
      </c>
      <c r="U228" s="79">
        <f t="shared" si="50"/>
        <v>0</v>
      </c>
      <c r="V228" s="79">
        <f t="shared" ref="V228" si="51">V227*0.98</f>
        <v>0</v>
      </c>
      <c r="W228" s="79">
        <f t="shared" ref="W228" si="52">W227*0.98</f>
        <v>0</v>
      </c>
      <c r="X228" s="79">
        <f t="shared" ref="X228" si="53">X227*0.98</f>
        <v>0</v>
      </c>
      <c r="Y228" s="79">
        <f t="shared" ref="Y228" si="54">Y227*0.98</f>
        <v>2.1301202435312021E-2</v>
      </c>
      <c r="Z228" s="79">
        <f t="shared" ref="Z228" si="55">Z227*0.98</f>
        <v>4.2602404870624042E-2</v>
      </c>
      <c r="AA228" s="79">
        <f t="shared" ref="AA228" si="56">AA227*0.98</f>
        <v>6.3903607305936069E-2</v>
      </c>
      <c r="AB228" s="79">
        <f t="shared" ref="AB228" si="57">AB227*0.98</f>
        <v>6.3903607305936069E-2</v>
      </c>
      <c r="AC228" s="79">
        <f t="shared" ref="AC228" si="58">AC227*0.98</f>
        <v>6.3903607305936069E-2</v>
      </c>
      <c r="AD228" s="79">
        <f t="shared" ref="AD228" si="59">AD227*0.98</f>
        <v>6.3903607305936069E-2</v>
      </c>
      <c r="AE228" s="79">
        <f t="shared" ref="AE228" si="60">AE227*0.98</f>
        <v>6.3903607305936069E-2</v>
      </c>
      <c r="AF228" s="79">
        <f t="shared" ref="AF228" si="61">AF227*0.98</f>
        <v>6.3903607305936069E-2</v>
      </c>
      <c r="AG228" s="79">
        <f t="shared" ref="AG228" si="62">AG227*0.98</f>
        <v>6.3903607305936069E-2</v>
      </c>
      <c r="AH228" s="79">
        <f t="shared" ref="AH228" si="63">AH227*0.98</f>
        <v>6.3903607305936069E-2</v>
      </c>
    </row>
    <row r="229" spans="1:34" s="80" customFormat="1" ht="15" hidden="1" thickBot="1" x14ac:dyDescent="0.35">
      <c r="A229" s="44">
        <f t="shared" si="34"/>
        <v>21</v>
      </c>
      <c r="B229" s="45" t="s">
        <v>292</v>
      </c>
      <c r="C229" s="46" t="s">
        <v>293</v>
      </c>
      <c r="D229" s="47">
        <v>8</v>
      </c>
      <c r="E229" s="45" t="s">
        <v>195</v>
      </c>
      <c r="F229" s="45" t="s">
        <v>219</v>
      </c>
      <c r="G229" s="45" t="s">
        <v>211</v>
      </c>
      <c r="H229" s="46">
        <v>0</v>
      </c>
      <c r="I229" s="47">
        <v>0</v>
      </c>
      <c r="J229" s="45">
        <v>0</v>
      </c>
      <c r="K229" s="45">
        <v>0</v>
      </c>
      <c r="L229" s="45">
        <v>0</v>
      </c>
      <c r="M229" s="45">
        <v>0</v>
      </c>
      <c r="N229" s="45">
        <v>0</v>
      </c>
      <c r="O229" s="45">
        <v>0</v>
      </c>
      <c r="P229" s="45">
        <v>0</v>
      </c>
      <c r="Q229" s="45">
        <v>0</v>
      </c>
      <c r="R229" s="45">
        <v>0</v>
      </c>
      <c r="S229" s="45">
        <v>0</v>
      </c>
      <c r="T229" s="45">
        <v>0</v>
      </c>
      <c r="U229" s="45">
        <v>0</v>
      </c>
      <c r="V229" s="45">
        <v>0</v>
      </c>
      <c r="W229" s="45">
        <v>0</v>
      </c>
      <c r="X229" s="45">
        <v>0</v>
      </c>
      <c r="Y229" s="45">
        <v>2.3999999999999998E-3</v>
      </c>
      <c r="Z229" s="45">
        <v>2.3999999999999998E-3</v>
      </c>
      <c r="AA229" s="45">
        <v>2.3999999999999998E-3</v>
      </c>
      <c r="AB229" s="45">
        <v>0</v>
      </c>
      <c r="AC229" s="45">
        <v>0</v>
      </c>
      <c r="AD229" s="45">
        <v>0</v>
      </c>
      <c r="AE229" s="45">
        <v>0</v>
      </c>
      <c r="AF229" s="45">
        <v>0</v>
      </c>
      <c r="AG229" s="45">
        <v>0</v>
      </c>
      <c r="AH229" s="48">
        <v>0</v>
      </c>
    </row>
    <row r="230" spans="1:34" s="80" customFormat="1" ht="15" hidden="1" thickBot="1" x14ac:dyDescent="0.35">
      <c r="A230" s="44">
        <f t="shared" si="34"/>
        <v>21</v>
      </c>
      <c r="B230" s="45" t="s">
        <v>292</v>
      </c>
      <c r="C230" s="46" t="s">
        <v>293</v>
      </c>
      <c r="D230" s="47">
        <v>9</v>
      </c>
      <c r="E230" s="45" t="s">
        <v>196</v>
      </c>
      <c r="F230" s="45" t="s">
        <v>218</v>
      </c>
      <c r="G230" s="45" t="s">
        <v>205</v>
      </c>
      <c r="H230" s="46">
        <v>0</v>
      </c>
      <c r="I230" s="47">
        <v>0.53589548452562152</v>
      </c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8"/>
    </row>
    <row r="231" spans="1:34" s="80" customFormat="1" ht="15" hidden="1" thickBot="1" x14ac:dyDescent="0.35">
      <c r="A231" s="49">
        <f t="shared" si="34"/>
        <v>21</v>
      </c>
      <c r="B231" s="50" t="s">
        <v>292</v>
      </c>
      <c r="C231" s="51" t="s">
        <v>293</v>
      </c>
      <c r="D231" s="52">
        <v>10</v>
      </c>
      <c r="E231" s="50" t="s">
        <v>197</v>
      </c>
      <c r="F231" s="50" t="s">
        <v>218</v>
      </c>
      <c r="G231" s="50" t="s">
        <v>205</v>
      </c>
      <c r="H231" s="51">
        <v>0</v>
      </c>
      <c r="I231" s="52">
        <v>0.95</v>
      </c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3"/>
    </row>
    <row r="232" spans="1:34" s="80" customFormat="1" ht="15" hidden="1" thickBot="1" x14ac:dyDescent="0.35">
      <c r="A232" s="54">
        <f t="shared" si="39"/>
        <v>22</v>
      </c>
      <c r="B232" s="16" t="s">
        <v>294</v>
      </c>
      <c r="C232" s="41" t="s">
        <v>295</v>
      </c>
      <c r="D232" s="15">
        <v>1</v>
      </c>
      <c r="E232" s="16" t="s">
        <v>188</v>
      </c>
      <c r="F232" s="16" t="s">
        <v>220</v>
      </c>
      <c r="G232" s="16" t="s">
        <v>205</v>
      </c>
      <c r="H232" s="41">
        <v>0</v>
      </c>
      <c r="I232" s="15">
        <v>3500</v>
      </c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8"/>
    </row>
    <row r="233" spans="1:34" s="80" customFormat="1" ht="15" hidden="1" thickBot="1" x14ac:dyDescent="0.35">
      <c r="A233" s="44">
        <f t="shared" si="40"/>
        <v>22</v>
      </c>
      <c r="B233" s="3" t="s">
        <v>294</v>
      </c>
      <c r="C233" s="42" t="s">
        <v>295</v>
      </c>
      <c r="D233" s="13">
        <v>2</v>
      </c>
      <c r="E233" s="3" t="s">
        <v>189</v>
      </c>
      <c r="F233" s="3" t="s">
        <v>220</v>
      </c>
      <c r="G233" s="3" t="s">
        <v>205</v>
      </c>
      <c r="H233" s="42">
        <v>0</v>
      </c>
      <c r="I233" s="13">
        <v>1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14"/>
    </row>
    <row r="234" spans="1:34" s="80" customFormat="1" ht="15" hidden="1" thickBot="1" x14ac:dyDescent="0.35">
      <c r="A234" s="44">
        <f t="shared" si="34"/>
        <v>22</v>
      </c>
      <c r="B234" s="3" t="s">
        <v>294</v>
      </c>
      <c r="C234" s="42" t="s">
        <v>295</v>
      </c>
      <c r="D234" s="13">
        <v>3</v>
      </c>
      <c r="E234" s="3" t="s">
        <v>190</v>
      </c>
      <c r="F234" s="3" t="s">
        <v>213</v>
      </c>
      <c r="G234" s="3" t="s">
        <v>205</v>
      </c>
      <c r="H234" s="42">
        <v>0</v>
      </c>
      <c r="I234" s="13">
        <v>1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14"/>
    </row>
    <row r="235" spans="1:34" s="80" customFormat="1" ht="15" hidden="1" thickBot="1" x14ac:dyDescent="0.35">
      <c r="A235" s="44">
        <f t="shared" si="34"/>
        <v>22</v>
      </c>
      <c r="B235" s="3" t="s">
        <v>294</v>
      </c>
      <c r="C235" s="42" t="s">
        <v>295</v>
      </c>
      <c r="D235" s="13">
        <v>4</v>
      </c>
      <c r="E235" s="3" t="s">
        <v>191</v>
      </c>
      <c r="F235" s="3" t="s">
        <v>219</v>
      </c>
      <c r="G235" s="3" t="s">
        <v>205</v>
      </c>
      <c r="H235" s="42">
        <v>0</v>
      </c>
      <c r="I235" s="13">
        <v>0.28599999999999998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14"/>
    </row>
    <row r="236" spans="1:34" s="80" customFormat="1" ht="15" hidden="1" thickBot="1" x14ac:dyDescent="0.35">
      <c r="A236" s="44">
        <f t="shared" si="34"/>
        <v>22</v>
      </c>
      <c r="B236" s="3" t="s">
        <v>294</v>
      </c>
      <c r="C236" s="42" t="s">
        <v>295</v>
      </c>
      <c r="D236" s="13">
        <v>5</v>
      </c>
      <c r="E236" s="3" t="s">
        <v>192</v>
      </c>
      <c r="F236" s="3" t="s">
        <v>219</v>
      </c>
      <c r="G236" s="3" t="s">
        <v>210</v>
      </c>
      <c r="H236" s="42">
        <v>0</v>
      </c>
      <c r="I236" s="1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14"/>
    </row>
    <row r="237" spans="1:34" s="80" customFormat="1" ht="15" hidden="1" thickBot="1" x14ac:dyDescent="0.35">
      <c r="A237" s="44">
        <f t="shared" si="34"/>
        <v>22</v>
      </c>
      <c r="B237" s="3" t="s">
        <v>294</v>
      </c>
      <c r="C237" s="42" t="s">
        <v>295</v>
      </c>
      <c r="D237" s="13">
        <v>6</v>
      </c>
      <c r="E237" s="3" t="s">
        <v>193</v>
      </c>
      <c r="F237" s="3" t="s">
        <v>214</v>
      </c>
      <c r="G237" s="3" t="s">
        <v>211</v>
      </c>
      <c r="H237" s="42">
        <v>0</v>
      </c>
      <c r="I237" s="13">
        <v>2.6936106317555653</v>
      </c>
      <c r="J237" s="3">
        <v>3.5179403173645474</v>
      </c>
      <c r="K237" s="3">
        <v>3.9350098739519996</v>
      </c>
      <c r="L237" s="3">
        <v>4.0527472544288985</v>
      </c>
      <c r="M237" s="3">
        <v>4.1977623747576152</v>
      </c>
      <c r="N237" s="3">
        <v>4.8284920589759999</v>
      </c>
      <c r="O237" s="3">
        <v>4.942200392118</v>
      </c>
      <c r="P237" s="3">
        <v>4.5850502247047995</v>
      </c>
      <c r="Q237" s="3">
        <v>3.9491785722528001</v>
      </c>
      <c r="R237" s="3">
        <v>5.1434308978956</v>
      </c>
      <c r="S237" s="3">
        <v>4.0086043173396</v>
      </c>
      <c r="T237" s="3">
        <v>4.6411059048011998</v>
      </c>
      <c r="U237" s="3">
        <v>4.5458460637452003</v>
      </c>
      <c r="V237" s="3">
        <f>U237</f>
        <v>4.5458460637452003</v>
      </c>
      <c r="W237" s="3">
        <f t="shared" ref="W237:AH237" si="64">V237</f>
        <v>4.5458460637452003</v>
      </c>
      <c r="X237" s="3">
        <f>W237+X239*X240*0.95*8760*0.0036</f>
        <v>5.6340940608235961</v>
      </c>
      <c r="Y237" s="3">
        <f t="shared" ref="Y237:Z237" si="65">X237+Y239*Y240*0.95*8760*0.0036</f>
        <v>6.7223420579019919</v>
      </c>
      <c r="Z237" s="3">
        <f t="shared" si="65"/>
        <v>7.8105900549803877</v>
      </c>
      <c r="AA237" s="3">
        <f t="shared" si="64"/>
        <v>7.8105900549803877</v>
      </c>
      <c r="AB237" s="3">
        <f t="shared" si="64"/>
        <v>7.8105900549803877</v>
      </c>
      <c r="AC237" s="3">
        <f t="shared" si="64"/>
        <v>7.8105900549803877</v>
      </c>
      <c r="AD237" s="3">
        <f t="shared" si="64"/>
        <v>7.8105900549803877</v>
      </c>
      <c r="AE237" s="3">
        <f t="shared" si="64"/>
        <v>7.8105900549803877</v>
      </c>
      <c r="AF237" s="3">
        <f t="shared" si="64"/>
        <v>7.8105900549803877</v>
      </c>
      <c r="AG237" s="3">
        <f t="shared" si="64"/>
        <v>7.8105900549803877</v>
      </c>
      <c r="AH237" s="14">
        <f t="shared" si="64"/>
        <v>7.8105900549803877</v>
      </c>
    </row>
    <row r="238" spans="1:34" s="80" customFormat="1" ht="15" hidden="1" thickBot="1" x14ac:dyDescent="0.35">
      <c r="A238" s="44">
        <f t="shared" si="34"/>
        <v>22</v>
      </c>
      <c r="B238" s="3" t="s">
        <v>294</v>
      </c>
      <c r="C238" s="42" t="s">
        <v>295</v>
      </c>
      <c r="D238" s="13">
        <v>7</v>
      </c>
      <c r="E238" s="3" t="s">
        <v>194</v>
      </c>
      <c r="F238" s="3" t="s">
        <v>214</v>
      </c>
      <c r="G238" s="3" t="s">
        <v>211</v>
      </c>
      <c r="H238" s="42">
        <v>0</v>
      </c>
      <c r="I238" s="13">
        <f>I237*0.98</f>
        <v>2.6397384191204538</v>
      </c>
      <c r="J238" s="3">
        <f>J237*0.98</f>
        <v>3.4475815110172565</v>
      </c>
      <c r="K238" s="3">
        <f t="shared" ref="K238:AH238" si="66">K237*0.98</f>
        <v>3.8563096764729594</v>
      </c>
      <c r="L238" s="3">
        <f t="shared" si="66"/>
        <v>3.9716923093403205</v>
      </c>
      <c r="M238" s="3">
        <f t="shared" si="66"/>
        <v>4.1138071272624623</v>
      </c>
      <c r="N238" s="3">
        <f t="shared" si="66"/>
        <v>4.7319222177964795</v>
      </c>
      <c r="O238" s="3">
        <f t="shared" si="66"/>
        <v>4.8433563842756397</v>
      </c>
      <c r="P238" s="3">
        <f t="shared" si="66"/>
        <v>4.4933492202107033</v>
      </c>
      <c r="Q238" s="3">
        <f t="shared" si="66"/>
        <v>3.8701950008077439</v>
      </c>
      <c r="R238" s="3">
        <f t="shared" si="66"/>
        <v>5.0405622799376877</v>
      </c>
      <c r="S238" s="3">
        <f t="shared" si="66"/>
        <v>3.9284322309928079</v>
      </c>
      <c r="T238" s="3">
        <f>T237*0.98</f>
        <v>4.5482837867051753</v>
      </c>
      <c r="U238" s="3">
        <f t="shared" si="66"/>
        <v>4.4549291424702959</v>
      </c>
      <c r="V238" s="3">
        <f t="shared" si="66"/>
        <v>4.4549291424702959</v>
      </c>
      <c r="W238" s="3">
        <f t="shared" si="66"/>
        <v>4.4549291424702959</v>
      </c>
      <c r="X238" s="3">
        <f t="shared" si="66"/>
        <v>5.5214121796071245</v>
      </c>
      <c r="Y238" s="3">
        <f t="shared" si="66"/>
        <v>6.5878952167439522</v>
      </c>
      <c r="Z238" s="3">
        <f t="shared" si="66"/>
        <v>7.6543782538807799</v>
      </c>
      <c r="AA238" s="3">
        <f t="shared" si="66"/>
        <v>7.6543782538807799</v>
      </c>
      <c r="AB238" s="3">
        <f t="shared" si="66"/>
        <v>7.6543782538807799</v>
      </c>
      <c r="AC238" s="3">
        <f t="shared" si="66"/>
        <v>7.6543782538807799</v>
      </c>
      <c r="AD238" s="3">
        <f t="shared" si="66"/>
        <v>7.6543782538807799</v>
      </c>
      <c r="AE238" s="3">
        <f t="shared" si="66"/>
        <v>7.6543782538807799</v>
      </c>
      <c r="AF238" s="3">
        <f t="shared" si="66"/>
        <v>7.6543782538807799</v>
      </c>
      <c r="AG238" s="3">
        <f t="shared" si="66"/>
        <v>7.6543782538807799</v>
      </c>
      <c r="AH238" s="14">
        <f t="shared" si="66"/>
        <v>7.6543782538807799</v>
      </c>
    </row>
    <row r="239" spans="1:34" s="80" customFormat="1" ht="15" hidden="1" thickBot="1" x14ac:dyDescent="0.35">
      <c r="A239" s="44">
        <f t="shared" si="34"/>
        <v>22</v>
      </c>
      <c r="B239" s="3" t="s">
        <v>294</v>
      </c>
      <c r="C239" s="42" t="s">
        <v>295</v>
      </c>
      <c r="D239" s="13">
        <v>8</v>
      </c>
      <c r="E239" s="3" t="s">
        <v>195</v>
      </c>
      <c r="F239" s="3" t="s">
        <v>219</v>
      </c>
      <c r="G239" s="3" t="s">
        <v>211</v>
      </c>
      <c r="H239" s="42">
        <v>0</v>
      </c>
      <c r="I239" s="1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6.8466666666666662E-2</v>
      </c>
      <c r="Y239" s="3">
        <v>6.8466666666666662E-2</v>
      </c>
      <c r="Z239" s="3">
        <v>6.8466666666666662E-2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14">
        <v>0</v>
      </c>
    </row>
    <row r="240" spans="1:34" s="80" customFormat="1" ht="15" hidden="1" thickBot="1" x14ac:dyDescent="0.35">
      <c r="A240" s="44">
        <f t="shared" si="34"/>
        <v>22</v>
      </c>
      <c r="B240" s="3" t="s">
        <v>294</v>
      </c>
      <c r="C240" s="42" t="s">
        <v>295</v>
      </c>
      <c r="D240" s="13">
        <v>9</v>
      </c>
      <c r="E240" s="3" t="s">
        <v>196</v>
      </c>
      <c r="F240" s="3" t="s">
        <v>218</v>
      </c>
      <c r="G240" s="3" t="s">
        <v>211</v>
      </c>
      <c r="H240" s="42">
        <v>0</v>
      </c>
      <c r="I240" s="13">
        <v>0.31436817378809606</v>
      </c>
      <c r="J240" s="3">
        <v>0.41057473564567021</v>
      </c>
      <c r="K240" s="3">
        <v>0.45925044003341053</v>
      </c>
      <c r="L240" s="3">
        <v>0.47299143320100639</v>
      </c>
      <c r="M240" s="3">
        <v>0.48991597976016799</v>
      </c>
      <c r="N240" s="3">
        <v>0.56352770992045698</v>
      </c>
      <c r="O240" s="3">
        <v>0.57679847764498193</v>
      </c>
      <c r="P240" s="3">
        <v>0.53511589569562867</v>
      </c>
      <c r="Q240" s="3">
        <v>0.46090405238452975</v>
      </c>
      <c r="R240" s="3">
        <v>0.60028385666226358</v>
      </c>
      <c r="S240" s="3">
        <v>0.46783956219381445</v>
      </c>
      <c r="T240" s="3">
        <v>0.54165808912722702</v>
      </c>
      <c r="U240" s="3">
        <v>0.5305404235243848</v>
      </c>
      <c r="V240" s="3">
        <f>U240</f>
        <v>0.5305404235243848</v>
      </c>
      <c r="W240" s="3">
        <f t="shared" ref="W240:AH240" si="67">V240</f>
        <v>0.5305404235243848</v>
      </c>
      <c r="X240" s="3">
        <f t="shared" si="67"/>
        <v>0.5305404235243848</v>
      </c>
      <c r="Y240" s="3">
        <f t="shared" si="67"/>
        <v>0.5305404235243848</v>
      </c>
      <c r="Z240" s="3">
        <f t="shared" si="67"/>
        <v>0.5305404235243848</v>
      </c>
      <c r="AA240" s="3">
        <f t="shared" si="67"/>
        <v>0.5305404235243848</v>
      </c>
      <c r="AB240" s="3">
        <f t="shared" si="67"/>
        <v>0.5305404235243848</v>
      </c>
      <c r="AC240" s="3">
        <f t="shared" si="67"/>
        <v>0.5305404235243848</v>
      </c>
      <c r="AD240" s="3">
        <f t="shared" si="67"/>
        <v>0.5305404235243848</v>
      </c>
      <c r="AE240" s="3">
        <f t="shared" si="67"/>
        <v>0.5305404235243848</v>
      </c>
      <c r="AF240" s="3">
        <f t="shared" si="67"/>
        <v>0.5305404235243848</v>
      </c>
      <c r="AG240" s="3">
        <f t="shared" si="67"/>
        <v>0.5305404235243848</v>
      </c>
      <c r="AH240" s="14">
        <f t="shared" si="67"/>
        <v>0.5305404235243848</v>
      </c>
    </row>
    <row r="241" spans="1:34" s="80" customFormat="1" ht="15" hidden="1" thickBot="1" x14ac:dyDescent="0.35">
      <c r="A241" s="49">
        <f t="shared" si="34"/>
        <v>22</v>
      </c>
      <c r="B241" s="11" t="s">
        <v>294</v>
      </c>
      <c r="C241" s="43" t="s">
        <v>295</v>
      </c>
      <c r="D241" s="10">
        <v>10</v>
      </c>
      <c r="E241" s="11" t="s">
        <v>197</v>
      </c>
      <c r="F241" s="11" t="s">
        <v>218</v>
      </c>
      <c r="G241" s="11" t="s">
        <v>205</v>
      </c>
      <c r="H241" s="43">
        <v>0</v>
      </c>
      <c r="I241" s="10">
        <v>0.95</v>
      </c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2"/>
    </row>
    <row r="242" spans="1:34" s="80" customFormat="1" ht="15" hidden="1" thickBot="1" x14ac:dyDescent="0.35">
      <c r="A242" s="54">
        <f t="shared" si="39"/>
        <v>23</v>
      </c>
      <c r="B242" s="55" t="s">
        <v>296</v>
      </c>
      <c r="C242" s="56" t="s">
        <v>297</v>
      </c>
      <c r="D242" s="57">
        <v>1</v>
      </c>
      <c r="E242" s="55" t="s">
        <v>188</v>
      </c>
      <c r="F242" s="55" t="s">
        <v>220</v>
      </c>
      <c r="G242" s="55" t="s">
        <v>205</v>
      </c>
      <c r="H242" s="56">
        <v>0</v>
      </c>
      <c r="I242" s="57">
        <v>5000</v>
      </c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8"/>
    </row>
    <row r="243" spans="1:34" s="80" customFormat="1" ht="15" hidden="1" thickBot="1" x14ac:dyDescent="0.35">
      <c r="A243" s="44">
        <f t="shared" si="40"/>
        <v>23</v>
      </c>
      <c r="B243" s="45" t="s">
        <v>296</v>
      </c>
      <c r="C243" s="46" t="s">
        <v>297</v>
      </c>
      <c r="D243" s="47">
        <v>2</v>
      </c>
      <c r="E243" s="45" t="s">
        <v>189</v>
      </c>
      <c r="F243" s="45" t="s">
        <v>220</v>
      </c>
      <c r="G243" s="45" t="s">
        <v>205</v>
      </c>
      <c r="H243" s="46">
        <v>0</v>
      </c>
      <c r="I243" s="47">
        <v>1</v>
      </c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8"/>
    </row>
    <row r="244" spans="1:34" s="80" customFormat="1" ht="15" hidden="1" thickBot="1" x14ac:dyDescent="0.35">
      <c r="A244" s="44">
        <f t="shared" si="34"/>
        <v>23</v>
      </c>
      <c r="B244" s="45" t="s">
        <v>296</v>
      </c>
      <c r="C244" s="46" t="s">
        <v>297</v>
      </c>
      <c r="D244" s="47">
        <v>3</v>
      </c>
      <c r="E244" s="45" t="s">
        <v>190</v>
      </c>
      <c r="F244" s="45" t="s">
        <v>213</v>
      </c>
      <c r="G244" s="45" t="s">
        <v>205</v>
      </c>
      <c r="H244" s="46">
        <v>0</v>
      </c>
      <c r="I244" s="47">
        <v>1</v>
      </c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8"/>
    </row>
    <row r="245" spans="1:34" s="80" customFormat="1" ht="15" hidden="1" thickBot="1" x14ac:dyDescent="0.35">
      <c r="A245" s="44">
        <f t="shared" si="34"/>
        <v>23</v>
      </c>
      <c r="B245" s="45" t="s">
        <v>296</v>
      </c>
      <c r="C245" s="46" t="s">
        <v>297</v>
      </c>
      <c r="D245" s="47">
        <v>4</v>
      </c>
      <c r="E245" s="45" t="s">
        <v>191</v>
      </c>
      <c r="F245" s="45" t="s">
        <v>219</v>
      </c>
      <c r="G245" s="45" t="s">
        <v>205</v>
      </c>
      <c r="H245" s="46">
        <v>0</v>
      </c>
      <c r="I245" s="47">
        <v>4.2200000000000001E-2</v>
      </c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8"/>
    </row>
    <row r="246" spans="1:34" s="80" customFormat="1" ht="15" hidden="1" thickBot="1" x14ac:dyDescent="0.35">
      <c r="A246" s="44">
        <f t="shared" si="34"/>
        <v>23</v>
      </c>
      <c r="B246" s="45" t="s">
        <v>296</v>
      </c>
      <c r="C246" s="46" t="s">
        <v>297</v>
      </c>
      <c r="D246" s="47">
        <v>5</v>
      </c>
      <c r="E246" s="45" t="s">
        <v>192</v>
      </c>
      <c r="F246" s="45" t="s">
        <v>219</v>
      </c>
      <c r="G246" s="45" t="s">
        <v>210</v>
      </c>
      <c r="H246" s="46">
        <v>0</v>
      </c>
      <c r="I246" s="47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8"/>
    </row>
    <row r="247" spans="1:34" s="80" customFormat="1" ht="15" hidden="1" thickBot="1" x14ac:dyDescent="0.35">
      <c r="A247" s="44">
        <f t="shared" si="34"/>
        <v>23</v>
      </c>
      <c r="B247" s="45" t="s">
        <v>296</v>
      </c>
      <c r="C247" s="46" t="s">
        <v>297</v>
      </c>
      <c r="D247" s="47">
        <v>6</v>
      </c>
      <c r="E247" s="45" t="s">
        <v>193</v>
      </c>
      <c r="F247" s="45" t="s">
        <v>214</v>
      </c>
      <c r="G247" s="45" t="s">
        <v>211</v>
      </c>
      <c r="H247" s="46">
        <v>0</v>
      </c>
      <c r="I247" s="47">
        <v>0</v>
      </c>
      <c r="J247" s="45">
        <v>0</v>
      </c>
      <c r="K247" s="45">
        <v>0</v>
      </c>
      <c r="L247" s="45">
        <v>0.12111131289048228</v>
      </c>
      <c r="M247" s="45">
        <v>0.12544490946322417</v>
      </c>
      <c r="N247" s="45">
        <v>0.14429348188560001</v>
      </c>
      <c r="O247" s="45">
        <v>0.45028551951360002</v>
      </c>
      <c r="P247" s="45">
        <v>0.47411151443999999</v>
      </c>
      <c r="Q247" s="45">
        <v>0.37567434912480002</v>
      </c>
      <c r="R247" s="45">
        <v>0.54187347600000002</v>
      </c>
      <c r="S247" s="45">
        <v>0.51368047336079992</v>
      </c>
      <c r="T247" s="45">
        <v>0.54133654535999998</v>
      </c>
      <c r="U247" s="45">
        <v>0.50471563089240001</v>
      </c>
      <c r="V247" s="45">
        <f>U247+V249*V250*8760*0.0036*0.95</f>
        <v>0.70006370288076969</v>
      </c>
      <c r="W247" s="45">
        <f>V247+W249*W250*8760*0.0036*0.95</f>
        <v>0.89541177486913937</v>
      </c>
      <c r="X247" s="45">
        <f t="shared" ref="X247:AH247" si="68">W247</f>
        <v>0.89541177486913937</v>
      </c>
      <c r="Y247" s="45">
        <f t="shared" si="68"/>
        <v>0.89541177486913937</v>
      </c>
      <c r="Z247" s="45">
        <f t="shared" si="68"/>
        <v>0.89541177486913937</v>
      </c>
      <c r="AA247" s="45">
        <f t="shared" si="68"/>
        <v>0.89541177486913937</v>
      </c>
      <c r="AB247" s="45">
        <f t="shared" si="68"/>
        <v>0.89541177486913937</v>
      </c>
      <c r="AC247" s="45">
        <f t="shared" si="68"/>
        <v>0.89541177486913937</v>
      </c>
      <c r="AD247" s="45">
        <f t="shared" si="68"/>
        <v>0.89541177486913937</v>
      </c>
      <c r="AE247" s="45">
        <f t="shared" si="68"/>
        <v>0.89541177486913937</v>
      </c>
      <c r="AF247" s="45">
        <f t="shared" si="68"/>
        <v>0.89541177486913937</v>
      </c>
      <c r="AG247" s="45">
        <f t="shared" si="68"/>
        <v>0.89541177486913937</v>
      </c>
      <c r="AH247" s="48">
        <f t="shared" si="68"/>
        <v>0.89541177486913937</v>
      </c>
    </row>
    <row r="248" spans="1:34" s="80" customFormat="1" ht="15" hidden="1" thickBot="1" x14ac:dyDescent="0.35">
      <c r="A248" s="44">
        <f t="shared" si="34"/>
        <v>23</v>
      </c>
      <c r="B248" s="45" t="s">
        <v>296</v>
      </c>
      <c r="C248" s="46" t="s">
        <v>297</v>
      </c>
      <c r="D248" s="47">
        <v>7</v>
      </c>
      <c r="E248" s="45" t="s">
        <v>194</v>
      </c>
      <c r="F248" s="45" t="s">
        <v>214</v>
      </c>
      <c r="G248" s="45" t="s">
        <v>211</v>
      </c>
      <c r="H248" s="46">
        <v>0</v>
      </c>
      <c r="I248" s="79">
        <f>I247*0.98</f>
        <v>0</v>
      </c>
      <c r="J248" s="79">
        <f t="shared" ref="J248:U248" si="69">J247*0.98</f>
        <v>0</v>
      </c>
      <c r="K248" s="79">
        <f t="shared" si="69"/>
        <v>0</v>
      </c>
      <c r="L248" s="79">
        <f t="shared" si="69"/>
        <v>0.11868908663267264</v>
      </c>
      <c r="M248" s="79">
        <f t="shared" si="69"/>
        <v>0.12293601127395969</v>
      </c>
      <c r="N248" s="79">
        <f t="shared" si="69"/>
        <v>0.141407612247888</v>
      </c>
      <c r="O248" s="79">
        <f t="shared" si="69"/>
        <v>0.44127980912332804</v>
      </c>
      <c r="P248" s="79">
        <f t="shared" si="69"/>
        <v>0.46462928415119997</v>
      </c>
      <c r="Q248" s="79">
        <f t="shared" si="69"/>
        <v>0.36816086214230404</v>
      </c>
      <c r="R248" s="79">
        <f t="shared" si="69"/>
        <v>0.53103600648000004</v>
      </c>
      <c r="S248" s="79">
        <f t="shared" si="69"/>
        <v>0.50340686389358391</v>
      </c>
      <c r="T248" s="79">
        <f t="shared" si="69"/>
        <v>0.53050981445279999</v>
      </c>
      <c r="U248" s="79">
        <f t="shared" si="69"/>
        <v>0.49462131827455202</v>
      </c>
      <c r="V248" s="79">
        <f>V247*0.98</f>
        <v>0.68606242882315427</v>
      </c>
      <c r="W248" s="79">
        <f t="shared" ref="W248:AH248" si="70">W247*0.98</f>
        <v>0.87750353937175651</v>
      </c>
      <c r="X248" s="79">
        <f t="shared" si="70"/>
        <v>0.87750353937175651</v>
      </c>
      <c r="Y248" s="79">
        <f t="shared" si="70"/>
        <v>0.87750353937175651</v>
      </c>
      <c r="Z248" s="79">
        <f t="shared" si="70"/>
        <v>0.87750353937175651</v>
      </c>
      <c r="AA248" s="79">
        <f t="shared" si="70"/>
        <v>0.87750353937175651</v>
      </c>
      <c r="AB248" s="79">
        <f t="shared" si="70"/>
        <v>0.87750353937175651</v>
      </c>
      <c r="AC248" s="79">
        <f t="shared" si="70"/>
        <v>0.87750353937175651</v>
      </c>
      <c r="AD248" s="79">
        <f t="shared" si="70"/>
        <v>0.87750353937175651</v>
      </c>
      <c r="AE248" s="79">
        <f t="shared" si="70"/>
        <v>0.87750353937175651</v>
      </c>
      <c r="AF248" s="79">
        <f t="shared" si="70"/>
        <v>0.87750353937175651</v>
      </c>
      <c r="AG248" s="79">
        <f t="shared" si="70"/>
        <v>0.87750353937175651</v>
      </c>
      <c r="AH248" s="79">
        <f t="shared" si="70"/>
        <v>0.87750353937175651</v>
      </c>
    </row>
    <row r="249" spans="1:34" s="80" customFormat="1" ht="15" hidden="1" thickBot="1" x14ac:dyDescent="0.35">
      <c r="A249" s="44">
        <f t="shared" si="34"/>
        <v>23</v>
      </c>
      <c r="B249" s="45" t="s">
        <v>296</v>
      </c>
      <c r="C249" s="46" t="s">
        <v>297</v>
      </c>
      <c r="D249" s="47">
        <v>8</v>
      </c>
      <c r="E249" s="45" t="s">
        <v>195</v>
      </c>
      <c r="F249" s="45" t="s">
        <v>219</v>
      </c>
      <c r="G249" s="45" t="s">
        <v>211</v>
      </c>
      <c r="H249" s="46">
        <v>0</v>
      </c>
      <c r="I249" s="47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1.6333333333333335E-2</v>
      </c>
      <c r="V249" s="45">
        <v>1.6333333333333335E-2</v>
      </c>
      <c r="W249" s="45">
        <v>1.6333333333333335E-2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C249" s="45">
        <v>0</v>
      </c>
      <c r="AD249" s="45">
        <v>0</v>
      </c>
      <c r="AE249" s="45">
        <v>0</v>
      </c>
      <c r="AF249" s="45">
        <v>0</v>
      </c>
      <c r="AG249" s="45">
        <v>0</v>
      </c>
      <c r="AH249" s="48">
        <v>0</v>
      </c>
    </row>
    <row r="250" spans="1:34" s="80" customFormat="1" ht="15" hidden="1" thickBot="1" x14ac:dyDescent="0.35">
      <c r="A250" s="44">
        <f t="shared" si="34"/>
        <v>23</v>
      </c>
      <c r="B250" s="45" t="s">
        <v>296</v>
      </c>
      <c r="C250" s="46" t="s">
        <v>297</v>
      </c>
      <c r="D250" s="47">
        <v>9</v>
      </c>
      <c r="E250" s="45" t="s">
        <v>196</v>
      </c>
      <c r="F250" s="45" t="s">
        <v>218</v>
      </c>
      <c r="G250" s="45" t="s">
        <v>211</v>
      </c>
      <c r="H250" s="46">
        <v>0</v>
      </c>
      <c r="I250" s="47">
        <f t="shared" ref="I250:L250" si="71">J250</f>
        <v>0.1141311123772881</v>
      </c>
      <c r="J250" s="45">
        <f t="shared" si="71"/>
        <v>0.1141311123772881</v>
      </c>
      <c r="K250" s="45">
        <f t="shared" si="71"/>
        <v>0.1141311123772881</v>
      </c>
      <c r="L250" s="45">
        <f t="shared" si="71"/>
        <v>0.1141311123772881</v>
      </c>
      <c r="M250" s="45">
        <f>N250</f>
        <v>0.1141311123772881</v>
      </c>
      <c r="N250" s="45">
        <v>0.1141311123772881</v>
      </c>
      <c r="O250" s="45">
        <v>0.35616014360383202</v>
      </c>
      <c r="P250" s="45">
        <v>0.37500567473185337</v>
      </c>
      <c r="Q250" s="45">
        <v>0.29714530966284763</v>
      </c>
      <c r="R250" s="45">
        <v>0.42860302333448369</v>
      </c>
      <c r="S250" s="45">
        <v>0.406303341391686</v>
      </c>
      <c r="T250" s="45">
        <v>0.4281783299220589</v>
      </c>
      <c r="U250" s="45">
        <v>0.39921246362066626</v>
      </c>
      <c r="V250" s="45">
        <f>U250</f>
        <v>0.39921246362066626</v>
      </c>
      <c r="W250" s="45">
        <f t="shared" ref="W250:AH250" si="72">V250</f>
        <v>0.39921246362066626</v>
      </c>
      <c r="X250" s="45">
        <f t="shared" si="72"/>
        <v>0.39921246362066626</v>
      </c>
      <c r="Y250" s="45">
        <f t="shared" si="72"/>
        <v>0.39921246362066626</v>
      </c>
      <c r="Z250" s="45">
        <f t="shared" si="72"/>
        <v>0.39921246362066626</v>
      </c>
      <c r="AA250" s="45">
        <f t="shared" si="72"/>
        <v>0.39921246362066626</v>
      </c>
      <c r="AB250" s="45">
        <f t="shared" si="72"/>
        <v>0.39921246362066626</v>
      </c>
      <c r="AC250" s="45">
        <f t="shared" si="72"/>
        <v>0.39921246362066626</v>
      </c>
      <c r="AD250" s="45">
        <f t="shared" si="72"/>
        <v>0.39921246362066626</v>
      </c>
      <c r="AE250" s="45">
        <f t="shared" si="72"/>
        <v>0.39921246362066626</v>
      </c>
      <c r="AF250" s="45">
        <f t="shared" si="72"/>
        <v>0.39921246362066626</v>
      </c>
      <c r="AG250" s="45">
        <f t="shared" si="72"/>
        <v>0.39921246362066626</v>
      </c>
      <c r="AH250" s="48">
        <f t="shared" si="72"/>
        <v>0.39921246362066626</v>
      </c>
    </row>
    <row r="251" spans="1:34" s="80" customFormat="1" ht="15" hidden="1" thickBot="1" x14ac:dyDescent="0.35">
      <c r="A251" s="49">
        <f t="shared" si="34"/>
        <v>23</v>
      </c>
      <c r="B251" s="50" t="s">
        <v>296</v>
      </c>
      <c r="C251" s="51" t="s">
        <v>297</v>
      </c>
      <c r="D251" s="52">
        <v>10</v>
      </c>
      <c r="E251" s="50" t="s">
        <v>197</v>
      </c>
      <c r="F251" s="50" t="s">
        <v>218</v>
      </c>
      <c r="G251" s="50" t="s">
        <v>205</v>
      </c>
      <c r="H251" s="51">
        <v>0</v>
      </c>
      <c r="I251" s="52">
        <v>0.95</v>
      </c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3"/>
    </row>
    <row r="252" spans="1:34" s="80" customFormat="1" x14ac:dyDescent="0.3">
      <c r="A252" s="54">
        <f t="shared" si="39"/>
        <v>24</v>
      </c>
      <c r="B252" s="16" t="s">
        <v>298</v>
      </c>
      <c r="C252" s="41" t="s">
        <v>299</v>
      </c>
      <c r="D252" s="15">
        <v>1</v>
      </c>
      <c r="E252" s="16" t="s">
        <v>188</v>
      </c>
      <c r="F252" s="16" t="s">
        <v>220</v>
      </c>
      <c r="G252" s="16" t="s">
        <v>205</v>
      </c>
      <c r="H252" s="41">
        <v>0</v>
      </c>
      <c r="I252" s="15">
        <v>3500</v>
      </c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8"/>
    </row>
    <row r="253" spans="1:34" s="80" customFormat="1" x14ac:dyDescent="0.3">
      <c r="A253" s="44">
        <f t="shared" si="40"/>
        <v>24</v>
      </c>
      <c r="B253" s="3" t="s">
        <v>298</v>
      </c>
      <c r="C253" s="42" t="s">
        <v>299</v>
      </c>
      <c r="D253" s="13">
        <v>2</v>
      </c>
      <c r="E253" s="3" t="s">
        <v>189</v>
      </c>
      <c r="F253" s="3" t="s">
        <v>220</v>
      </c>
      <c r="G253" s="3" t="s">
        <v>205</v>
      </c>
      <c r="H253" s="42">
        <v>0</v>
      </c>
      <c r="I253" s="13">
        <v>1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14"/>
    </row>
    <row r="254" spans="1:34" s="80" customFormat="1" x14ac:dyDescent="0.3">
      <c r="A254" s="44">
        <f t="shared" si="34"/>
        <v>24</v>
      </c>
      <c r="B254" s="3" t="s">
        <v>298</v>
      </c>
      <c r="C254" s="42" t="s">
        <v>299</v>
      </c>
      <c r="D254" s="13">
        <v>3</v>
      </c>
      <c r="E254" s="3" t="s">
        <v>190</v>
      </c>
      <c r="F254" s="3" t="s">
        <v>213</v>
      </c>
      <c r="G254" s="3" t="s">
        <v>205</v>
      </c>
      <c r="H254" s="42">
        <v>0</v>
      </c>
      <c r="I254" s="1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14"/>
    </row>
    <row r="255" spans="1:34" s="80" customFormat="1" x14ac:dyDescent="0.3">
      <c r="A255" s="44">
        <f t="shared" si="34"/>
        <v>24</v>
      </c>
      <c r="B255" s="3" t="s">
        <v>298</v>
      </c>
      <c r="C255" s="42" t="s">
        <v>299</v>
      </c>
      <c r="D255" s="13">
        <v>4</v>
      </c>
      <c r="E255" s="3" t="s">
        <v>191</v>
      </c>
      <c r="F255" s="3" t="s">
        <v>219</v>
      </c>
      <c r="G255" s="3" t="s">
        <v>205</v>
      </c>
      <c r="H255" s="42">
        <v>0</v>
      </c>
      <c r="I255" s="13">
        <v>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14"/>
    </row>
    <row r="256" spans="1:34" s="80" customFormat="1" x14ac:dyDescent="0.3">
      <c r="A256" s="44">
        <f t="shared" si="34"/>
        <v>24</v>
      </c>
      <c r="B256" s="3" t="s">
        <v>298</v>
      </c>
      <c r="C256" s="42" t="s">
        <v>299</v>
      </c>
      <c r="D256" s="13">
        <v>5</v>
      </c>
      <c r="E256" s="3" t="s">
        <v>192</v>
      </c>
      <c r="F256" s="3" t="s">
        <v>219</v>
      </c>
      <c r="G256" s="3" t="s">
        <v>210</v>
      </c>
      <c r="H256" s="42">
        <v>0</v>
      </c>
      <c r="I256" s="1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14"/>
    </row>
    <row r="257" spans="1:34" s="80" customFormat="1" x14ac:dyDescent="0.3">
      <c r="A257" s="44">
        <f t="shared" si="34"/>
        <v>24</v>
      </c>
      <c r="B257" s="3" t="s">
        <v>298</v>
      </c>
      <c r="C257" s="42" t="s">
        <v>299</v>
      </c>
      <c r="D257" s="13">
        <v>6</v>
      </c>
      <c r="E257" s="3" t="s">
        <v>193</v>
      </c>
      <c r="F257" s="3" t="s">
        <v>214</v>
      </c>
      <c r="G257" s="3" t="s">
        <v>211</v>
      </c>
      <c r="H257" s="42">
        <v>0</v>
      </c>
      <c r="I257" s="101">
        <v>0</v>
      </c>
      <c r="J257" s="102">
        <v>0</v>
      </c>
      <c r="K257" s="102">
        <v>0</v>
      </c>
      <c r="L257" s="102">
        <v>0</v>
      </c>
      <c r="M257" s="102">
        <v>0</v>
      </c>
      <c r="N257" s="102">
        <v>0</v>
      </c>
      <c r="O257" s="102">
        <v>10.697862718353599</v>
      </c>
      <c r="P257" s="102">
        <v>21.289767822759597</v>
      </c>
      <c r="Q257" s="102">
        <v>22.322550304141203</v>
      </c>
      <c r="R257" s="102">
        <v>23.046858555479997</v>
      </c>
      <c r="S257" s="102">
        <v>24.464058906772799</v>
      </c>
      <c r="T257" s="102">
        <v>23.758498484157602</v>
      </c>
      <c r="U257" s="102">
        <v>24.581345387860793</v>
      </c>
      <c r="V257" s="102">
        <v>24.581345387860793</v>
      </c>
      <c r="W257" s="102">
        <v>24.581345387860793</v>
      </c>
      <c r="X257" s="102">
        <v>24.581345387860793</v>
      </c>
      <c r="Y257" s="102">
        <v>27.341775276725699</v>
      </c>
      <c r="Z257" s="102">
        <v>30.102205165590604</v>
      </c>
      <c r="AA257" s="102">
        <v>32.862635054455509</v>
      </c>
      <c r="AB257" s="102">
        <v>33.788341857722394</v>
      </c>
      <c r="AC257" s="102">
        <v>33.788341857722394</v>
      </c>
      <c r="AD257" s="102">
        <v>33.788341857722394</v>
      </c>
      <c r="AE257" s="102">
        <v>33.788341857722394</v>
      </c>
      <c r="AF257" s="102">
        <v>33.788341857722394</v>
      </c>
      <c r="AG257" s="102">
        <v>33.788341857722394</v>
      </c>
      <c r="AH257" s="103">
        <v>33.788341857722394</v>
      </c>
    </row>
    <row r="258" spans="1:34" s="80" customFormat="1" x14ac:dyDescent="0.3">
      <c r="A258" s="44">
        <f t="shared" ref="A258:A321" si="73">A257</f>
        <v>24</v>
      </c>
      <c r="B258" s="3" t="s">
        <v>298</v>
      </c>
      <c r="C258" s="42" t="s">
        <v>299</v>
      </c>
      <c r="D258" s="13">
        <v>7</v>
      </c>
      <c r="E258" s="3" t="s">
        <v>194</v>
      </c>
      <c r="F258" s="3" t="s">
        <v>214</v>
      </c>
      <c r="G258" s="3" t="s">
        <v>211</v>
      </c>
      <c r="H258" s="42">
        <v>0</v>
      </c>
      <c r="I258" s="101">
        <v>0</v>
      </c>
      <c r="J258" s="102">
        <v>0</v>
      </c>
      <c r="K258" s="102">
        <v>0</v>
      </c>
      <c r="L258" s="102">
        <v>0</v>
      </c>
      <c r="M258" s="102">
        <v>0</v>
      </c>
      <c r="N258" s="102">
        <v>0</v>
      </c>
      <c r="O258" s="102">
        <v>10.590884091170063</v>
      </c>
      <c r="P258" s="102">
        <v>21.076870144532002</v>
      </c>
      <c r="Q258" s="102">
        <v>22.09932480109979</v>
      </c>
      <c r="R258" s="102">
        <v>22.816389969925197</v>
      </c>
      <c r="S258" s="102">
        <v>24.21941831770507</v>
      </c>
      <c r="T258" s="102">
        <v>23.520913499316027</v>
      </c>
      <c r="U258" s="102">
        <v>24.335531933982185</v>
      </c>
      <c r="V258" s="102">
        <v>24.335531933982185</v>
      </c>
      <c r="W258" s="102">
        <v>24.335531933982185</v>
      </c>
      <c r="X258" s="102">
        <v>24.335531933982185</v>
      </c>
      <c r="Y258" s="102">
        <v>27.06835752395844</v>
      </c>
      <c r="Z258" s="102">
        <v>29.801183113934698</v>
      </c>
      <c r="AA258" s="102">
        <v>32.534008703910956</v>
      </c>
      <c r="AB258" s="102">
        <v>33.450458439145166</v>
      </c>
      <c r="AC258" s="102">
        <v>33.450458439145166</v>
      </c>
      <c r="AD258" s="102">
        <v>33.450458439145166</v>
      </c>
      <c r="AE258" s="102">
        <v>33.450458439145166</v>
      </c>
      <c r="AF258" s="102">
        <v>33.450458439145166</v>
      </c>
      <c r="AG258" s="102">
        <v>33.450458439145166</v>
      </c>
      <c r="AH258" s="103">
        <v>33.450458439145166</v>
      </c>
    </row>
    <row r="259" spans="1:34" s="80" customFormat="1" x14ac:dyDescent="0.3">
      <c r="A259" s="44">
        <f t="shared" si="73"/>
        <v>24</v>
      </c>
      <c r="B259" s="3" t="s">
        <v>298</v>
      </c>
      <c r="C259" s="42" t="s">
        <v>299</v>
      </c>
      <c r="D259" s="13">
        <v>8</v>
      </c>
      <c r="E259" s="3" t="s">
        <v>195</v>
      </c>
      <c r="F259" s="3" t="s">
        <v>219</v>
      </c>
      <c r="G259" s="3" t="s">
        <v>211</v>
      </c>
      <c r="H259" s="42">
        <v>0</v>
      </c>
      <c r="I259" s="101">
        <v>0</v>
      </c>
      <c r="J259" s="102">
        <v>0</v>
      </c>
      <c r="K259" s="102">
        <v>0</v>
      </c>
      <c r="L259" s="102">
        <v>0</v>
      </c>
      <c r="M259" s="102">
        <v>0</v>
      </c>
      <c r="N259" s="102">
        <v>0.5</v>
      </c>
      <c r="O259" s="102">
        <v>0.5</v>
      </c>
      <c r="P259" s="102">
        <v>0.5</v>
      </c>
      <c r="Q259" s="102">
        <v>0</v>
      </c>
      <c r="R259" s="102">
        <v>0</v>
      </c>
      <c r="S259" s="102">
        <v>0</v>
      </c>
      <c r="T259" s="102">
        <v>0</v>
      </c>
      <c r="U259" s="102">
        <v>0</v>
      </c>
      <c r="V259" s="102">
        <v>0</v>
      </c>
      <c r="W259" s="102">
        <v>0</v>
      </c>
      <c r="X259" s="102">
        <v>0</v>
      </c>
      <c r="Y259" s="102">
        <v>0.16233333333333333</v>
      </c>
      <c r="Z259" s="102">
        <v>0.16233333333333333</v>
      </c>
      <c r="AA259" s="102">
        <v>0.16233333333333333</v>
      </c>
      <c r="AB259" s="102">
        <v>0</v>
      </c>
      <c r="AC259" s="102">
        <v>0</v>
      </c>
      <c r="AD259" s="102">
        <v>0</v>
      </c>
      <c r="AE259" s="102">
        <v>0</v>
      </c>
      <c r="AF259" s="102">
        <v>0</v>
      </c>
      <c r="AG259" s="102">
        <v>0</v>
      </c>
      <c r="AH259" s="103">
        <v>0</v>
      </c>
    </row>
    <row r="260" spans="1:34" s="80" customFormat="1" x14ac:dyDescent="0.3">
      <c r="A260" s="44">
        <f t="shared" si="73"/>
        <v>24</v>
      </c>
      <c r="B260" s="3" t="s">
        <v>298</v>
      </c>
      <c r="C260" s="42" t="s">
        <v>299</v>
      </c>
      <c r="D260" s="13">
        <v>9</v>
      </c>
      <c r="E260" s="3" t="s">
        <v>196</v>
      </c>
      <c r="F260" s="3" t="s">
        <v>218</v>
      </c>
      <c r="G260" s="3" t="s">
        <v>211</v>
      </c>
      <c r="H260" s="42">
        <v>0</v>
      </c>
      <c r="I260" s="13">
        <f t="shared" ref="I260:M260" si="74">J260</f>
        <v>0.23933455730745537</v>
      </c>
      <c r="J260" s="3">
        <f t="shared" si="74"/>
        <v>0.23933455730745537</v>
      </c>
      <c r="K260" s="3">
        <f t="shared" si="74"/>
        <v>0.23933455730745537</v>
      </c>
      <c r="L260" s="3">
        <f t="shared" si="74"/>
        <v>0.23933455730745537</v>
      </c>
      <c r="M260" s="3">
        <f t="shared" si="74"/>
        <v>0.23933455730745537</v>
      </c>
      <c r="N260" s="3">
        <f>O260</f>
        <v>0.23933455730745537</v>
      </c>
      <c r="O260" s="3">
        <v>0.23933455730745537</v>
      </c>
      <c r="P260" s="3">
        <v>0.49066101675755497</v>
      </c>
      <c r="Q260" s="3">
        <v>0.50426151544657227</v>
      </c>
      <c r="R260" s="3">
        <v>0.53210860224946155</v>
      </c>
      <c r="S260" s="3">
        <v>0.55940398118626644</v>
      </c>
      <c r="T260" s="3">
        <v>0.55681529546983122</v>
      </c>
      <c r="U260" s="3">
        <v>0.56759531543287089</v>
      </c>
      <c r="V260" s="3">
        <f>U260</f>
        <v>0.56759531543287089</v>
      </c>
      <c r="W260" s="3">
        <f t="shared" ref="W260:AH260" si="75">V260</f>
        <v>0.56759531543287089</v>
      </c>
      <c r="X260" s="3">
        <f t="shared" si="75"/>
        <v>0.56759531543287089</v>
      </c>
      <c r="Y260" s="3">
        <f t="shared" si="75"/>
        <v>0.56759531543287089</v>
      </c>
      <c r="Z260" s="3">
        <f t="shared" si="75"/>
        <v>0.56759531543287089</v>
      </c>
      <c r="AA260" s="3">
        <f t="shared" si="75"/>
        <v>0.56759531543287089</v>
      </c>
      <c r="AB260" s="3">
        <f t="shared" si="75"/>
        <v>0.56759531543287089</v>
      </c>
      <c r="AC260" s="3">
        <f t="shared" si="75"/>
        <v>0.56759531543287089</v>
      </c>
      <c r="AD260" s="3">
        <f t="shared" si="75"/>
        <v>0.56759531543287089</v>
      </c>
      <c r="AE260" s="3">
        <f t="shared" si="75"/>
        <v>0.56759531543287089</v>
      </c>
      <c r="AF260" s="3">
        <f t="shared" si="75"/>
        <v>0.56759531543287089</v>
      </c>
      <c r="AG260" s="3">
        <f t="shared" si="75"/>
        <v>0.56759531543287089</v>
      </c>
      <c r="AH260" s="14">
        <f t="shared" si="75"/>
        <v>0.56759531543287089</v>
      </c>
    </row>
    <row r="261" spans="1:34" s="80" customFormat="1" ht="15" thickBot="1" x14ac:dyDescent="0.35">
      <c r="A261" s="49">
        <f t="shared" si="73"/>
        <v>24</v>
      </c>
      <c r="B261" s="11" t="s">
        <v>298</v>
      </c>
      <c r="C261" s="43" t="s">
        <v>299</v>
      </c>
      <c r="D261" s="10">
        <v>10</v>
      </c>
      <c r="E261" s="11" t="s">
        <v>197</v>
      </c>
      <c r="F261" s="11" t="s">
        <v>218</v>
      </c>
      <c r="G261" s="11" t="s">
        <v>205</v>
      </c>
      <c r="H261" s="43">
        <v>0</v>
      </c>
      <c r="I261" s="10">
        <v>0.95</v>
      </c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2"/>
    </row>
    <row r="262" spans="1:34" s="80" customFormat="1" hidden="1" x14ac:dyDescent="0.3">
      <c r="A262" s="54">
        <f t="shared" si="39"/>
        <v>25</v>
      </c>
      <c r="B262" s="55" t="s">
        <v>300</v>
      </c>
      <c r="C262" s="56" t="s">
        <v>301</v>
      </c>
      <c r="D262" s="57">
        <v>1</v>
      </c>
      <c r="E262" s="55" t="s">
        <v>188</v>
      </c>
      <c r="F262" s="55" t="s">
        <v>220</v>
      </c>
      <c r="G262" s="55" t="s">
        <v>205</v>
      </c>
      <c r="H262" s="56">
        <v>0</v>
      </c>
      <c r="I262" s="57">
        <v>5000</v>
      </c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8"/>
    </row>
    <row r="263" spans="1:34" s="80" customFormat="1" hidden="1" x14ac:dyDescent="0.3">
      <c r="A263" s="44">
        <f t="shared" si="40"/>
        <v>25</v>
      </c>
      <c r="B263" s="45" t="s">
        <v>300</v>
      </c>
      <c r="C263" s="46" t="s">
        <v>301</v>
      </c>
      <c r="D263" s="47">
        <v>2</v>
      </c>
      <c r="E263" s="45" t="s">
        <v>189</v>
      </c>
      <c r="F263" s="45" t="s">
        <v>220</v>
      </c>
      <c r="G263" s="45" t="s">
        <v>205</v>
      </c>
      <c r="H263" s="46">
        <v>0</v>
      </c>
      <c r="I263" s="47">
        <v>1</v>
      </c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8"/>
    </row>
    <row r="264" spans="1:34" s="80" customFormat="1" hidden="1" x14ac:dyDescent="0.3">
      <c r="A264" s="44">
        <f t="shared" si="73"/>
        <v>25</v>
      </c>
      <c r="B264" s="45" t="s">
        <v>300</v>
      </c>
      <c r="C264" s="46" t="s">
        <v>301</v>
      </c>
      <c r="D264" s="47">
        <v>3</v>
      </c>
      <c r="E264" s="45" t="s">
        <v>190</v>
      </c>
      <c r="F264" s="45" t="s">
        <v>213</v>
      </c>
      <c r="G264" s="45" t="s">
        <v>205</v>
      </c>
      <c r="H264" s="46">
        <v>0</v>
      </c>
      <c r="I264" s="47">
        <v>1</v>
      </c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8"/>
    </row>
    <row r="265" spans="1:34" s="80" customFormat="1" hidden="1" x14ac:dyDescent="0.3">
      <c r="A265" s="44">
        <f t="shared" si="73"/>
        <v>25</v>
      </c>
      <c r="B265" s="45" t="s">
        <v>300</v>
      </c>
      <c r="C265" s="46" t="s">
        <v>301</v>
      </c>
      <c r="D265" s="47">
        <v>4</v>
      </c>
      <c r="E265" s="45" t="s">
        <v>191</v>
      </c>
      <c r="F265" s="45" t="s">
        <v>219</v>
      </c>
      <c r="G265" s="45" t="s">
        <v>205</v>
      </c>
      <c r="H265" s="46">
        <v>0</v>
      </c>
      <c r="I265" s="47">
        <v>0</v>
      </c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8"/>
    </row>
    <row r="266" spans="1:34" s="80" customFormat="1" hidden="1" x14ac:dyDescent="0.3">
      <c r="A266" s="44">
        <f t="shared" si="73"/>
        <v>25</v>
      </c>
      <c r="B266" s="45" t="s">
        <v>300</v>
      </c>
      <c r="C266" s="46" t="s">
        <v>301</v>
      </c>
      <c r="D266" s="47">
        <v>5</v>
      </c>
      <c r="E266" s="45" t="s">
        <v>192</v>
      </c>
      <c r="F266" s="45" t="s">
        <v>219</v>
      </c>
      <c r="G266" s="45" t="s">
        <v>210</v>
      </c>
      <c r="H266" s="46">
        <v>0</v>
      </c>
      <c r="I266" s="47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8"/>
    </row>
    <row r="267" spans="1:34" s="80" customFormat="1" hidden="1" x14ac:dyDescent="0.3">
      <c r="A267" s="44">
        <f t="shared" si="73"/>
        <v>25</v>
      </c>
      <c r="B267" s="45" t="s">
        <v>300</v>
      </c>
      <c r="C267" s="46" t="s">
        <v>301</v>
      </c>
      <c r="D267" s="47">
        <v>6</v>
      </c>
      <c r="E267" s="45" t="s">
        <v>193</v>
      </c>
      <c r="F267" s="45" t="s">
        <v>214</v>
      </c>
      <c r="G267" s="45" t="s">
        <v>211</v>
      </c>
      <c r="H267" s="46">
        <v>0</v>
      </c>
      <c r="I267" s="47">
        <v>0</v>
      </c>
      <c r="J267" s="45">
        <v>0</v>
      </c>
      <c r="K267" s="45">
        <v>0</v>
      </c>
      <c r="L267" s="45">
        <v>0</v>
      </c>
      <c r="M267" s="45">
        <v>0</v>
      </c>
      <c r="N267" s="45">
        <v>0</v>
      </c>
      <c r="O267" s="45">
        <v>0</v>
      </c>
      <c r="P267" s="45">
        <v>0</v>
      </c>
      <c r="Q267" s="45">
        <v>1.3074547790303999</v>
      </c>
      <c r="R267" s="45">
        <v>5.893391063898</v>
      </c>
      <c r="S267" s="45">
        <v>6.7153846283099998</v>
      </c>
      <c r="T267" s="45">
        <v>7.2457930994112001</v>
      </c>
      <c r="U267" s="45">
        <v>6.3390810339143995</v>
      </c>
      <c r="V267" s="45">
        <f>U267</f>
        <v>6.3390810339143995</v>
      </c>
      <c r="W267" s="45">
        <f t="shared" ref="W267:AH267" si="76">V267</f>
        <v>6.3390810339143995</v>
      </c>
      <c r="X267" s="45">
        <f t="shared" si="76"/>
        <v>6.3390810339143995</v>
      </c>
      <c r="Y267" s="45">
        <f t="shared" si="76"/>
        <v>6.3390810339143995</v>
      </c>
      <c r="Z267" s="45">
        <f t="shared" si="76"/>
        <v>6.3390810339143995</v>
      </c>
      <c r="AA267" s="45">
        <f t="shared" si="76"/>
        <v>6.3390810339143995</v>
      </c>
      <c r="AB267" s="45">
        <f t="shared" si="76"/>
        <v>6.3390810339143995</v>
      </c>
      <c r="AC267" s="45">
        <f t="shared" si="76"/>
        <v>6.3390810339143995</v>
      </c>
      <c r="AD267" s="45">
        <f t="shared" si="76"/>
        <v>6.3390810339143995</v>
      </c>
      <c r="AE267" s="45">
        <f t="shared" si="76"/>
        <v>6.3390810339143995</v>
      </c>
      <c r="AF267" s="45">
        <f t="shared" si="76"/>
        <v>6.3390810339143995</v>
      </c>
      <c r="AG267" s="45">
        <f t="shared" si="76"/>
        <v>6.3390810339143995</v>
      </c>
      <c r="AH267" s="48">
        <f t="shared" si="76"/>
        <v>6.3390810339143995</v>
      </c>
    </row>
    <row r="268" spans="1:34" s="80" customFormat="1" hidden="1" x14ac:dyDescent="0.3">
      <c r="A268" s="44">
        <f t="shared" si="73"/>
        <v>25</v>
      </c>
      <c r="B268" s="45" t="s">
        <v>300</v>
      </c>
      <c r="C268" s="46" t="s">
        <v>301</v>
      </c>
      <c r="D268" s="47">
        <v>7</v>
      </c>
      <c r="E268" s="45" t="s">
        <v>194</v>
      </c>
      <c r="F268" s="45" t="s">
        <v>214</v>
      </c>
      <c r="G268" s="45" t="s">
        <v>211</v>
      </c>
      <c r="H268" s="46">
        <v>0</v>
      </c>
      <c r="I268" s="79">
        <f>I267*0.98</f>
        <v>0</v>
      </c>
      <c r="J268" s="79">
        <f t="shared" ref="J268:AH268" si="77">J267*0.98</f>
        <v>0</v>
      </c>
      <c r="K268" s="79">
        <f t="shared" si="77"/>
        <v>0</v>
      </c>
      <c r="L268" s="79">
        <f t="shared" si="77"/>
        <v>0</v>
      </c>
      <c r="M268" s="79">
        <f t="shared" si="77"/>
        <v>0</v>
      </c>
      <c r="N268" s="79">
        <f t="shared" si="77"/>
        <v>0</v>
      </c>
      <c r="O268" s="79">
        <f t="shared" si="77"/>
        <v>0</v>
      </c>
      <c r="P268" s="79">
        <f t="shared" si="77"/>
        <v>0</v>
      </c>
      <c r="Q268" s="79">
        <f t="shared" si="77"/>
        <v>1.2813056834497918</v>
      </c>
      <c r="R268" s="79">
        <f t="shared" si="77"/>
        <v>5.7755232426200402</v>
      </c>
      <c r="S268" s="79">
        <f t="shared" si="77"/>
        <v>6.5810769357438001</v>
      </c>
      <c r="T268" s="79">
        <f t="shared" si="77"/>
        <v>7.1008772374229761</v>
      </c>
      <c r="U268" s="79">
        <f t="shared" si="77"/>
        <v>6.2122994132361118</v>
      </c>
      <c r="V268" s="79">
        <f t="shared" si="77"/>
        <v>6.2122994132361118</v>
      </c>
      <c r="W268" s="79">
        <f t="shared" si="77"/>
        <v>6.2122994132361118</v>
      </c>
      <c r="X268" s="79">
        <f t="shared" si="77"/>
        <v>6.2122994132361118</v>
      </c>
      <c r="Y268" s="79">
        <f t="shared" si="77"/>
        <v>6.2122994132361118</v>
      </c>
      <c r="Z268" s="79">
        <f t="shared" si="77"/>
        <v>6.2122994132361118</v>
      </c>
      <c r="AA268" s="79">
        <f t="shared" si="77"/>
        <v>6.2122994132361118</v>
      </c>
      <c r="AB268" s="79">
        <f t="shared" si="77"/>
        <v>6.2122994132361118</v>
      </c>
      <c r="AC268" s="79">
        <f t="shared" si="77"/>
        <v>6.2122994132361118</v>
      </c>
      <c r="AD268" s="79">
        <f t="shared" si="77"/>
        <v>6.2122994132361118</v>
      </c>
      <c r="AE268" s="79">
        <f t="shared" si="77"/>
        <v>6.2122994132361118</v>
      </c>
      <c r="AF268" s="79">
        <f t="shared" si="77"/>
        <v>6.2122994132361118</v>
      </c>
      <c r="AG268" s="79">
        <f t="shared" si="77"/>
        <v>6.2122994132361118</v>
      </c>
      <c r="AH268" s="79">
        <f t="shared" si="77"/>
        <v>6.2122994132361118</v>
      </c>
    </row>
    <row r="269" spans="1:34" s="80" customFormat="1" hidden="1" x14ac:dyDescent="0.3">
      <c r="A269" s="44">
        <f t="shared" si="73"/>
        <v>25</v>
      </c>
      <c r="B269" s="45" t="s">
        <v>300</v>
      </c>
      <c r="C269" s="46" t="s">
        <v>301</v>
      </c>
      <c r="D269" s="47">
        <v>8</v>
      </c>
      <c r="E269" s="45" t="s">
        <v>195</v>
      </c>
      <c r="F269" s="45" t="s">
        <v>219</v>
      </c>
      <c r="G269" s="45" t="s">
        <v>211</v>
      </c>
      <c r="H269" s="46">
        <v>0</v>
      </c>
      <c r="I269" s="47">
        <v>0</v>
      </c>
      <c r="J269" s="45">
        <v>0</v>
      </c>
      <c r="K269" s="45">
        <v>0</v>
      </c>
      <c r="L269" s="45">
        <v>0</v>
      </c>
      <c r="M269" s="45">
        <v>0</v>
      </c>
      <c r="N269" s="45">
        <v>0</v>
      </c>
      <c r="O269" s="45">
        <v>0</v>
      </c>
      <c r="P269" s="45">
        <v>0</v>
      </c>
      <c r="Q269" s="45">
        <v>0.06</v>
      </c>
      <c r="R269" s="45">
        <v>0.06</v>
      </c>
      <c r="S269" s="45">
        <v>0.06</v>
      </c>
      <c r="T269" s="45">
        <v>0</v>
      </c>
      <c r="U269" s="45">
        <v>0</v>
      </c>
      <c r="V269" s="45">
        <v>0</v>
      </c>
      <c r="W269" s="45">
        <v>0</v>
      </c>
      <c r="X269" s="45">
        <v>0</v>
      </c>
      <c r="Y269" s="45">
        <v>0</v>
      </c>
      <c r="Z269" s="45">
        <v>0</v>
      </c>
      <c r="AA269" s="45">
        <v>0</v>
      </c>
      <c r="AB269" s="45">
        <v>0</v>
      </c>
      <c r="AC269" s="45">
        <v>0</v>
      </c>
      <c r="AD269" s="45">
        <v>0</v>
      </c>
      <c r="AE269" s="45">
        <v>0</v>
      </c>
      <c r="AF269" s="45">
        <v>0</v>
      </c>
      <c r="AG269" s="45">
        <v>0</v>
      </c>
      <c r="AH269" s="48">
        <v>0</v>
      </c>
    </row>
    <row r="270" spans="1:34" s="80" customFormat="1" hidden="1" x14ac:dyDescent="0.3">
      <c r="A270" s="44">
        <f t="shared" si="73"/>
        <v>25</v>
      </c>
      <c r="B270" s="45" t="s">
        <v>300</v>
      </c>
      <c r="C270" s="46" t="s">
        <v>301</v>
      </c>
      <c r="D270" s="47">
        <v>9</v>
      </c>
      <c r="E270" s="45" t="s">
        <v>196</v>
      </c>
      <c r="F270" s="45" t="s">
        <v>218</v>
      </c>
      <c r="G270" s="45" t="s">
        <v>211</v>
      </c>
      <c r="H270" s="46">
        <v>0</v>
      </c>
      <c r="I270" s="47">
        <f t="shared" ref="I270:O270" si="78">J270</f>
        <v>9.6980395488264037E-2</v>
      </c>
      <c r="J270" s="45">
        <f t="shared" si="78"/>
        <v>9.6980395488264037E-2</v>
      </c>
      <c r="K270" s="45">
        <f t="shared" si="78"/>
        <v>9.6980395488264037E-2</v>
      </c>
      <c r="L270" s="45">
        <f t="shared" si="78"/>
        <v>9.6980395488264037E-2</v>
      </c>
      <c r="M270" s="45">
        <f t="shared" si="78"/>
        <v>9.6980395488264037E-2</v>
      </c>
      <c r="N270" s="45">
        <f t="shared" si="78"/>
        <v>9.6980395488264037E-2</v>
      </c>
      <c r="O270" s="45">
        <f t="shared" si="78"/>
        <v>9.6980395488264037E-2</v>
      </c>
      <c r="P270" s="45">
        <f>Q270</f>
        <v>9.6980395488264037E-2</v>
      </c>
      <c r="Q270" s="45">
        <v>9.6980395488264037E-2</v>
      </c>
      <c r="R270" s="45">
        <v>0.43714199933376063</v>
      </c>
      <c r="S270" s="45">
        <v>0.49811333252556816</v>
      </c>
      <c r="T270" s="45">
        <v>0.53745635541456382</v>
      </c>
      <c r="U270" s="45">
        <v>0.47020103147053327</v>
      </c>
      <c r="V270" s="45">
        <f>U270</f>
        <v>0.47020103147053327</v>
      </c>
      <c r="W270" s="45">
        <f t="shared" ref="W270:AH270" si="79">V270</f>
        <v>0.47020103147053327</v>
      </c>
      <c r="X270" s="45">
        <f t="shared" si="79"/>
        <v>0.47020103147053327</v>
      </c>
      <c r="Y270" s="45">
        <f t="shared" si="79"/>
        <v>0.47020103147053327</v>
      </c>
      <c r="Z270" s="45">
        <f t="shared" si="79"/>
        <v>0.47020103147053327</v>
      </c>
      <c r="AA270" s="45">
        <f t="shared" si="79"/>
        <v>0.47020103147053327</v>
      </c>
      <c r="AB270" s="45">
        <f t="shared" si="79"/>
        <v>0.47020103147053327</v>
      </c>
      <c r="AC270" s="45">
        <f t="shared" si="79"/>
        <v>0.47020103147053327</v>
      </c>
      <c r="AD270" s="45">
        <f t="shared" si="79"/>
        <v>0.47020103147053327</v>
      </c>
      <c r="AE270" s="45">
        <f t="shared" si="79"/>
        <v>0.47020103147053327</v>
      </c>
      <c r="AF270" s="45">
        <f t="shared" si="79"/>
        <v>0.47020103147053327</v>
      </c>
      <c r="AG270" s="45">
        <f t="shared" si="79"/>
        <v>0.47020103147053327</v>
      </c>
      <c r="AH270" s="48">
        <f t="shared" si="79"/>
        <v>0.47020103147053327</v>
      </c>
    </row>
    <row r="271" spans="1:34" s="80" customFormat="1" ht="15" hidden="1" thickBot="1" x14ac:dyDescent="0.35">
      <c r="A271" s="49">
        <f t="shared" si="73"/>
        <v>25</v>
      </c>
      <c r="B271" s="50" t="s">
        <v>300</v>
      </c>
      <c r="C271" s="51" t="s">
        <v>301</v>
      </c>
      <c r="D271" s="52">
        <v>10</v>
      </c>
      <c r="E271" s="50" t="s">
        <v>197</v>
      </c>
      <c r="F271" s="50" t="s">
        <v>218</v>
      </c>
      <c r="G271" s="50" t="s">
        <v>205</v>
      </c>
      <c r="H271" s="51">
        <v>0</v>
      </c>
      <c r="I271" s="52">
        <v>0.95</v>
      </c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3"/>
    </row>
    <row r="272" spans="1:34" s="80" customFormat="1" hidden="1" x14ac:dyDescent="0.3">
      <c r="A272" s="54">
        <f t="shared" ref="A272:A332" si="80">A262+1</f>
        <v>26</v>
      </c>
      <c r="B272" s="16" t="s">
        <v>302</v>
      </c>
      <c r="C272" s="41" t="s">
        <v>303</v>
      </c>
      <c r="D272" s="15">
        <v>1</v>
      </c>
      <c r="E272" s="16" t="s">
        <v>188</v>
      </c>
      <c r="F272" s="16" t="s">
        <v>220</v>
      </c>
      <c r="G272" s="16" t="s">
        <v>205</v>
      </c>
      <c r="H272" s="41">
        <v>0</v>
      </c>
      <c r="I272" s="15">
        <v>3500</v>
      </c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8"/>
    </row>
    <row r="273" spans="1:34" s="80" customFormat="1" hidden="1" x14ac:dyDescent="0.3">
      <c r="A273" s="44">
        <f t="shared" ref="A273:A336" si="81">A272</f>
        <v>26</v>
      </c>
      <c r="B273" s="3" t="s">
        <v>302</v>
      </c>
      <c r="C273" s="42" t="s">
        <v>303</v>
      </c>
      <c r="D273" s="13">
        <v>2</v>
      </c>
      <c r="E273" s="3" t="s">
        <v>189</v>
      </c>
      <c r="F273" s="3" t="s">
        <v>220</v>
      </c>
      <c r="G273" s="3" t="s">
        <v>205</v>
      </c>
      <c r="H273" s="42">
        <v>0</v>
      </c>
      <c r="I273" s="13">
        <v>1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14"/>
    </row>
    <row r="274" spans="1:34" s="80" customFormat="1" hidden="1" x14ac:dyDescent="0.3">
      <c r="A274" s="44">
        <f t="shared" si="73"/>
        <v>26</v>
      </c>
      <c r="B274" s="3" t="s">
        <v>302</v>
      </c>
      <c r="C274" s="42" t="s">
        <v>303</v>
      </c>
      <c r="D274" s="13">
        <v>3</v>
      </c>
      <c r="E274" s="3" t="s">
        <v>190</v>
      </c>
      <c r="F274" s="3" t="s">
        <v>213</v>
      </c>
      <c r="G274" s="3" t="s">
        <v>205</v>
      </c>
      <c r="H274" s="42">
        <v>0</v>
      </c>
      <c r="I274" s="13">
        <v>1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14"/>
    </row>
    <row r="275" spans="1:34" s="80" customFormat="1" hidden="1" x14ac:dyDescent="0.3">
      <c r="A275" s="44">
        <f t="shared" si="73"/>
        <v>26</v>
      </c>
      <c r="B275" s="3" t="s">
        <v>302</v>
      </c>
      <c r="C275" s="42" t="s">
        <v>303</v>
      </c>
      <c r="D275" s="13">
        <v>4</v>
      </c>
      <c r="E275" s="3" t="s">
        <v>191</v>
      </c>
      <c r="F275" s="3" t="s">
        <v>219</v>
      </c>
      <c r="G275" s="3" t="s">
        <v>205</v>
      </c>
      <c r="H275" s="42">
        <v>0</v>
      </c>
      <c r="I275" s="13">
        <v>2.4E-2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14"/>
    </row>
    <row r="276" spans="1:34" s="80" customFormat="1" hidden="1" x14ac:dyDescent="0.3">
      <c r="A276" s="44">
        <f t="shared" si="73"/>
        <v>26</v>
      </c>
      <c r="B276" s="3" t="s">
        <v>302</v>
      </c>
      <c r="C276" s="42" t="s">
        <v>303</v>
      </c>
      <c r="D276" s="13">
        <v>5</v>
      </c>
      <c r="E276" s="3" t="s">
        <v>192</v>
      </c>
      <c r="F276" s="3" t="s">
        <v>219</v>
      </c>
      <c r="G276" s="3" t="s">
        <v>210</v>
      </c>
      <c r="H276" s="42">
        <v>0</v>
      </c>
      <c r="I276" s="1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14"/>
    </row>
    <row r="277" spans="1:34" s="80" customFormat="1" hidden="1" x14ac:dyDescent="0.3">
      <c r="A277" s="44">
        <f t="shared" si="73"/>
        <v>26</v>
      </c>
      <c r="B277" s="3" t="s">
        <v>302</v>
      </c>
      <c r="C277" s="42" t="s">
        <v>303</v>
      </c>
      <c r="D277" s="13">
        <v>6</v>
      </c>
      <c r="E277" s="3" t="s">
        <v>193</v>
      </c>
      <c r="F277" s="3" t="s">
        <v>214</v>
      </c>
      <c r="G277" s="3" t="s">
        <v>211</v>
      </c>
      <c r="H277" s="42">
        <v>0</v>
      </c>
      <c r="I277" s="13">
        <v>0.34415873640953443</v>
      </c>
      <c r="J277" s="3">
        <v>0.44948214865013508</v>
      </c>
      <c r="K277" s="3">
        <v>0.50277052296000002</v>
      </c>
      <c r="L277" s="3">
        <v>0.44716150960753082</v>
      </c>
      <c r="M277" s="3">
        <v>0.46316181163752862</v>
      </c>
      <c r="N277" s="3">
        <v>0.53275362677999993</v>
      </c>
      <c r="O277" s="3">
        <v>0.55857993253560001</v>
      </c>
      <c r="P277" s="3">
        <v>0.63593216013599996</v>
      </c>
      <c r="Q277" s="3">
        <v>0.56089131216840005</v>
      </c>
      <c r="R277" s="3">
        <v>1.5667181427599999</v>
      </c>
      <c r="S277" s="3">
        <v>1.7226292865724</v>
      </c>
      <c r="T277" s="3">
        <v>1.6871057500247999</v>
      </c>
      <c r="U277" s="3">
        <v>1.5395116693752</v>
      </c>
      <c r="V277" s="3">
        <f>U277</f>
        <v>1.5395116693752</v>
      </c>
      <c r="W277" s="3">
        <f t="shared" ref="W277:AH277" si="82">V277</f>
        <v>1.5395116693752</v>
      </c>
      <c r="X277" s="3">
        <f t="shared" si="82"/>
        <v>1.5395116693752</v>
      </c>
      <c r="Y277" s="3">
        <f t="shared" si="82"/>
        <v>1.5395116693752</v>
      </c>
      <c r="Z277" s="3">
        <f t="shared" si="82"/>
        <v>1.5395116693752</v>
      </c>
      <c r="AA277" s="3">
        <f t="shared" si="82"/>
        <v>1.5395116693752</v>
      </c>
      <c r="AB277" s="3">
        <f t="shared" si="82"/>
        <v>1.5395116693752</v>
      </c>
      <c r="AC277" s="3">
        <f t="shared" si="82"/>
        <v>1.5395116693752</v>
      </c>
      <c r="AD277" s="3">
        <f t="shared" si="82"/>
        <v>1.5395116693752</v>
      </c>
      <c r="AE277" s="3">
        <f t="shared" si="82"/>
        <v>1.5395116693752</v>
      </c>
      <c r="AF277" s="3">
        <f t="shared" si="82"/>
        <v>1.5395116693752</v>
      </c>
      <c r="AG277" s="3">
        <f t="shared" si="82"/>
        <v>1.5395116693752</v>
      </c>
      <c r="AH277" s="14">
        <f t="shared" si="82"/>
        <v>1.5395116693752</v>
      </c>
    </row>
    <row r="278" spans="1:34" s="80" customFormat="1" hidden="1" x14ac:dyDescent="0.3">
      <c r="A278" s="44">
        <f t="shared" si="73"/>
        <v>26</v>
      </c>
      <c r="B278" s="3" t="s">
        <v>302</v>
      </c>
      <c r="C278" s="42" t="s">
        <v>303</v>
      </c>
      <c r="D278" s="13">
        <v>7</v>
      </c>
      <c r="E278" s="3" t="s">
        <v>194</v>
      </c>
      <c r="F278" s="3" t="s">
        <v>214</v>
      </c>
      <c r="G278" s="3" t="s">
        <v>211</v>
      </c>
      <c r="H278" s="42">
        <v>0</v>
      </c>
      <c r="I278" s="13">
        <f>I277*0.98</f>
        <v>0.33727556168134371</v>
      </c>
      <c r="J278" s="3">
        <f t="shared" ref="J278:AH278" si="83">J277*0.98</f>
        <v>0.44049250567713238</v>
      </c>
      <c r="K278" s="3">
        <f t="shared" si="83"/>
        <v>0.49271511250080002</v>
      </c>
      <c r="L278" s="3">
        <f t="shared" si="83"/>
        <v>0.43821827941538022</v>
      </c>
      <c r="M278" s="3">
        <f t="shared" si="83"/>
        <v>0.45389857540477802</v>
      </c>
      <c r="N278" s="3">
        <f t="shared" si="83"/>
        <v>0.52209855424439988</v>
      </c>
      <c r="O278" s="3">
        <f t="shared" si="83"/>
        <v>0.54740833388488797</v>
      </c>
      <c r="P278" s="3">
        <f t="shared" si="83"/>
        <v>0.62321351693327998</v>
      </c>
      <c r="Q278" s="3">
        <f t="shared" si="83"/>
        <v>0.54967348592503207</v>
      </c>
      <c r="R278" s="3">
        <f t="shared" si="83"/>
        <v>1.5353837799047998</v>
      </c>
      <c r="S278" s="3">
        <f t="shared" si="83"/>
        <v>1.6881767008409521</v>
      </c>
      <c r="T278" s="3">
        <f t="shared" si="83"/>
        <v>1.6533636350243039</v>
      </c>
      <c r="U278" s="3">
        <f t="shared" si="83"/>
        <v>1.5087214359876959</v>
      </c>
      <c r="V278" s="3">
        <f>V277*0.98</f>
        <v>1.5087214359876959</v>
      </c>
      <c r="W278" s="3">
        <f t="shared" si="83"/>
        <v>1.5087214359876959</v>
      </c>
      <c r="X278" s="3">
        <f t="shared" si="83"/>
        <v>1.5087214359876959</v>
      </c>
      <c r="Y278" s="3">
        <f t="shared" si="83"/>
        <v>1.5087214359876959</v>
      </c>
      <c r="Z278" s="3">
        <f t="shared" si="83"/>
        <v>1.5087214359876959</v>
      </c>
      <c r="AA278" s="3">
        <f t="shared" si="83"/>
        <v>1.5087214359876959</v>
      </c>
      <c r="AB278" s="3">
        <f t="shared" si="83"/>
        <v>1.5087214359876959</v>
      </c>
      <c r="AC278" s="3">
        <f t="shared" si="83"/>
        <v>1.5087214359876959</v>
      </c>
      <c r="AD278" s="3">
        <f t="shared" si="83"/>
        <v>1.5087214359876959</v>
      </c>
      <c r="AE278" s="3">
        <f t="shared" si="83"/>
        <v>1.5087214359876959</v>
      </c>
      <c r="AF278" s="3">
        <f t="shared" si="83"/>
        <v>1.5087214359876959</v>
      </c>
      <c r="AG278" s="3">
        <f t="shared" si="83"/>
        <v>1.5087214359876959</v>
      </c>
      <c r="AH278" s="14">
        <f t="shared" si="83"/>
        <v>1.5087214359876959</v>
      </c>
    </row>
    <row r="279" spans="1:34" s="80" customFormat="1" hidden="1" x14ac:dyDescent="0.3">
      <c r="A279" s="44">
        <f t="shared" si="73"/>
        <v>26</v>
      </c>
      <c r="B279" s="3" t="s">
        <v>302</v>
      </c>
      <c r="C279" s="42" t="s">
        <v>303</v>
      </c>
      <c r="D279" s="13">
        <v>8</v>
      </c>
      <c r="E279" s="3" t="s">
        <v>195</v>
      </c>
      <c r="F279" s="3" t="s">
        <v>219</v>
      </c>
      <c r="G279" s="3" t="s">
        <v>210</v>
      </c>
      <c r="H279" s="42">
        <v>0</v>
      </c>
      <c r="I279" s="1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14"/>
    </row>
    <row r="280" spans="1:34" s="80" customFormat="1" hidden="1" x14ac:dyDescent="0.3">
      <c r="A280" s="44">
        <f t="shared" si="73"/>
        <v>26</v>
      </c>
      <c r="B280" s="3" t="s">
        <v>302</v>
      </c>
      <c r="C280" s="42" t="s">
        <v>303</v>
      </c>
      <c r="D280" s="13">
        <v>9</v>
      </c>
      <c r="E280" s="3" t="s">
        <v>196</v>
      </c>
      <c r="F280" s="3" t="s">
        <v>218</v>
      </c>
      <c r="G280" s="3" t="s">
        <v>211</v>
      </c>
      <c r="H280" s="42">
        <v>0</v>
      </c>
      <c r="I280" s="13">
        <v>0.47864920793603521</v>
      </c>
      <c r="J280" s="3">
        <v>0.62513094009260239</v>
      </c>
      <c r="K280" s="3">
        <v>0.69924336397500597</v>
      </c>
      <c r="L280" s="3">
        <v>0.62190344091232252</v>
      </c>
      <c r="M280" s="3">
        <v>0.64415634657235044</v>
      </c>
      <c r="N280" s="3">
        <v>0.71216013674472323</v>
      </c>
      <c r="O280" s="3">
        <v>0.7466835346419548</v>
      </c>
      <c r="P280" s="3">
        <v>0.85008437551160887</v>
      </c>
      <c r="Q280" s="3">
        <v>0.29613791162624642</v>
      </c>
      <c r="R280" s="3">
        <v>0.82719170156195743</v>
      </c>
      <c r="S280" s="3">
        <v>0.90950925493850399</v>
      </c>
      <c r="T280" s="3">
        <v>0.89075363206013347</v>
      </c>
      <c r="U280" s="3">
        <v>0.81282729969639456</v>
      </c>
      <c r="V280" s="3">
        <f>U280</f>
        <v>0.81282729969639456</v>
      </c>
      <c r="W280" s="3">
        <f t="shared" ref="W280:AH280" si="84">V280</f>
        <v>0.81282729969639456</v>
      </c>
      <c r="X280" s="3">
        <f t="shared" si="84"/>
        <v>0.81282729969639456</v>
      </c>
      <c r="Y280" s="3">
        <f t="shared" si="84"/>
        <v>0.81282729969639456</v>
      </c>
      <c r="Z280" s="3">
        <f t="shared" si="84"/>
        <v>0.81282729969639456</v>
      </c>
      <c r="AA280" s="3">
        <f t="shared" si="84"/>
        <v>0.81282729969639456</v>
      </c>
      <c r="AB280" s="3">
        <f t="shared" si="84"/>
        <v>0.81282729969639456</v>
      </c>
      <c r="AC280" s="3">
        <f t="shared" si="84"/>
        <v>0.81282729969639456</v>
      </c>
      <c r="AD280" s="3">
        <f t="shared" si="84"/>
        <v>0.81282729969639456</v>
      </c>
      <c r="AE280" s="3">
        <f t="shared" si="84"/>
        <v>0.81282729969639456</v>
      </c>
      <c r="AF280" s="3">
        <f t="shared" si="84"/>
        <v>0.81282729969639456</v>
      </c>
      <c r="AG280" s="3">
        <f t="shared" si="84"/>
        <v>0.81282729969639456</v>
      </c>
      <c r="AH280" s="14">
        <f t="shared" si="84"/>
        <v>0.81282729969639456</v>
      </c>
    </row>
    <row r="281" spans="1:34" s="80" customFormat="1" ht="15" hidden="1" thickBot="1" x14ac:dyDescent="0.35">
      <c r="A281" s="49">
        <f t="shared" si="73"/>
        <v>26</v>
      </c>
      <c r="B281" s="11" t="s">
        <v>302</v>
      </c>
      <c r="C281" s="43" t="s">
        <v>303</v>
      </c>
      <c r="D281" s="10">
        <v>10</v>
      </c>
      <c r="E281" s="11" t="s">
        <v>197</v>
      </c>
      <c r="F281" s="11" t="s">
        <v>218</v>
      </c>
      <c r="G281" s="11" t="s">
        <v>205</v>
      </c>
      <c r="H281" s="43">
        <v>0</v>
      </c>
      <c r="I281" s="10">
        <v>0.95</v>
      </c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2"/>
    </row>
    <row r="282" spans="1:34" s="80" customFormat="1" hidden="1" x14ac:dyDescent="0.3">
      <c r="A282" s="54">
        <f t="shared" si="80"/>
        <v>27</v>
      </c>
      <c r="B282" s="55" t="s">
        <v>304</v>
      </c>
      <c r="C282" s="56" t="s">
        <v>305</v>
      </c>
      <c r="D282" s="57">
        <v>1</v>
      </c>
      <c r="E282" s="55" t="s">
        <v>188</v>
      </c>
      <c r="F282" s="55" t="s">
        <v>220</v>
      </c>
      <c r="G282" s="55" t="s">
        <v>205</v>
      </c>
      <c r="H282" s="56">
        <v>0</v>
      </c>
      <c r="I282" s="57">
        <v>5000</v>
      </c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8"/>
    </row>
    <row r="283" spans="1:34" s="80" customFormat="1" hidden="1" x14ac:dyDescent="0.3">
      <c r="A283" s="44">
        <f t="shared" si="81"/>
        <v>27</v>
      </c>
      <c r="B283" s="45" t="s">
        <v>304</v>
      </c>
      <c r="C283" s="46" t="s">
        <v>305</v>
      </c>
      <c r="D283" s="47">
        <v>2</v>
      </c>
      <c r="E283" s="45" t="s">
        <v>189</v>
      </c>
      <c r="F283" s="45" t="s">
        <v>220</v>
      </c>
      <c r="G283" s="45" t="s">
        <v>205</v>
      </c>
      <c r="H283" s="46">
        <v>0</v>
      </c>
      <c r="I283" s="47">
        <v>1</v>
      </c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8"/>
    </row>
    <row r="284" spans="1:34" s="80" customFormat="1" hidden="1" x14ac:dyDescent="0.3">
      <c r="A284" s="44">
        <f t="shared" si="73"/>
        <v>27</v>
      </c>
      <c r="B284" s="45" t="s">
        <v>304</v>
      </c>
      <c r="C284" s="46" t="s">
        <v>305</v>
      </c>
      <c r="D284" s="47">
        <v>3</v>
      </c>
      <c r="E284" s="45" t="s">
        <v>190</v>
      </c>
      <c r="F284" s="45" t="s">
        <v>213</v>
      </c>
      <c r="G284" s="45" t="s">
        <v>205</v>
      </c>
      <c r="H284" s="46">
        <v>0</v>
      </c>
      <c r="I284" s="47">
        <v>1</v>
      </c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8"/>
    </row>
    <row r="285" spans="1:34" s="80" customFormat="1" hidden="1" x14ac:dyDescent="0.3">
      <c r="A285" s="44">
        <f t="shared" si="73"/>
        <v>27</v>
      </c>
      <c r="B285" s="45" t="s">
        <v>304</v>
      </c>
      <c r="C285" s="46" t="s">
        <v>305</v>
      </c>
      <c r="D285" s="47">
        <v>4</v>
      </c>
      <c r="E285" s="45" t="s">
        <v>191</v>
      </c>
      <c r="F285" s="45" t="s">
        <v>219</v>
      </c>
      <c r="G285" s="45" t="s">
        <v>205</v>
      </c>
      <c r="H285" s="46">
        <v>0</v>
      </c>
      <c r="I285" s="47">
        <v>0.23</v>
      </c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8"/>
    </row>
    <row r="286" spans="1:34" s="80" customFormat="1" hidden="1" x14ac:dyDescent="0.3">
      <c r="A286" s="44">
        <f t="shared" si="73"/>
        <v>27</v>
      </c>
      <c r="B286" s="45" t="s">
        <v>304</v>
      </c>
      <c r="C286" s="46" t="s">
        <v>305</v>
      </c>
      <c r="D286" s="47">
        <v>5</v>
      </c>
      <c r="E286" s="45" t="s">
        <v>192</v>
      </c>
      <c r="F286" s="45" t="s">
        <v>219</v>
      </c>
      <c r="G286" s="45" t="s">
        <v>210</v>
      </c>
      <c r="H286" s="46">
        <v>0</v>
      </c>
      <c r="I286" s="47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8"/>
    </row>
    <row r="287" spans="1:34" s="80" customFormat="1" hidden="1" x14ac:dyDescent="0.3">
      <c r="A287" s="44">
        <f t="shared" si="73"/>
        <v>27</v>
      </c>
      <c r="B287" s="45" t="s">
        <v>304</v>
      </c>
      <c r="C287" s="46" t="s">
        <v>305</v>
      </c>
      <c r="D287" s="47">
        <v>6</v>
      </c>
      <c r="E287" s="45" t="s">
        <v>193</v>
      </c>
      <c r="F287" s="45" t="s">
        <v>214</v>
      </c>
      <c r="G287" s="45" t="s">
        <v>211</v>
      </c>
      <c r="H287" s="46">
        <v>0</v>
      </c>
      <c r="I287" s="47">
        <v>3.2037177735694504</v>
      </c>
      <c r="J287" s="45">
        <v>4.1841563098345045</v>
      </c>
      <c r="K287" s="45">
        <v>4.6802091303503994</v>
      </c>
      <c r="L287" s="45">
        <v>4.9281468053134665</v>
      </c>
      <c r="M287" s="45">
        <v>5.104485411474788</v>
      </c>
      <c r="N287" s="45">
        <v>5.8714536636648003</v>
      </c>
      <c r="O287" s="45">
        <v>5.2400908095731999</v>
      </c>
      <c r="P287" s="45">
        <v>5.5825710532236004</v>
      </c>
      <c r="Q287" s="45">
        <v>4.5362808469619997</v>
      </c>
      <c r="R287" s="45">
        <v>5.8682236505616006</v>
      </c>
      <c r="S287" s="45">
        <v>5.7624402523392</v>
      </c>
      <c r="T287" s="45">
        <v>6.1596130762763996</v>
      </c>
      <c r="U287" s="45">
        <v>5.4496899943920001</v>
      </c>
      <c r="V287" s="45">
        <f>U287</f>
        <v>5.4496899943920001</v>
      </c>
      <c r="W287" s="45">
        <f t="shared" ref="W287:AH287" si="85">V287</f>
        <v>5.4496899943920001</v>
      </c>
      <c r="X287" s="45">
        <f t="shared" si="85"/>
        <v>5.4496899943920001</v>
      </c>
      <c r="Y287" s="45">
        <f t="shared" si="85"/>
        <v>5.4496899943920001</v>
      </c>
      <c r="Z287" s="45">
        <f t="shared" si="85"/>
        <v>5.4496899943920001</v>
      </c>
      <c r="AA287" s="45">
        <f t="shared" si="85"/>
        <v>5.4496899943920001</v>
      </c>
      <c r="AB287" s="45">
        <f t="shared" si="85"/>
        <v>5.4496899943920001</v>
      </c>
      <c r="AC287" s="45">
        <f t="shared" si="85"/>
        <v>5.4496899943920001</v>
      </c>
      <c r="AD287" s="45">
        <f t="shared" si="85"/>
        <v>5.4496899943920001</v>
      </c>
      <c r="AE287" s="45">
        <f t="shared" si="85"/>
        <v>5.4496899943920001</v>
      </c>
      <c r="AF287" s="45">
        <f t="shared" si="85"/>
        <v>5.4496899943920001</v>
      </c>
      <c r="AG287" s="45">
        <f t="shared" si="85"/>
        <v>5.4496899943920001</v>
      </c>
      <c r="AH287" s="48">
        <f t="shared" si="85"/>
        <v>5.4496899943920001</v>
      </c>
    </row>
    <row r="288" spans="1:34" s="80" customFormat="1" hidden="1" x14ac:dyDescent="0.3">
      <c r="A288" s="44">
        <f t="shared" si="73"/>
        <v>27</v>
      </c>
      <c r="B288" s="45" t="s">
        <v>304</v>
      </c>
      <c r="C288" s="46" t="s">
        <v>305</v>
      </c>
      <c r="D288" s="47">
        <v>7</v>
      </c>
      <c r="E288" s="45" t="s">
        <v>194</v>
      </c>
      <c r="F288" s="45" t="s">
        <v>214</v>
      </c>
      <c r="G288" s="45" t="s">
        <v>211</v>
      </c>
      <c r="H288" s="46">
        <v>0</v>
      </c>
      <c r="I288" s="79">
        <f>I287*0.98</f>
        <v>3.1396434180980615</v>
      </c>
      <c r="J288" s="79">
        <f t="shared" ref="J288:U288" si="86">J287*0.98</f>
        <v>4.1004731836378143</v>
      </c>
      <c r="K288" s="79">
        <f t="shared" si="86"/>
        <v>4.5866049477433917</v>
      </c>
      <c r="L288" s="79">
        <f t="shared" si="86"/>
        <v>4.8295838692071973</v>
      </c>
      <c r="M288" s="79">
        <f t="shared" si="86"/>
        <v>5.0023957032452921</v>
      </c>
      <c r="N288" s="79">
        <f t="shared" si="86"/>
        <v>5.7540245903915039</v>
      </c>
      <c r="O288" s="79">
        <f t="shared" si="86"/>
        <v>5.1352889933817361</v>
      </c>
      <c r="P288" s="79">
        <f t="shared" si="86"/>
        <v>5.470919632159128</v>
      </c>
      <c r="Q288" s="79">
        <f t="shared" si="86"/>
        <v>4.4455552300227597</v>
      </c>
      <c r="R288" s="79">
        <f t="shared" si="86"/>
        <v>5.7508591775503684</v>
      </c>
      <c r="S288" s="79">
        <f t="shared" si="86"/>
        <v>5.6471914472924158</v>
      </c>
      <c r="T288" s="79">
        <f t="shared" si="86"/>
        <v>6.0364208147508718</v>
      </c>
      <c r="U288" s="79">
        <f t="shared" si="86"/>
        <v>5.3406961945041598</v>
      </c>
      <c r="V288" s="79">
        <f>V287*0.98</f>
        <v>5.3406961945041598</v>
      </c>
      <c r="W288" s="79">
        <f t="shared" ref="W288:AH288" si="87">W287*0.98</f>
        <v>5.3406961945041598</v>
      </c>
      <c r="X288" s="79">
        <f t="shared" si="87"/>
        <v>5.3406961945041598</v>
      </c>
      <c r="Y288" s="79">
        <f t="shared" si="87"/>
        <v>5.3406961945041598</v>
      </c>
      <c r="Z288" s="79">
        <f t="shared" si="87"/>
        <v>5.3406961945041598</v>
      </c>
      <c r="AA288" s="79">
        <f t="shared" si="87"/>
        <v>5.3406961945041598</v>
      </c>
      <c r="AB288" s="79">
        <f t="shared" si="87"/>
        <v>5.3406961945041598</v>
      </c>
      <c r="AC288" s="79">
        <f t="shared" si="87"/>
        <v>5.3406961945041598</v>
      </c>
      <c r="AD288" s="79">
        <f t="shared" si="87"/>
        <v>5.3406961945041598</v>
      </c>
      <c r="AE288" s="79">
        <f t="shared" si="87"/>
        <v>5.3406961945041598</v>
      </c>
      <c r="AF288" s="79">
        <f t="shared" si="87"/>
        <v>5.3406961945041598</v>
      </c>
      <c r="AG288" s="79">
        <f t="shared" si="87"/>
        <v>5.3406961945041598</v>
      </c>
      <c r="AH288" s="79">
        <f t="shared" si="87"/>
        <v>5.3406961945041598</v>
      </c>
    </row>
    <row r="289" spans="1:34" s="80" customFormat="1" hidden="1" x14ac:dyDescent="0.3">
      <c r="A289" s="44">
        <f t="shared" si="73"/>
        <v>27</v>
      </c>
      <c r="B289" s="45" t="s">
        <v>304</v>
      </c>
      <c r="C289" s="46" t="s">
        <v>305</v>
      </c>
      <c r="D289" s="47">
        <v>8</v>
      </c>
      <c r="E289" s="45" t="s">
        <v>195</v>
      </c>
      <c r="F289" s="45" t="s">
        <v>219</v>
      </c>
      <c r="G289" s="45" t="s">
        <v>211</v>
      </c>
      <c r="H289" s="46">
        <v>0</v>
      </c>
      <c r="I289" s="47">
        <v>0</v>
      </c>
      <c r="J289" s="45">
        <v>0</v>
      </c>
      <c r="K289" s="45">
        <v>0</v>
      </c>
      <c r="L289" s="45">
        <v>0</v>
      </c>
      <c r="M289" s="45">
        <v>0</v>
      </c>
      <c r="N289" s="45">
        <v>2.1666666666666667E-2</v>
      </c>
      <c r="O289" s="45">
        <v>2.1666666666666667E-2</v>
      </c>
      <c r="P289" s="45">
        <v>0.11166666666666668</v>
      </c>
      <c r="Q289" s="45">
        <v>9.0000000000000011E-2</v>
      </c>
      <c r="R289" s="45">
        <v>9.0000000000000011E-2</v>
      </c>
      <c r="S289" s="45">
        <v>0</v>
      </c>
      <c r="T289" s="45">
        <v>0</v>
      </c>
      <c r="U289" s="45">
        <v>0</v>
      </c>
      <c r="V289" s="45">
        <v>0</v>
      </c>
      <c r="W289" s="45">
        <v>0</v>
      </c>
      <c r="X289" s="45">
        <v>0</v>
      </c>
      <c r="Y289" s="45">
        <v>0</v>
      </c>
      <c r="Z289" s="45">
        <v>0</v>
      </c>
      <c r="AA289" s="45">
        <v>0</v>
      </c>
      <c r="AB289" s="45">
        <v>0</v>
      </c>
      <c r="AC289" s="45">
        <v>0</v>
      </c>
      <c r="AD289" s="45">
        <v>0</v>
      </c>
      <c r="AE289" s="45">
        <v>0</v>
      </c>
      <c r="AF289" s="45">
        <v>0</v>
      </c>
      <c r="AG289" s="45">
        <v>0</v>
      </c>
      <c r="AH289" s="48">
        <v>0</v>
      </c>
    </row>
    <row r="290" spans="1:34" s="80" customFormat="1" hidden="1" x14ac:dyDescent="0.3">
      <c r="A290" s="44">
        <f t="shared" si="73"/>
        <v>27</v>
      </c>
      <c r="B290" s="45" t="s">
        <v>304</v>
      </c>
      <c r="C290" s="46" t="s">
        <v>305</v>
      </c>
      <c r="D290" s="47">
        <v>9</v>
      </c>
      <c r="E290" s="45" t="s">
        <v>196</v>
      </c>
      <c r="F290" s="45" t="s">
        <v>218</v>
      </c>
      <c r="G290" s="45" t="s">
        <v>211</v>
      </c>
      <c r="H290" s="46">
        <v>0</v>
      </c>
      <c r="I290" s="47">
        <v>0.46493924107357748</v>
      </c>
      <c r="J290" s="45">
        <v>0.60722529158996874</v>
      </c>
      <c r="K290" s="45">
        <v>0.67921491059005457</v>
      </c>
      <c r="L290" s="45">
        <v>0.7151968423887598</v>
      </c>
      <c r="M290" s="45">
        <v>0.74078796605046449</v>
      </c>
      <c r="N290" s="45">
        <v>0.66805855323124919</v>
      </c>
      <c r="O290" s="45">
        <v>0.59622159784853079</v>
      </c>
      <c r="P290" s="45">
        <v>0.63518926568507872</v>
      </c>
      <c r="Q290" s="45">
        <v>0.51614155425021335</v>
      </c>
      <c r="R290" s="45">
        <v>0.66769103983435474</v>
      </c>
      <c r="S290" s="45">
        <v>0.65565492271234183</v>
      </c>
      <c r="T290" s="45">
        <v>0.70084555476727328</v>
      </c>
      <c r="U290" s="45">
        <v>0.62006995571517487</v>
      </c>
      <c r="V290" s="45">
        <f>U290</f>
        <v>0.62006995571517487</v>
      </c>
      <c r="W290" s="45">
        <f>V290</f>
        <v>0.62006995571517487</v>
      </c>
      <c r="X290" s="45">
        <f t="shared" ref="X290:AH290" si="88">W290</f>
        <v>0.62006995571517487</v>
      </c>
      <c r="Y290" s="45">
        <f t="shared" si="88"/>
        <v>0.62006995571517487</v>
      </c>
      <c r="Z290" s="45">
        <f t="shared" si="88"/>
        <v>0.62006995571517487</v>
      </c>
      <c r="AA290" s="45">
        <f t="shared" si="88"/>
        <v>0.62006995571517487</v>
      </c>
      <c r="AB290" s="45">
        <f t="shared" si="88"/>
        <v>0.62006995571517487</v>
      </c>
      <c r="AC290" s="45">
        <f t="shared" si="88"/>
        <v>0.62006995571517487</v>
      </c>
      <c r="AD290" s="45">
        <f t="shared" si="88"/>
        <v>0.62006995571517487</v>
      </c>
      <c r="AE290" s="45">
        <f t="shared" si="88"/>
        <v>0.62006995571517487</v>
      </c>
      <c r="AF290" s="45">
        <f t="shared" si="88"/>
        <v>0.62006995571517487</v>
      </c>
      <c r="AG290" s="45">
        <f t="shared" si="88"/>
        <v>0.62006995571517487</v>
      </c>
      <c r="AH290" s="48">
        <f t="shared" si="88"/>
        <v>0.62006995571517487</v>
      </c>
    </row>
    <row r="291" spans="1:34" s="80" customFormat="1" ht="15" hidden="1" thickBot="1" x14ac:dyDescent="0.35">
      <c r="A291" s="49">
        <f t="shared" si="73"/>
        <v>27</v>
      </c>
      <c r="B291" s="50" t="s">
        <v>304</v>
      </c>
      <c r="C291" s="51" t="s">
        <v>305</v>
      </c>
      <c r="D291" s="52">
        <v>10</v>
      </c>
      <c r="E291" s="50" t="s">
        <v>197</v>
      </c>
      <c r="F291" s="50" t="s">
        <v>218</v>
      </c>
      <c r="G291" s="50" t="s">
        <v>205</v>
      </c>
      <c r="H291" s="51">
        <v>0</v>
      </c>
      <c r="I291" s="52">
        <v>0.95</v>
      </c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3"/>
    </row>
    <row r="292" spans="1:34" s="80" customFormat="1" hidden="1" x14ac:dyDescent="0.3">
      <c r="A292" s="54">
        <f t="shared" si="80"/>
        <v>28</v>
      </c>
      <c r="B292" s="16" t="s">
        <v>306</v>
      </c>
      <c r="C292" s="41" t="s">
        <v>307</v>
      </c>
      <c r="D292" s="15">
        <v>1</v>
      </c>
      <c r="E292" s="16" t="s">
        <v>188</v>
      </c>
      <c r="F292" s="16" t="s">
        <v>220</v>
      </c>
      <c r="G292" s="16" t="s">
        <v>205</v>
      </c>
      <c r="H292" s="41">
        <v>0</v>
      </c>
      <c r="I292" s="15">
        <v>3500</v>
      </c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8"/>
    </row>
    <row r="293" spans="1:34" s="80" customFormat="1" hidden="1" x14ac:dyDescent="0.3">
      <c r="A293" s="44">
        <f t="shared" si="81"/>
        <v>28</v>
      </c>
      <c r="B293" s="3" t="s">
        <v>306</v>
      </c>
      <c r="C293" s="42" t="s">
        <v>307</v>
      </c>
      <c r="D293" s="13">
        <v>2</v>
      </c>
      <c r="E293" s="3" t="s">
        <v>189</v>
      </c>
      <c r="F293" s="3" t="s">
        <v>220</v>
      </c>
      <c r="G293" s="3" t="s">
        <v>205</v>
      </c>
      <c r="H293" s="42">
        <v>0</v>
      </c>
      <c r="I293" s="13">
        <v>1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14"/>
    </row>
    <row r="294" spans="1:34" s="80" customFormat="1" hidden="1" x14ac:dyDescent="0.3">
      <c r="A294" s="44">
        <f t="shared" si="73"/>
        <v>28</v>
      </c>
      <c r="B294" s="3" t="s">
        <v>306</v>
      </c>
      <c r="C294" s="42" t="s">
        <v>307</v>
      </c>
      <c r="D294" s="13">
        <v>3</v>
      </c>
      <c r="E294" s="3" t="s">
        <v>190</v>
      </c>
      <c r="F294" s="3" t="s">
        <v>213</v>
      </c>
      <c r="G294" s="3" t="s">
        <v>205</v>
      </c>
      <c r="H294" s="42">
        <v>0</v>
      </c>
      <c r="I294" s="13">
        <v>1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14"/>
    </row>
    <row r="295" spans="1:34" s="80" customFormat="1" hidden="1" x14ac:dyDescent="0.3">
      <c r="A295" s="44">
        <f t="shared" si="73"/>
        <v>28</v>
      </c>
      <c r="B295" s="3" t="s">
        <v>306</v>
      </c>
      <c r="C295" s="42" t="s">
        <v>307</v>
      </c>
      <c r="D295" s="13">
        <v>4</v>
      </c>
      <c r="E295" s="3" t="s">
        <v>191</v>
      </c>
      <c r="F295" s="3" t="s">
        <v>219</v>
      </c>
      <c r="G295" s="3" t="s">
        <v>205</v>
      </c>
      <c r="H295" s="42">
        <v>0</v>
      </c>
      <c r="I295" s="13">
        <v>5.4793300000000003E-2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14"/>
    </row>
    <row r="296" spans="1:34" s="80" customFormat="1" hidden="1" x14ac:dyDescent="0.3">
      <c r="A296" s="44">
        <f t="shared" si="73"/>
        <v>28</v>
      </c>
      <c r="B296" s="3" t="s">
        <v>306</v>
      </c>
      <c r="C296" s="42" t="s">
        <v>307</v>
      </c>
      <c r="D296" s="13">
        <v>5</v>
      </c>
      <c r="E296" s="3" t="s">
        <v>192</v>
      </c>
      <c r="F296" s="3" t="s">
        <v>219</v>
      </c>
      <c r="G296" s="3" t="s">
        <v>210</v>
      </c>
      <c r="H296" s="42">
        <v>0</v>
      </c>
      <c r="I296" s="1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14"/>
    </row>
    <row r="297" spans="1:34" s="80" customFormat="1" hidden="1" x14ac:dyDescent="0.3">
      <c r="A297" s="44">
        <f t="shared" si="73"/>
        <v>28</v>
      </c>
      <c r="B297" s="3" t="s">
        <v>306</v>
      </c>
      <c r="C297" s="42" t="s">
        <v>307</v>
      </c>
      <c r="D297" s="13">
        <v>6</v>
      </c>
      <c r="E297" s="3" t="s">
        <v>193</v>
      </c>
      <c r="F297" s="3" t="s">
        <v>214</v>
      </c>
      <c r="G297" s="3" t="s">
        <v>211</v>
      </c>
      <c r="H297" s="42">
        <v>0</v>
      </c>
      <c r="I297" s="13">
        <v>1.0676412377961084</v>
      </c>
      <c r="J297" s="3">
        <v>1.3943730807433024</v>
      </c>
      <c r="K297" s="3">
        <v>1.5596830377180002</v>
      </c>
      <c r="L297" s="3">
        <v>1.7300909878927178</v>
      </c>
      <c r="M297" s="3">
        <v>1.79199698326776</v>
      </c>
      <c r="N297" s="3">
        <v>2.0612513122344001</v>
      </c>
      <c r="O297" s="3">
        <v>2.0654507719691999</v>
      </c>
      <c r="P297" s="3">
        <v>3.0439125379224006</v>
      </c>
      <c r="Q297" s="3">
        <v>2.9963485481760004</v>
      </c>
      <c r="R297" s="3">
        <v>3.2222058300107999</v>
      </c>
      <c r="S297" s="3">
        <v>3.0135447475775994</v>
      </c>
      <c r="T297" s="3">
        <v>3.3111706383072002</v>
      </c>
      <c r="U297" s="3">
        <v>3.3192311643719998</v>
      </c>
      <c r="V297" s="3">
        <f>U297</f>
        <v>3.3192311643719998</v>
      </c>
      <c r="W297" s="3">
        <f t="shared" ref="W297:AH297" si="89">V297</f>
        <v>3.3192311643719998</v>
      </c>
      <c r="X297" s="3">
        <f t="shared" si="89"/>
        <v>3.3192311643719998</v>
      </c>
      <c r="Y297" s="3">
        <f t="shared" si="89"/>
        <v>3.3192311643719998</v>
      </c>
      <c r="Z297" s="3">
        <f t="shared" si="89"/>
        <v>3.3192311643719998</v>
      </c>
      <c r="AA297" s="3">
        <f t="shared" si="89"/>
        <v>3.3192311643719998</v>
      </c>
      <c r="AB297" s="3">
        <f t="shared" si="89"/>
        <v>3.3192311643719998</v>
      </c>
      <c r="AC297" s="3">
        <f t="shared" si="89"/>
        <v>3.3192311643719998</v>
      </c>
      <c r="AD297" s="3">
        <f t="shared" si="89"/>
        <v>3.3192311643719998</v>
      </c>
      <c r="AE297" s="3">
        <f t="shared" si="89"/>
        <v>3.3192311643719998</v>
      </c>
      <c r="AF297" s="3">
        <f t="shared" si="89"/>
        <v>3.3192311643719998</v>
      </c>
      <c r="AG297" s="3">
        <f t="shared" si="89"/>
        <v>3.3192311643719998</v>
      </c>
      <c r="AH297" s="14">
        <f t="shared" si="89"/>
        <v>3.3192311643719998</v>
      </c>
    </row>
    <row r="298" spans="1:34" s="80" customFormat="1" hidden="1" x14ac:dyDescent="0.3">
      <c r="A298" s="44">
        <f t="shared" si="73"/>
        <v>28</v>
      </c>
      <c r="B298" s="3" t="s">
        <v>306</v>
      </c>
      <c r="C298" s="42" t="s">
        <v>307</v>
      </c>
      <c r="D298" s="13">
        <v>7</v>
      </c>
      <c r="E298" s="3" t="s">
        <v>194</v>
      </c>
      <c r="F298" s="3" t="s">
        <v>214</v>
      </c>
      <c r="G298" s="3" t="s">
        <v>211</v>
      </c>
      <c r="H298" s="42">
        <v>0</v>
      </c>
      <c r="I298" s="13">
        <f>I297*0.98</f>
        <v>1.0462884130401862</v>
      </c>
      <c r="J298" s="3">
        <f t="shared" ref="J298:U298" si="90">J297*0.98</f>
        <v>1.3664856191284362</v>
      </c>
      <c r="K298" s="3">
        <f t="shared" si="90"/>
        <v>1.5284893769636401</v>
      </c>
      <c r="L298" s="3">
        <f t="shared" si="90"/>
        <v>1.6954891681348634</v>
      </c>
      <c r="M298" s="3">
        <f t="shared" si="90"/>
        <v>1.7561570436024048</v>
      </c>
      <c r="N298" s="3">
        <f t="shared" si="90"/>
        <v>2.020026285989712</v>
      </c>
      <c r="O298" s="3">
        <f t="shared" si="90"/>
        <v>2.0241417565298159</v>
      </c>
      <c r="P298" s="3">
        <f t="shared" si="90"/>
        <v>2.9830342871639526</v>
      </c>
      <c r="Q298" s="3">
        <f t="shared" si="90"/>
        <v>2.9364215772124802</v>
      </c>
      <c r="R298" s="3">
        <f t="shared" si="90"/>
        <v>3.1577617134105838</v>
      </c>
      <c r="S298" s="3">
        <f t="shared" si="90"/>
        <v>2.9532738526260474</v>
      </c>
      <c r="T298" s="3">
        <f t="shared" si="90"/>
        <v>3.2449472255410563</v>
      </c>
      <c r="U298" s="3">
        <f t="shared" si="90"/>
        <v>3.2528465410845597</v>
      </c>
      <c r="V298" s="3">
        <f>V297*0.98</f>
        <v>3.2528465410845597</v>
      </c>
      <c r="W298" s="3">
        <f t="shared" ref="W298:AH298" si="91">W297*0.98</f>
        <v>3.2528465410845597</v>
      </c>
      <c r="X298" s="3">
        <f t="shared" si="91"/>
        <v>3.2528465410845597</v>
      </c>
      <c r="Y298" s="3">
        <f t="shared" si="91"/>
        <v>3.2528465410845597</v>
      </c>
      <c r="Z298" s="3">
        <f t="shared" si="91"/>
        <v>3.2528465410845597</v>
      </c>
      <c r="AA298" s="3">
        <f t="shared" si="91"/>
        <v>3.2528465410845597</v>
      </c>
      <c r="AB298" s="3">
        <f t="shared" si="91"/>
        <v>3.2528465410845597</v>
      </c>
      <c r="AC298" s="3">
        <f t="shared" si="91"/>
        <v>3.2528465410845597</v>
      </c>
      <c r="AD298" s="3">
        <f t="shared" si="91"/>
        <v>3.2528465410845597</v>
      </c>
      <c r="AE298" s="3">
        <f t="shared" si="91"/>
        <v>3.2528465410845597</v>
      </c>
      <c r="AF298" s="3">
        <f t="shared" si="91"/>
        <v>3.2528465410845597</v>
      </c>
      <c r="AG298" s="3">
        <f t="shared" si="91"/>
        <v>3.2528465410845597</v>
      </c>
      <c r="AH298" s="14">
        <f t="shared" si="91"/>
        <v>3.2528465410845597</v>
      </c>
    </row>
    <row r="299" spans="1:34" s="80" customFormat="1" hidden="1" x14ac:dyDescent="0.3">
      <c r="A299" s="44">
        <f t="shared" si="73"/>
        <v>28</v>
      </c>
      <c r="B299" s="3" t="s">
        <v>306</v>
      </c>
      <c r="C299" s="42" t="s">
        <v>307</v>
      </c>
      <c r="D299" s="13">
        <v>8</v>
      </c>
      <c r="E299" s="3" t="s">
        <v>195</v>
      </c>
      <c r="F299" s="3" t="s">
        <v>219</v>
      </c>
      <c r="G299" s="3" t="s">
        <v>210</v>
      </c>
      <c r="H299" s="42">
        <v>0</v>
      </c>
      <c r="I299" s="1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14"/>
    </row>
    <row r="300" spans="1:34" s="80" customFormat="1" hidden="1" x14ac:dyDescent="0.3">
      <c r="A300" s="44">
        <f t="shared" si="73"/>
        <v>28</v>
      </c>
      <c r="B300" s="3" t="s">
        <v>306</v>
      </c>
      <c r="C300" s="42" t="s">
        <v>307</v>
      </c>
      <c r="D300" s="13">
        <v>9</v>
      </c>
      <c r="E300" s="3" t="s">
        <v>196</v>
      </c>
      <c r="F300" s="3" t="s">
        <v>218</v>
      </c>
      <c r="G300" s="3" t="s">
        <v>211</v>
      </c>
      <c r="H300" s="42">
        <v>0</v>
      </c>
      <c r="I300" s="13">
        <v>0.65038073832506682</v>
      </c>
      <c r="J300" s="3">
        <v>0.83426812352997792</v>
      </c>
      <c r="K300" s="3">
        <v>0.63574694446284363</v>
      </c>
      <c r="L300" s="3">
        <v>0.7052074252245385</v>
      </c>
      <c r="M300" s="3">
        <v>0.72596413306925556</v>
      </c>
      <c r="N300" s="3">
        <v>0.83504299164354145</v>
      </c>
      <c r="O300" s="3">
        <v>0.54287998145819538</v>
      </c>
      <c r="P300" s="3">
        <v>0.69237866320798769</v>
      </c>
      <c r="Q300" s="3">
        <v>0.67768633297539504</v>
      </c>
      <c r="R300" s="3">
        <v>0.72876863886921028</v>
      </c>
      <c r="S300" s="3">
        <v>0.65859342942265597</v>
      </c>
      <c r="T300" s="3">
        <v>0.72363791108105646</v>
      </c>
      <c r="U300" s="3">
        <v>0.72539949418289507</v>
      </c>
      <c r="V300" s="3">
        <f>U300</f>
        <v>0.72539949418289507</v>
      </c>
      <c r="W300" s="3">
        <f t="shared" ref="W300:AH300" si="92">V300</f>
        <v>0.72539949418289507</v>
      </c>
      <c r="X300" s="3">
        <f t="shared" si="92"/>
        <v>0.72539949418289507</v>
      </c>
      <c r="Y300" s="3">
        <f t="shared" si="92"/>
        <v>0.72539949418289507</v>
      </c>
      <c r="Z300" s="3">
        <f t="shared" si="92"/>
        <v>0.72539949418289507</v>
      </c>
      <c r="AA300" s="3">
        <f t="shared" si="92"/>
        <v>0.72539949418289507</v>
      </c>
      <c r="AB300" s="3">
        <f t="shared" si="92"/>
        <v>0.72539949418289507</v>
      </c>
      <c r="AC300" s="3">
        <f t="shared" si="92"/>
        <v>0.72539949418289507</v>
      </c>
      <c r="AD300" s="3">
        <f t="shared" si="92"/>
        <v>0.72539949418289507</v>
      </c>
      <c r="AE300" s="3">
        <f t="shared" si="92"/>
        <v>0.72539949418289507</v>
      </c>
      <c r="AF300" s="3">
        <f t="shared" si="92"/>
        <v>0.72539949418289507</v>
      </c>
      <c r="AG300" s="3">
        <f t="shared" si="92"/>
        <v>0.72539949418289507</v>
      </c>
      <c r="AH300" s="14">
        <f t="shared" si="92"/>
        <v>0.72539949418289507</v>
      </c>
    </row>
    <row r="301" spans="1:34" s="80" customFormat="1" ht="15" hidden="1" thickBot="1" x14ac:dyDescent="0.35">
      <c r="A301" s="49">
        <f t="shared" si="73"/>
        <v>28</v>
      </c>
      <c r="B301" s="11" t="s">
        <v>306</v>
      </c>
      <c r="C301" s="43" t="s">
        <v>307</v>
      </c>
      <c r="D301" s="10">
        <v>10</v>
      </c>
      <c r="E301" s="11" t="s">
        <v>197</v>
      </c>
      <c r="F301" s="11" t="s">
        <v>218</v>
      </c>
      <c r="G301" s="11" t="s">
        <v>205</v>
      </c>
      <c r="H301" s="43">
        <v>0</v>
      </c>
      <c r="I301" s="10">
        <v>0.95</v>
      </c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2"/>
    </row>
    <row r="302" spans="1:34" hidden="1" x14ac:dyDescent="0.3">
      <c r="A302" s="54">
        <f t="shared" si="80"/>
        <v>29</v>
      </c>
      <c r="B302" s="55" t="s">
        <v>33</v>
      </c>
      <c r="C302" s="56" t="s">
        <v>119</v>
      </c>
      <c r="D302" s="57">
        <v>1</v>
      </c>
      <c r="E302" s="55" t="s">
        <v>188</v>
      </c>
      <c r="F302" s="55" t="s">
        <v>220</v>
      </c>
      <c r="G302" s="55" t="s">
        <v>205</v>
      </c>
      <c r="H302" s="56">
        <v>0</v>
      </c>
      <c r="I302" s="57">
        <v>800</v>
      </c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8"/>
    </row>
    <row r="303" spans="1:34" hidden="1" x14ac:dyDescent="0.3">
      <c r="A303" s="44">
        <f t="shared" si="81"/>
        <v>29</v>
      </c>
      <c r="B303" s="45" t="s">
        <v>33</v>
      </c>
      <c r="C303" s="46" t="s">
        <v>119</v>
      </c>
      <c r="D303" s="47">
        <v>2</v>
      </c>
      <c r="E303" s="45" t="s">
        <v>189</v>
      </c>
      <c r="F303" s="45" t="s">
        <v>220</v>
      </c>
      <c r="G303" s="45" t="s">
        <v>205</v>
      </c>
      <c r="H303" s="46">
        <v>0</v>
      </c>
      <c r="I303" s="47">
        <v>1</v>
      </c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8"/>
    </row>
    <row r="304" spans="1:34" hidden="1" x14ac:dyDescent="0.3">
      <c r="A304" s="44">
        <f t="shared" si="73"/>
        <v>29</v>
      </c>
      <c r="B304" s="45" t="s">
        <v>33</v>
      </c>
      <c r="C304" s="46" t="s">
        <v>119</v>
      </c>
      <c r="D304" s="47">
        <v>3</v>
      </c>
      <c r="E304" s="45" t="s">
        <v>190</v>
      </c>
      <c r="F304" s="45" t="s">
        <v>213</v>
      </c>
      <c r="G304" s="45" t="s">
        <v>205</v>
      </c>
      <c r="H304" s="46">
        <v>0</v>
      </c>
      <c r="I304" s="47">
        <v>1</v>
      </c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8"/>
    </row>
    <row r="305" spans="1:34" hidden="1" x14ac:dyDescent="0.3">
      <c r="A305" s="44">
        <f t="shared" si="73"/>
        <v>29</v>
      </c>
      <c r="B305" s="45" t="s">
        <v>33</v>
      </c>
      <c r="C305" s="46" t="s">
        <v>119</v>
      </c>
      <c r="D305" s="47">
        <v>4</v>
      </c>
      <c r="E305" s="45" t="s">
        <v>191</v>
      </c>
      <c r="F305" s="45" t="s">
        <v>219</v>
      </c>
      <c r="G305" s="45" t="s">
        <v>211</v>
      </c>
      <c r="H305" s="46">
        <v>0</v>
      </c>
      <c r="I305" s="47">
        <v>1.7999999999999997E-5</v>
      </c>
      <c r="J305" s="45">
        <v>4.1500000000000006E-5</v>
      </c>
      <c r="K305" s="45">
        <v>7.7999999999999999E-5</v>
      </c>
      <c r="L305" s="45">
        <v>3.8683299999999997E-3</v>
      </c>
      <c r="M305" s="45">
        <v>2.637111E-2</v>
      </c>
      <c r="N305" s="45">
        <v>2.5500509999999997E-2</v>
      </c>
      <c r="O305" s="45">
        <v>2.5585419999999991E-2</v>
      </c>
      <c r="P305" s="45">
        <v>2.5585419999999991E-2</v>
      </c>
      <c r="Q305" s="45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C305" s="45">
        <v>0</v>
      </c>
      <c r="AD305" s="45">
        <v>0</v>
      </c>
      <c r="AE305" s="45">
        <v>0</v>
      </c>
      <c r="AF305" s="45">
        <v>0</v>
      </c>
      <c r="AG305" s="45">
        <v>0</v>
      </c>
      <c r="AH305" s="48">
        <v>0</v>
      </c>
    </row>
    <row r="306" spans="1:34" hidden="1" x14ac:dyDescent="0.3">
      <c r="A306" s="44">
        <f t="shared" si="73"/>
        <v>29</v>
      </c>
      <c r="B306" s="45" t="s">
        <v>33</v>
      </c>
      <c r="C306" s="46" t="s">
        <v>119</v>
      </c>
      <c r="D306" s="47">
        <v>5</v>
      </c>
      <c r="E306" s="45" t="s">
        <v>192</v>
      </c>
      <c r="F306" s="45" t="s">
        <v>219</v>
      </c>
      <c r="G306" s="45" t="s">
        <v>210</v>
      </c>
      <c r="H306" s="46">
        <v>0</v>
      </c>
      <c r="I306" s="47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8"/>
    </row>
    <row r="307" spans="1:34" hidden="1" x14ac:dyDescent="0.3">
      <c r="A307" s="44">
        <f t="shared" si="73"/>
        <v>29</v>
      </c>
      <c r="B307" s="45" t="s">
        <v>33</v>
      </c>
      <c r="C307" s="46" t="s">
        <v>119</v>
      </c>
      <c r="D307" s="47">
        <v>6</v>
      </c>
      <c r="E307" s="45" t="s">
        <v>193</v>
      </c>
      <c r="F307" s="45" t="s">
        <v>214</v>
      </c>
      <c r="G307" s="45" t="s">
        <v>211</v>
      </c>
      <c r="H307" s="46">
        <v>0</v>
      </c>
      <c r="I307" s="47">
        <f>I308*1.05</f>
        <v>0</v>
      </c>
      <c r="J307" s="45">
        <f t="shared" ref="J307:U307" si="93">J308*1.05</f>
        <v>0</v>
      </c>
      <c r="K307" s="45">
        <f t="shared" si="93"/>
        <v>3.6725009999999999E-3</v>
      </c>
      <c r="L307" s="45">
        <f t="shared" si="93"/>
        <v>2.5683860999999992E-2</v>
      </c>
      <c r="M307" s="45">
        <f t="shared" si="93"/>
        <v>2.4770276999999993E-2</v>
      </c>
      <c r="N307" s="45">
        <f t="shared" si="93"/>
        <v>2.5683860999999992E-2</v>
      </c>
      <c r="O307" s="45">
        <f t="shared" si="93"/>
        <v>2.5683860999999992E-2</v>
      </c>
      <c r="P307" s="45">
        <f t="shared" si="93"/>
        <v>2.5683860999999992E-2</v>
      </c>
      <c r="Q307" s="45">
        <f t="shared" si="93"/>
        <v>2.5683860999999992E-2</v>
      </c>
      <c r="R307" s="45">
        <f t="shared" si="93"/>
        <v>2.5683860999999992E-2</v>
      </c>
      <c r="S307" s="45">
        <f t="shared" si="93"/>
        <v>2.5683860999999992E-2</v>
      </c>
      <c r="T307" s="45">
        <f t="shared" si="93"/>
        <v>2.5683860999999992E-2</v>
      </c>
      <c r="U307" s="45">
        <f t="shared" si="93"/>
        <v>2.5683860999999992E-2</v>
      </c>
      <c r="V307" s="45">
        <f>U307</f>
        <v>2.5683860999999992E-2</v>
      </c>
      <c r="W307" s="45">
        <f t="shared" ref="W307:AH307" si="94">V307</f>
        <v>2.5683860999999992E-2</v>
      </c>
      <c r="X307" s="45">
        <f t="shared" si="94"/>
        <v>2.5683860999999992E-2</v>
      </c>
      <c r="Y307" s="45">
        <f t="shared" si="94"/>
        <v>2.5683860999999992E-2</v>
      </c>
      <c r="Z307" s="45">
        <f t="shared" si="94"/>
        <v>2.5683860999999992E-2</v>
      </c>
      <c r="AA307" s="45">
        <f t="shared" si="94"/>
        <v>2.5683860999999992E-2</v>
      </c>
      <c r="AB307" s="45">
        <f t="shared" si="94"/>
        <v>2.5683860999999992E-2</v>
      </c>
      <c r="AC307" s="45">
        <f t="shared" si="94"/>
        <v>2.5683860999999992E-2</v>
      </c>
      <c r="AD307" s="45">
        <f t="shared" si="94"/>
        <v>2.5683860999999992E-2</v>
      </c>
      <c r="AE307" s="45">
        <f t="shared" si="94"/>
        <v>2.5683860999999992E-2</v>
      </c>
      <c r="AF307" s="45">
        <f t="shared" si="94"/>
        <v>2.5683860999999992E-2</v>
      </c>
      <c r="AG307" s="45">
        <f t="shared" si="94"/>
        <v>2.5683860999999992E-2</v>
      </c>
      <c r="AH307" s="48">
        <f t="shared" si="94"/>
        <v>2.5683860999999992E-2</v>
      </c>
    </row>
    <row r="308" spans="1:34" hidden="1" x14ac:dyDescent="0.3">
      <c r="A308" s="44">
        <f t="shared" si="73"/>
        <v>29</v>
      </c>
      <c r="B308" s="45" t="s">
        <v>33</v>
      </c>
      <c r="C308" s="46" t="s">
        <v>119</v>
      </c>
      <c r="D308" s="47">
        <v>7</v>
      </c>
      <c r="E308" s="45" t="s">
        <v>194</v>
      </c>
      <c r="F308" s="45" t="s">
        <v>214</v>
      </c>
      <c r="G308" s="45" t="s">
        <v>211</v>
      </c>
      <c r="H308" s="46">
        <v>0</v>
      </c>
      <c r="I308" s="79">
        <v>0</v>
      </c>
      <c r="J308" s="79">
        <v>0</v>
      </c>
      <c r="K308" s="79">
        <v>3.4976199999999999E-3</v>
      </c>
      <c r="L308" s="79">
        <v>2.4460819999999991E-2</v>
      </c>
      <c r="M308" s="79">
        <v>2.3590739999999992E-2</v>
      </c>
      <c r="N308" s="79">
        <v>2.4460819999999991E-2</v>
      </c>
      <c r="O308" s="79">
        <v>2.4460819999999991E-2</v>
      </c>
      <c r="P308" s="79">
        <v>2.4460819999999991E-2</v>
      </c>
      <c r="Q308" s="79">
        <v>2.4460819999999991E-2</v>
      </c>
      <c r="R308" s="79">
        <v>2.4460819999999991E-2</v>
      </c>
      <c r="S308" s="79">
        <v>2.4460819999999991E-2</v>
      </c>
      <c r="T308" s="79">
        <v>2.4460819999999991E-2</v>
      </c>
      <c r="U308" s="79">
        <v>2.4460819999999991E-2</v>
      </c>
      <c r="V308" s="79">
        <f>U308</f>
        <v>2.4460819999999991E-2</v>
      </c>
      <c r="W308" s="79">
        <f t="shared" ref="W308:AH308" si="95">V308</f>
        <v>2.4460819999999991E-2</v>
      </c>
      <c r="X308" s="79">
        <f t="shared" si="95"/>
        <v>2.4460819999999991E-2</v>
      </c>
      <c r="Y308" s="79">
        <f t="shared" si="95"/>
        <v>2.4460819999999991E-2</v>
      </c>
      <c r="Z308" s="79">
        <f t="shared" si="95"/>
        <v>2.4460819999999991E-2</v>
      </c>
      <c r="AA308" s="79">
        <f t="shared" si="95"/>
        <v>2.4460819999999991E-2</v>
      </c>
      <c r="AB308" s="79">
        <f t="shared" si="95"/>
        <v>2.4460819999999991E-2</v>
      </c>
      <c r="AC308" s="79">
        <f t="shared" si="95"/>
        <v>2.4460819999999991E-2</v>
      </c>
      <c r="AD308" s="79">
        <f t="shared" si="95"/>
        <v>2.4460819999999991E-2</v>
      </c>
      <c r="AE308" s="79">
        <f t="shared" si="95"/>
        <v>2.4460819999999991E-2</v>
      </c>
      <c r="AF308" s="79">
        <f t="shared" si="95"/>
        <v>2.4460819999999991E-2</v>
      </c>
      <c r="AG308" s="79">
        <f t="shared" si="95"/>
        <v>2.4460819999999991E-2</v>
      </c>
      <c r="AH308" s="79">
        <f t="shared" si="95"/>
        <v>2.4460819999999991E-2</v>
      </c>
    </row>
    <row r="309" spans="1:34" hidden="1" x14ac:dyDescent="0.3">
      <c r="A309" s="44">
        <f t="shared" si="73"/>
        <v>29</v>
      </c>
      <c r="B309" s="45" t="s">
        <v>33</v>
      </c>
      <c r="C309" s="46" t="s">
        <v>119</v>
      </c>
      <c r="D309" s="47">
        <v>8</v>
      </c>
      <c r="E309" s="45" t="s">
        <v>195</v>
      </c>
      <c r="F309" s="45" t="s">
        <v>219</v>
      </c>
      <c r="G309" s="45" t="s">
        <v>211</v>
      </c>
      <c r="H309" s="46">
        <v>0</v>
      </c>
      <c r="I309" s="47">
        <v>0</v>
      </c>
      <c r="J309" s="45">
        <v>0</v>
      </c>
      <c r="K309" s="45">
        <v>0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45">
        <v>0</v>
      </c>
      <c r="S309" s="45">
        <v>0</v>
      </c>
      <c r="T309" s="45">
        <v>0</v>
      </c>
      <c r="U309" s="45">
        <v>0</v>
      </c>
      <c r="V309" s="45">
        <v>0</v>
      </c>
      <c r="W309" s="45">
        <v>0</v>
      </c>
      <c r="X309" s="45">
        <v>0</v>
      </c>
      <c r="Y309" s="45">
        <v>0</v>
      </c>
      <c r="Z309" s="45">
        <v>0</v>
      </c>
      <c r="AA309" s="45">
        <v>0</v>
      </c>
      <c r="AB309" s="45">
        <v>0</v>
      </c>
      <c r="AC309" s="45">
        <v>0</v>
      </c>
      <c r="AD309" s="45">
        <v>0</v>
      </c>
      <c r="AE309" s="45">
        <v>0</v>
      </c>
      <c r="AF309" s="45">
        <v>0</v>
      </c>
      <c r="AG309" s="45">
        <v>0</v>
      </c>
      <c r="AH309" s="48">
        <v>0</v>
      </c>
    </row>
    <row r="310" spans="1:34" hidden="1" x14ac:dyDescent="0.3">
      <c r="A310" s="44">
        <f t="shared" si="73"/>
        <v>29</v>
      </c>
      <c r="B310" s="45" t="s">
        <v>33</v>
      </c>
      <c r="C310" s="46" t="s">
        <v>119</v>
      </c>
      <c r="D310" s="47">
        <v>9</v>
      </c>
      <c r="E310" s="45" t="s">
        <v>196</v>
      </c>
      <c r="F310" s="45" t="s">
        <v>218</v>
      </c>
      <c r="G310" s="45" t="s">
        <v>211</v>
      </c>
      <c r="H310" s="46">
        <v>0</v>
      </c>
      <c r="I310" s="47">
        <v>1.5238891806312481E-2</v>
      </c>
      <c r="J310" s="45">
        <v>1.5238891806312481E-2</v>
      </c>
      <c r="K310" s="45">
        <v>1.5238891806312481E-2</v>
      </c>
      <c r="L310" s="45">
        <v>1.5238891806312481E-2</v>
      </c>
      <c r="M310" s="45">
        <v>7.4929910309043349E-2</v>
      </c>
      <c r="N310" s="45">
        <v>0.16359579339968761</v>
      </c>
      <c r="O310" s="45">
        <v>0.17591961379259297</v>
      </c>
      <c r="P310" s="45">
        <v>0.16821748078211776</v>
      </c>
      <c r="Q310" s="45">
        <v>0.17079922862172817</v>
      </c>
      <c r="R310" s="45">
        <v>0.16272636043469169</v>
      </c>
      <c r="S310" s="45">
        <v>0.16611938324764669</v>
      </c>
      <c r="T310" s="45">
        <v>0.16429683734298975</v>
      </c>
      <c r="U310" s="45">
        <v>0.16347008773591529</v>
      </c>
      <c r="V310" s="45">
        <f>U310</f>
        <v>0.16347008773591529</v>
      </c>
      <c r="W310" s="45">
        <f t="shared" ref="W310:AH310" si="96">V310</f>
        <v>0.16347008773591529</v>
      </c>
      <c r="X310" s="45">
        <f t="shared" si="96"/>
        <v>0.16347008773591529</v>
      </c>
      <c r="Y310" s="45">
        <f t="shared" si="96"/>
        <v>0.16347008773591529</v>
      </c>
      <c r="Z310" s="45">
        <f t="shared" si="96"/>
        <v>0.16347008773591529</v>
      </c>
      <c r="AA310" s="45">
        <f t="shared" si="96"/>
        <v>0.16347008773591529</v>
      </c>
      <c r="AB310" s="45">
        <f t="shared" si="96"/>
        <v>0.16347008773591529</v>
      </c>
      <c r="AC310" s="45">
        <f t="shared" si="96"/>
        <v>0.16347008773591529</v>
      </c>
      <c r="AD310" s="45">
        <f t="shared" si="96"/>
        <v>0.16347008773591529</v>
      </c>
      <c r="AE310" s="45">
        <f t="shared" si="96"/>
        <v>0.16347008773591529</v>
      </c>
      <c r="AF310" s="45">
        <f t="shared" si="96"/>
        <v>0.16347008773591529</v>
      </c>
      <c r="AG310" s="45">
        <f t="shared" si="96"/>
        <v>0.16347008773591529</v>
      </c>
      <c r="AH310" s="48">
        <f t="shared" si="96"/>
        <v>0.16347008773591529</v>
      </c>
    </row>
    <row r="311" spans="1:34" ht="15" hidden="1" thickBot="1" x14ac:dyDescent="0.35">
      <c r="A311" s="49">
        <f t="shared" si="73"/>
        <v>29</v>
      </c>
      <c r="B311" s="50" t="s">
        <v>33</v>
      </c>
      <c r="C311" s="51" t="s">
        <v>119</v>
      </c>
      <c r="D311" s="52">
        <v>10</v>
      </c>
      <c r="E311" s="50" t="s">
        <v>197</v>
      </c>
      <c r="F311" s="50" t="s">
        <v>218</v>
      </c>
      <c r="G311" s="50" t="s">
        <v>205</v>
      </c>
      <c r="H311" s="51">
        <v>0</v>
      </c>
      <c r="I311" s="52">
        <v>0.95</v>
      </c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3"/>
    </row>
    <row r="312" spans="1:34" hidden="1" x14ac:dyDescent="0.3">
      <c r="A312" s="54">
        <f t="shared" si="80"/>
        <v>30</v>
      </c>
      <c r="B312" s="16" t="s">
        <v>34</v>
      </c>
      <c r="C312" s="41" t="s">
        <v>120</v>
      </c>
      <c r="D312" s="15">
        <v>1</v>
      </c>
      <c r="E312" s="16" t="s">
        <v>188</v>
      </c>
      <c r="F312" s="16" t="s">
        <v>220</v>
      </c>
      <c r="G312" s="16" t="s">
        <v>205</v>
      </c>
      <c r="H312" s="41">
        <v>0</v>
      </c>
      <c r="I312" s="15">
        <v>1</v>
      </c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8"/>
    </row>
    <row r="313" spans="1:34" hidden="1" x14ac:dyDescent="0.3">
      <c r="A313" s="44">
        <f t="shared" si="81"/>
        <v>30</v>
      </c>
      <c r="B313" s="3" t="s">
        <v>34</v>
      </c>
      <c r="C313" s="42" t="s">
        <v>120</v>
      </c>
      <c r="D313" s="13">
        <v>2</v>
      </c>
      <c r="E313" s="3" t="s">
        <v>189</v>
      </c>
      <c r="F313" s="3" t="s">
        <v>220</v>
      </c>
      <c r="G313" s="3" t="s">
        <v>205</v>
      </c>
      <c r="H313" s="42">
        <v>0</v>
      </c>
      <c r="I313" s="13">
        <v>1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14"/>
    </row>
    <row r="314" spans="1:34" hidden="1" x14ac:dyDescent="0.3">
      <c r="A314" s="44">
        <f t="shared" si="73"/>
        <v>30</v>
      </c>
      <c r="B314" s="3" t="s">
        <v>34</v>
      </c>
      <c r="C314" s="42" t="s">
        <v>120</v>
      </c>
      <c r="D314" s="13">
        <v>3</v>
      </c>
      <c r="E314" s="3" t="s">
        <v>190</v>
      </c>
      <c r="F314" s="3" t="s">
        <v>213</v>
      </c>
      <c r="G314" s="3" t="s">
        <v>205</v>
      </c>
      <c r="H314" s="42">
        <v>0</v>
      </c>
      <c r="I314" s="13">
        <v>1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14"/>
    </row>
    <row r="315" spans="1:34" hidden="1" x14ac:dyDescent="0.3">
      <c r="A315" s="44">
        <f t="shared" si="73"/>
        <v>30</v>
      </c>
      <c r="B315" s="3" t="s">
        <v>34</v>
      </c>
      <c r="C315" s="42" t="s">
        <v>120</v>
      </c>
      <c r="D315" s="13">
        <v>4</v>
      </c>
      <c r="E315" s="3" t="s">
        <v>191</v>
      </c>
      <c r="F315" s="3" t="s">
        <v>219</v>
      </c>
      <c r="G315" s="3" t="s">
        <v>211</v>
      </c>
      <c r="H315" s="42">
        <v>0</v>
      </c>
      <c r="I315" s="1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14">
        <v>0</v>
      </c>
    </row>
    <row r="316" spans="1:34" hidden="1" x14ac:dyDescent="0.3">
      <c r="A316" s="44">
        <f t="shared" si="73"/>
        <v>30</v>
      </c>
      <c r="B316" s="3" t="s">
        <v>34</v>
      </c>
      <c r="C316" s="42" t="s">
        <v>120</v>
      </c>
      <c r="D316" s="13">
        <v>5</v>
      </c>
      <c r="E316" s="3" t="s">
        <v>192</v>
      </c>
      <c r="F316" s="3" t="s">
        <v>219</v>
      </c>
      <c r="G316" s="3" t="s">
        <v>211</v>
      </c>
      <c r="H316" s="42">
        <v>0</v>
      </c>
      <c r="I316" s="1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f>Z319+0.05</f>
        <v>5.5252666666666672E-2</v>
      </c>
      <c r="AA316" s="3">
        <f t="shared" ref="AA316:AB316" si="97">AA319+Z316</f>
        <v>6.0505333333333342E-2</v>
      </c>
      <c r="AB316" s="3">
        <f t="shared" si="97"/>
        <v>6.5758000000000011E-2</v>
      </c>
      <c r="AC316" s="3">
        <f>AB316+0.008</f>
        <v>7.3758000000000018E-2</v>
      </c>
      <c r="AD316" s="3">
        <f t="shared" ref="AD316:AE316" si="98">AC316+0.008</f>
        <v>8.1758000000000025E-2</v>
      </c>
      <c r="AE316" s="3">
        <f t="shared" si="98"/>
        <v>8.9758000000000032E-2</v>
      </c>
      <c r="AF316" s="3">
        <f>AE316</f>
        <v>8.9758000000000032E-2</v>
      </c>
      <c r="AG316" s="3">
        <f t="shared" ref="AG316:AH316" si="99">AF316</f>
        <v>8.9758000000000032E-2</v>
      </c>
      <c r="AH316" s="14">
        <f t="shared" si="99"/>
        <v>8.9758000000000032E-2</v>
      </c>
    </row>
    <row r="317" spans="1:34" hidden="1" x14ac:dyDescent="0.3">
      <c r="A317" s="44">
        <f t="shared" si="73"/>
        <v>30</v>
      </c>
      <c r="B317" s="3" t="s">
        <v>34</v>
      </c>
      <c r="C317" s="42" t="s">
        <v>120</v>
      </c>
      <c r="D317" s="13">
        <v>6</v>
      </c>
      <c r="E317" s="3" t="s">
        <v>193</v>
      </c>
      <c r="F317" s="3" t="s">
        <v>214</v>
      </c>
      <c r="G317" s="3" t="s">
        <v>211</v>
      </c>
      <c r="H317" s="42">
        <v>0</v>
      </c>
      <c r="I317" s="1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3.3046795151999993E-2</v>
      </c>
      <c r="AA317" s="3">
        <v>6.6093590303999986E-2</v>
      </c>
      <c r="AB317" s="3">
        <v>9.9140385455999985E-2</v>
      </c>
      <c r="AC317" s="3">
        <v>9.9140385455999985E-2</v>
      </c>
      <c r="AD317" s="3">
        <v>9.9140385455999985E-2</v>
      </c>
      <c r="AE317" s="3">
        <v>9.9140385455999985E-2</v>
      </c>
      <c r="AF317" s="3">
        <v>9.9140385455999985E-2</v>
      </c>
      <c r="AG317" s="3">
        <v>9.9140385455999985E-2</v>
      </c>
      <c r="AH317" s="14">
        <v>9.9140385455999985E-2</v>
      </c>
    </row>
    <row r="318" spans="1:34" hidden="1" x14ac:dyDescent="0.3">
      <c r="A318" s="44">
        <f t="shared" si="73"/>
        <v>30</v>
      </c>
      <c r="B318" s="3" t="s">
        <v>34</v>
      </c>
      <c r="C318" s="42" t="s">
        <v>120</v>
      </c>
      <c r="D318" s="13">
        <v>7</v>
      </c>
      <c r="E318" s="3" t="s">
        <v>194</v>
      </c>
      <c r="F318" s="3" t="s">
        <v>214</v>
      </c>
      <c r="G318" s="3" t="s">
        <v>211</v>
      </c>
      <c r="H318" s="42">
        <v>0</v>
      </c>
      <c r="I318" s="1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14">
        <v>0</v>
      </c>
    </row>
    <row r="319" spans="1:34" hidden="1" x14ac:dyDescent="0.3">
      <c r="A319" s="44">
        <f t="shared" si="73"/>
        <v>30</v>
      </c>
      <c r="B319" s="3" t="s">
        <v>34</v>
      </c>
      <c r="C319" s="42" t="s">
        <v>120</v>
      </c>
      <c r="D319" s="13">
        <v>8</v>
      </c>
      <c r="E319" s="3" t="s">
        <v>195</v>
      </c>
      <c r="F319" s="3" t="s">
        <v>219</v>
      </c>
      <c r="G319" s="3" t="s">
        <v>211</v>
      </c>
      <c r="H319" s="42">
        <v>0</v>
      </c>
      <c r="I319" s="1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5.2526666666666659E-3</v>
      </c>
      <c r="AA319" s="3">
        <v>5.2526666666666659E-3</v>
      </c>
      <c r="AB319" s="3">
        <v>5.2526666666666659E-3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14">
        <v>0</v>
      </c>
    </row>
    <row r="320" spans="1:34" hidden="1" x14ac:dyDescent="0.3">
      <c r="A320" s="44">
        <f t="shared" si="73"/>
        <v>30</v>
      </c>
      <c r="B320" s="3" t="s">
        <v>34</v>
      </c>
      <c r="C320" s="42" t="s">
        <v>120</v>
      </c>
      <c r="D320" s="13">
        <v>9</v>
      </c>
      <c r="E320" s="3" t="s">
        <v>196</v>
      </c>
      <c r="F320" s="3" t="s">
        <v>218</v>
      </c>
      <c r="G320" s="3" t="s">
        <v>205</v>
      </c>
      <c r="H320" s="42">
        <v>0</v>
      </c>
      <c r="I320" s="13">
        <v>0.17069999999999999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14"/>
    </row>
    <row r="321" spans="1:34" ht="15" hidden="1" thickBot="1" x14ac:dyDescent="0.35">
      <c r="A321" s="49">
        <f t="shared" si="73"/>
        <v>30</v>
      </c>
      <c r="B321" s="11" t="s">
        <v>34</v>
      </c>
      <c r="C321" s="43" t="s">
        <v>120</v>
      </c>
      <c r="D321" s="10">
        <v>10</v>
      </c>
      <c r="E321" s="11" t="s">
        <v>197</v>
      </c>
      <c r="F321" s="11" t="s">
        <v>218</v>
      </c>
      <c r="G321" s="11" t="s">
        <v>205</v>
      </c>
      <c r="H321" s="43">
        <v>0</v>
      </c>
      <c r="I321" s="10">
        <v>0.95</v>
      </c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2"/>
    </row>
    <row r="322" spans="1:34" ht="12.6" hidden="1" customHeight="1" x14ac:dyDescent="0.3">
      <c r="A322" s="54">
        <f t="shared" si="80"/>
        <v>31</v>
      </c>
      <c r="B322" s="55" t="s">
        <v>30</v>
      </c>
      <c r="C322" s="56" t="s">
        <v>116</v>
      </c>
      <c r="D322" s="57">
        <v>1</v>
      </c>
      <c r="E322" s="55" t="s">
        <v>188</v>
      </c>
      <c r="F322" s="55" t="s">
        <v>220</v>
      </c>
      <c r="G322" s="55" t="s">
        <v>205</v>
      </c>
      <c r="H322" s="56">
        <v>0</v>
      </c>
      <c r="I322" s="57">
        <v>1300</v>
      </c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8"/>
    </row>
    <row r="323" spans="1:34" hidden="1" x14ac:dyDescent="0.3">
      <c r="A323" s="44">
        <f t="shared" si="81"/>
        <v>31</v>
      </c>
      <c r="B323" s="45" t="s">
        <v>30</v>
      </c>
      <c r="C323" s="46" t="s">
        <v>116</v>
      </c>
      <c r="D323" s="47">
        <v>2</v>
      </c>
      <c r="E323" s="45" t="s">
        <v>189</v>
      </c>
      <c r="F323" s="45" t="s">
        <v>220</v>
      </c>
      <c r="G323" s="45" t="s">
        <v>205</v>
      </c>
      <c r="H323" s="46">
        <v>0</v>
      </c>
      <c r="I323" s="47">
        <v>1</v>
      </c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8"/>
    </row>
    <row r="324" spans="1:34" hidden="1" x14ac:dyDescent="0.3">
      <c r="A324" s="44">
        <f t="shared" si="81"/>
        <v>31</v>
      </c>
      <c r="B324" s="45" t="s">
        <v>30</v>
      </c>
      <c r="C324" s="46" t="s">
        <v>116</v>
      </c>
      <c r="D324" s="47">
        <v>3</v>
      </c>
      <c r="E324" s="45" t="s">
        <v>190</v>
      </c>
      <c r="F324" s="45" t="s">
        <v>213</v>
      </c>
      <c r="G324" s="45" t="s">
        <v>205</v>
      </c>
      <c r="H324" s="46">
        <v>0</v>
      </c>
      <c r="I324" s="47">
        <v>1</v>
      </c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8"/>
    </row>
    <row r="325" spans="1:34" hidden="1" x14ac:dyDescent="0.3">
      <c r="A325" s="44">
        <f t="shared" si="81"/>
        <v>31</v>
      </c>
      <c r="B325" s="45" t="s">
        <v>30</v>
      </c>
      <c r="C325" s="46" t="s">
        <v>116</v>
      </c>
      <c r="D325" s="47">
        <v>4</v>
      </c>
      <c r="E325" s="45" t="s">
        <v>191</v>
      </c>
      <c r="F325" s="45" t="s">
        <v>219</v>
      </c>
      <c r="G325" s="45" t="s">
        <v>211</v>
      </c>
      <c r="H325" s="46">
        <v>0</v>
      </c>
      <c r="I325" s="47">
        <v>0</v>
      </c>
      <c r="J325" s="45">
        <v>0</v>
      </c>
      <c r="K325" s="45">
        <v>0</v>
      </c>
      <c r="L325" s="45">
        <v>1.6500000000000001E-2</v>
      </c>
      <c r="M325" s="45">
        <v>1.6500000000000001E-2</v>
      </c>
      <c r="N325" s="45">
        <v>1.6500000000000001E-2</v>
      </c>
      <c r="O325" s="45">
        <v>1.6500000000000001E-2</v>
      </c>
      <c r="P325" s="45">
        <v>1.6500000000000001E-2</v>
      </c>
      <c r="Q325" s="45">
        <v>2.1150000000000002E-2</v>
      </c>
      <c r="R325" s="45">
        <v>2.1150000000000002E-2</v>
      </c>
      <c r="S325" s="45">
        <v>2.1150000000000002E-2</v>
      </c>
      <c r="T325" s="45">
        <v>2.1150000000000002E-2</v>
      </c>
      <c r="U325" s="45">
        <v>2.1150000000000002E-2</v>
      </c>
      <c r="V325" s="45">
        <v>2.1150000000000002E-2</v>
      </c>
      <c r="W325" s="45">
        <v>2.1150000000000002E-2</v>
      </c>
      <c r="X325" s="45">
        <v>2.1150000000000002E-2</v>
      </c>
      <c r="Y325" s="45">
        <v>2.1150000000000002E-2</v>
      </c>
      <c r="Z325" s="45">
        <v>2.1150000000000002E-2</v>
      </c>
      <c r="AA325" s="45">
        <v>2.1150000000000002E-2</v>
      </c>
      <c r="AB325" s="45">
        <v>2.1150000000000002E-2</v>
      </c>
      <c r="AC325" s="45">
        <v>2.1150000000000002E-2</v>
      </c>
      <c r="AD325" s="45">
        <v>2.1150000000000002E-2</v>
      </c>
      <c r="AE325" s="45">
        <v>2.1150000000000002E-2</v>
      </c>
      <c r="AF325" s="45">
        <v>2.1150000000000002E-2</v>
      </c>
      <c r="AG325" s="45">
        <v>2.1150000000000002E-2</v>
      </c>
      <c r="AH325" s="48">
        <v>2.1150000000000002E-2</v>
      </c>
    </row>
    <row r="326" spans="1:34" hidden="1" x14ac:dyDescent="0.3">
      <c r="A326" s="44">
        <f t="shared" si="81"/>
        <v>31</v>
      </c>
      <c r="B326" s="45" t="s">
        <v>30</v>
      </c>
      <c r="C326" s="46" t="s">
        <v>116</v>
      </c>
      <c r="D326" s="47">
        <v>5</v>
      </c>
      <c r="E326" s="45" t="s">
        <v>192</v>
      </c>
      <c r="F326" s="45" t="s">
        <v>219</v>
      </c>
      <c r="G326" s="45" t="s">
        <v>211</v>
      </c>
      <c r="H326" s="46">
        <v>0</v>
      </c>
      <c r="I326" s="47">
        <v>0.5</v>
      </c>
      <c r="J326" s="45">
        <v>0.5</v>
      </c>
      <c r="K326" s="45">
        <v>0.5</v>
      </c>
      <c r="L326" s="45">
        <v>0.5</v>
      </c>
      <c r="M326" s="45">
        <v>0.5</v>
      </c>
      <c r="N326" s="45">
        <v>0.5</v>
      </c>
      <c r="O326" s="45">
        <v>0.5</v>
      </c>
      <c r="P326" s="45">
        <v>0.5</v>
      </c>
      <c r="Q326" s="45">
        <v>0.5</v>
      </c>
      <c r="R326" s="45">
        <v>0.5</v>
      </c>
      <c r="S326" s="45">
        <v>3</v>
      </c>
      <c r="T326" s="45">
        <v>3</v>
      </c>
      <c r="U326" s="45">
        <v>3</v>
      </c>
      <c r="V326" s="45">
        <v>3</v>
      </c>
      <c r="W326" s="45">
        <v>3</v>
      </c>
      <c r="X326" s="45">
        <v>3</v>
      </c>
      <c r="Y326" s="45">
        <v>3</v>
      </c>
      <c r="Z326" s="45">
        <v>3</v>
      </c>
      <c r="AA326" s="45">
        <v>3</v>
      </c>
      <c r="AB326" s="45">
        <v>3</v>
      </c>
      <c r="AC326" s="45">
        <v>3</v>
      </c>
      <c r="AD326" s="45">
        <v>3</v>
      </c>
      <c r="AE326" s="45">
        <v>3</v>
      </c>
      <c r="AF326" s="45">
        <v>3</v>
      </c>
      <c r="AG326" s="45">
        <v>3</v>
      </c>
      <c r="AH326" s="48">
        <v>3</v>
      </c>
    </row>
    <row r="327" spans="1:34" hidden="1" x14ac:dyDescent="0.3">
      <c r="A327" s="44">
        <f t="shared" si="81"/>
        <v>31</v>
      </c>
      <c r="B327" s="45" t="s">
        <v>30</v>
      </c>
      <c r="C327" s="46" t="s">
        <v>116</v>
      </c>
      <c r="D327" s="47">
        <v>6</v>
      </c>
      <c r="E327" s="45" t="s">
        <v>193</v>
      </c>
      <c r="F327" s="45" t="s">
        <v>214</v>
      </c>
      <c r="G327" s="45" t="s">
        <v>211</v>
      </c>
      <c r="H327" s="46">
        <v>0</v>
      </c>
      <c r="I327" s="47">
        <v>1.2365459999999998E-2</v>
      </c>
      <c r="J327" s="45">
        <v>1.2040812000000001E-2</v>
      </c>
      <c r="K327" s="45">
        <v>8.6341248000000037E-3</v>
      </c>
      <c r="L327" s="45">
        <v>0.20413070873280004</v>
      </c>
      <c r="M327" s="45">
        <v>0.28693511833679985</v>
      </c>
      <c r="N327" s="45">
        <v>0.33286605480000003</v>
      </c>
      <c r="O327" s="45">
        <v>0.28087524853560003</v>
      </c>
      <c r="P327" s="45">
        <v>0.24189244200000001</v>
      </c>
      <c r="Q327" s="45">
        <v>0.26532717119999999</v>
      </c>
      <c r="R327" s="45">
        <v>0.28792977119999996</v>
      </c>
      <c r="S327" s="45">
        <v>0.25790515200000003</v>
      </c>
      <c r="T327" s="45">
        <v>0.21621607200000001</v>
      </c>
      <c r="U327" s="45">
        <v>0.20839263897599999</v>
      </c>
      <c r="V327" s="45">
        <f t="shared" ref="V327:AH327" si="100">V328*1.05</f>
        <v>0.21881227092479999</v>
      </c>
      <c r="W327" s="45">
        <f t="shared" si="100"/>
        <v>0.21881227092479999</v>
      </c>
      <c r="X327" s="45">
        <f t="shared" si="100"/>
        <v>0.21881227092479999</v>
      </c>
      <c r="Y327" s="45">
        <f t="shared" si="100"/>
        <v>0.21881227092479999</v>
      </c>
      <c r="Z327" s="45">
        <f t="shared" si="100"/>
        <v>0.21881227092479999</v>
      </c>
      <c r="AA327" s="45">
        <f t="shared" si="100"/>
        <v>0.21881227092479999</v>
      </c>
      <c r="AB327" s="45">
        <f t="shared" si="100"/>
        <v>0.21881227092479999</v>
      </c>
      <c r="AC327" s="45">
        <f t="shared" si="100"/>
        <v>0.21881227092479999</v>
      </c>
      <c r="AD327" s="45">
        <f t="shared" si="100"/>
        <v>0.21881227092479999</v>
      </c>
      <c r="AE327" s="45">
        <f t="shared" si="100"/>
        <v>0.21881227092479999</v>
      </c>
      <c r="AF327" s="45">
        <f t="shared" si="100"/>
        <v>0.21881227092479999</v>
      </c>
      <c r="AG327" s="45">
        <f t="shared" si="100"/>
        <v>0.21881227092479999</v>
      </c>
      <c r="AH327" s="48">
        <f t="shared" si="100"/>
        <v>0.21881227092479999</v>
      </c>
    </row>
    <row r="328" spans="1:34" hidden="1" x14ac:dyDescent="0.3">
      <c r="A328" s="44">
        <f t="shared" si="81"/>
        <v>31</v>
      </c>
      <c r="B328" s="45" t="s">
        <v>30</v>
      </c>
      <c r="C328" s="46" t="s">
        <v>116</v>
      </c>
      <c r="D328" s="47">
        <v>7</v>
      </c>
      <c r="E328" s="45" t="s">
        <v>194</v>
      </c>
      <c r="F328" s="45" t="s">
        <v>214</v>
      </c>
      <c r="G328" s="45" t="s">
        <v>211</v>
      </c>
      <c r="H328" s="46">
        <v>0</v>
      </c>
      <c r="I328" s="79">
        <v>1.2365459999999998E-2</v>
      </c>
      <c r="J328" s="79">
        <v>1.2040812000000001E-2</v>
      </c>
      <c r="K328" s="79">
        <v>8.6341248000000037E-3</v>
      </c>
      <c r="L328" s="79">
        <v>0.20413070873280004</v>
      </c>
      <c r="M328" s="79">
        <v>0.28693511833679985</v>
      </c>
      <c r="N328" s="79">
        <v>0.33286605480000003</v>
      </c>
      <c r="O328" s="79">
        <v>0.28087524853560003</v>
      </c>
      <c r="P328" s="79">
        <v>0.24189244200000001</v>
      </c>
      <c r="Q328" s="79">
        <v>0.26532717119999999</v>
      </c>
      <c r="R328" s="79">
        <v>0.28792977119999996</v>
      </c>
      <c r="S328" s="79">
        <v>0.25790515200000003</v>
      </c>
      <c r="T328" s="79">
        <v>0.21621607200000001</v>
      </c>
      <c r="U328" s="79">
        <v>0.20839263897599999</v>
      </c>
      <c r="V328" s="79">
        <f>U328+($AH$328-$U$328)/13</f>
        <v>0.20839263897599999</v>
      </c>
      <c r="W328" s="79">
        <f t="shared" ref="W328:AG328" si="101">V328+($AH$328-$U$328)/13</f>
        <v>0.20839263897599999</v>
      </c>
      <c r="X328" s="79">
        <f t="shared" si="101"/>
        <v>0.20839263897599999</v>
      </c>
      <c r="Y328" s="79">
        <f t="shared" si="101"/>
        <v>0.20839263897599999</v>
      </c>
      <c r="Z328" s="79">
        <f t="shared" si="101"/>
        <v>0.20839263897599999</v>
      </c>
      <c r="AA328" s="79">
        <f t="shared" si="101"/>
        <v>0.20839263897599999</v>
      </c>
      <c r="AB328" s="79">
        <f t="shared" si="101"/>
        <v>0.20839263897599999</v>
      </c>
      <c r="AC328" s="79">
        <f t="shared" si="101"/>
        <v>0.20839263897599999</v>
      </c>
      <c r="AD328" s="79">
        <f t="shared" si="101"/>
        <v>0.20839263897599999</v>
      </c>
      <c r="AE328" s="79">
        <f t="shared" si="101"/>
        <v>0.20839263897599999</v>
      </c>
      <c r="AF328" s="79">
        <f t="shared" si="101"/>
        <v>0.20839263897599999</v>
      </c>
      <c r="AG328" s="79">
        <f t="shared" si="101"/>
        <v>0.20839263897599999</v>
      </c>
      <c r="AH328" s="79">
        <f>U328</f>
        <v>0.20839263897599999</v>
      </c>
    </row>
    <row r="329" spans="1:34" hidden="1" x14ac:dyDescent="0.3">
      <c r="A329" s="44">
        <f t="shared" si="81"/>
        <v>31</v>
      </c>
      <c r="B329" s="45" t="s">
        <v>30</v>
      </c>
      <c r="C329" s="46" t="s">
        <v>116</v>
      </c>
      <c r="D329" s="47">
        <v>8</v>
      </c>
      <c r="E329" s="45" t="s">
        <v>195</v>
      </c>
      <c r="F329" s="45" t="s">
        <v>219</v>
      </c>
      <c r="G329" s="45" t="s">
        <v>211</v>
      </c>
      <c r="H329" s="46">
        <v>0</v>
      </c>
      <c r="I329" s="47">
        <v>0</v>
      </c>
      <c r="J329" s="45">
        <v>0</v>
      </c>
      <c r="K329" s="45">
        <v>0</v>
      </c>
      <c r="L329" s="45">
        <v>5.5000000000000005E-3</v>
      </c>
      <c r="M329" s="45">
        <v>5.5000000000000005E-3</v>
      </c>
      <c r="N329" s="45">
        <v>5.5000000000000005E-3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0</v>
      </c>
      <c r="U329" s="45">
        <v>0</v>
      </c>
      <c r="V329" s="45">
        <v>0</v>
      </c>
      <c r="W329" s="45">
        <v>0</v>
      </c>
      <c r="X329" s="45">
        <v>0</v>
      </c>
      <c r="Y329" s="45">
        <v>0</v>
      </c>
      <c r="Z329" s="45">
        <v>0</v>
      </c>
      <c r="AA329" s="45">
        <v>0</v>
      </c>
      <c r="AB329" s="45">
        <v>0</v>
      </c>
      <c r="AC329" s="45">
        <v>0</v>
      </c>
      <c r="AD329" s="45">
        <v>0</v>
      </c>
      <c r="AE329" s="45">
        <v>0</v>
      </c>
      <c r="AF329" s="45">
        <v>0</v>
      </c>
      <c r="AG329" s="45">
        <v>0</v>
      </c>
      <c r="AH329" s="48">
        <v>0</v>
      </c>
    </row>
    <row r="330" spans="1:34" hidden="1" x14ac:dyDescent="0.3">
      <c r="A330" s="44">
        <f t="shared" si="81"/>
        <v>31</v>
      </c>
      <c r="B330" s="45" t="s">
        <v>30</v>
      </c>
      <c r="C330" s="46" t="s">
        <v>116</v>
      </c>
      <c r="D330" s="47">
        <v>9</v>
      </c>
      <c r="E330" s="45" t="s">
        <v>196</v>
      </c>
      <c r="F330" s="45" t="s">
        <v>218</v>
      </c>
      <c r="G330" s="45" t="s">
        <v>205</v>
      </c>
      <c r="H330" s="46">
        <v>0</v>
      </c>
      <c r="I330" s="47">
        <v>0.17197638788752706</v>
      </c>
      <c r="J330" s="45">
        <v>0.16746124729632306</v>
      </c>
      <c r="K330" s="45">
        <v>1.5248471254239105E-2</v>
      </c>
      <c r="L330" s="45">
        <v>0.36050917913759545</v>
      </c>
      <c r="M330" s="45">
        <v>0.50674758648269558</v>
      </c>
      <c r="N330" s="45">
        <v>0.6733724629131983</v>
      </c>
      <c r="O330" s="45">
        <v>0.56819749310698908</v>
      </c>
      <c r="P330" s="45">
        <v>0.48933709845389728</v>
      </c>
      <c r="Q330" s="45">
        <v>0.53674445973797091</v>
      </c>
      <c r="R330" s="45">
        <v>0.58246846256363194</v>
      </c>
      <c r="S330" s="45">
        <v>0.52173006197519534</v>
      </c>
      <c r="T330" s="45">
        <v>0.14880448544040514</v>
      </c>
      <c r="U330" s="45">
        <v>0.10463118678948501</v>
      </c>
      <c r="V330" s="45">
        <f>U330</f>
        <v>0.10463118678948501</v>
      </c>
      <c r="W330" s="45">
        <f t="shared" ref="W330:AH330" si="102">V330</f>
        <v>0.10463118678948501</v>
      </c>
      <c r="X330" s="45">
        <f t="shared" si="102"/>
        <v>0.10463118678948501</v>
      </c>
      <c r="Y330" s="45">
        <f t="shared" si="102"/>
        <v>0.10463118678948501</v>
      </c>
      <c r="Z330" s="45">
        <f t="shared" si="102"/>
        <v>0.10463118678948501</v>
      </c>
      <c r="AA330" s="45">
        <f t="shared" si="102"/>
        <v>0.10463118678948501</v>
      </c>
      <c r="AB330" s="45">
        <f t="shared" si="102"/>
        <v>0.10463118678948501</v>
      </c>
      <c r="AC330" s="45">
        <f t="shared" si="102"/>
        <v>0.10463118678948501</v>
      </c>
      <c r="AD330" s="45">
        <f t="shared" si="102"/>
        <v>0.10463118678948501</v>
      </c>
      <c r="AE330" s="45">
        <f t="shared" si="102"/>
        <v>0.10463118678948501</v>
      </c>
      <c r="AF330" s="45">
        <f t="shared" si="102"/>
        <v>0.10463118678948501</v>
      </c>
      <c r="AG330" s="45">
        <f t="shared" si="102"/>
        <v>0.10463118678948501</v>
      </c>
      <c r="AH330" s="48">
        <f t="shared" si="102"/>
        <v>0.10463118678948501</v>
      </c>
    </row>
    <row r="331" spans="1:34" ht="15" hidden="1" thickBot="1" x14ac:dyDescent="0.35">
      <c r="A331" s="49">
        <f t="shared" si="81"/>
        <v>31</v>
      </c>
      <c r="B331" s="50" t="s">
        <v>30</v>
      </c>
      <c r="C331" s="51" t="s">
        <v>116</v>
      </c>
      <c r="D331" s="52">
        <v>10</v>
      </c>
      <c r="E331" s="50" t="s">
        <v>197</v>
      </c>
      <c r="F331" s="50" t="s">
        <v>218</v>
      </c>
      <c r="G331" s="50" t="s">
        <v>205</v>
      </c>
      <c r="H331" s="51">
        <v>0</v>
      </c>
      <c r="I331" s="52">
        <v>0.95</v>
      </c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3"/>
    </row>
    <row r="332" spans="1:34" hidden="1" x14ac:dyDescent="0.3">
      <c r="A332" s="54">
        <f t="shared" si="80"/>
        <v>32</v>
      </c>
      <c r="B332" s="16" t="s">
        <v>249</v>
      </c>
      <c r="C332" s="41" t="s">
        <v>246</v>
      </c>
      <c r="D332" s="15">
        <v>1</v>
      </c>
      <c r="E332" s="16" t="s">
        <v>188</v>
      </c>
      <c r="F332" s="16" t="s">
        <v>220</v>
      </c>
      <c r="G332" s="16" t="s">
        <v>205</v>
      </c>
      <c r="H332" s="41">
        <v>0</v>
      </c>
      <c r="I332" s="15">
        <v>1</v>
      </c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8"/>
    </row>
    <row r="333" spans="1:34" hidden="1" x14ac:dyDescent="0.3">
      <c r="A333" s="44">
        <f t="shared" si="81"/>
        <v>32</v>
      </c>
      <c r="B333" s="3" t="s">
        <v>249</v>
      </c>
      <c r="C333" s="42" t="s">
        <v>246</v>
      </c>
      <c r="D333" s="13">
        <v>2</v>
      </c>
      <c r="E333" s="3" t="s">
        <v>189</v>
      </c>
      <c r="F333" s="3" t="s">
        <v>220</v>
      </c>
      <c r="G333" s="3" t="s">
        <v>205</v>
      </c>
      <c r="H333" s="42">
        <v>0</v>
      </c>
      <c r="I333" s="13">
        <v>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14"/>
    </row>
    <row r="334" spans="1:34" hidden="1" x14ac:dyDescent="0.3">
      <c r="A334" s="44">
        <f t="shared" si="81"/>
        <v>32</v>
      </c>
      <c r="B334" s="3" t="s">
        <v>249</v>
      </c>
      <c r="C334" s="42" t="s">
        <v>246</v>
      </c>
      <c r="D334" s="13">
        <v>3</v>
      </c>
      <c r="E334" s="3" t="s">
        <v>190</v>
      </c>
      <c r="F334" s="3" t="s">
        <v>213</v>
      </c>
      <c r="G334" s="3" t="s">
        <v>205</v>
      </c>
      <c r="H334" s="42">
        <v>0</v>
      </c>
      <c r="I334" s="13">
        <v>1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14"/>
    </row>
    <row r="335" spans="1:34" hidden="1" x14ac:dyDescent="0.3">
      <c r="A335" s="44">
        <f t="shared" si="81"/>
        <v>32</v>
      </c>
      <c r="B335" s="3" t="s">
        <v>249</v>
      </c>
      <c r="C335" s="42" t="s">
        <v>246</v>
      </c>
      <c r="D335" s="13">
        <v>4</v>
      </c>
      <c r="E335" s="3" t="s">
        <v>191</v>
      </c>
      <c r="F335" s="3" t="s">
        <v>219</v>
      </c>
      <c r="G335" s="3" t="s">
        <v>205</v>
      </c>
      <c r="H335" s="42">
        <v>0</v>
      </c>
      <c r="I335" s="13">
        <v>0.81295331238300017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14"/>
    </row>
    <row r="336" spans="1:34" hidden="1" x14ac:dyDescent="0.3">
      <c r="A336" s="44">
        <f t="shared" si="81"/>
        <v>32</v>
      </c>
      <c r="B336" s="3" t="s">
        <v>249</v>
      </c>
      <c r="C336" s="42" t="s">
        <v>246</v>
      </c>
      <c r="D336" s="13">
        <v>5</v>
      </c>
      <c r="E336" s="3" t="s">
        <v>192</v>
      </c>
      <c r="F336" s="3" t="s">
        <v>219</v>
      </c>
      <c r="G336" s="3" t="s">
        <v>210</v>
      </c>
      <c r="H336" s="42">
        <v>0</v>
      </c>
      <c r="I336" s="1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14"/>
    </row>
    <row r="337" spans="1:34" hidden="1" x14ac:dyDescent="0.3">
      <c r="A337" s="44">
        <f t="shared" ref="A337:A400" si="103">A336</f>
        <v>32</v>
      </c>
      <c r="B337" s="3" t="s">
        <v>249</v>
      </c>
      <c r="C337" s="42" t="s">
        <v>246</v>
      </c>
      <c r="D337" s="13">
        <v>6</v>
      </c>
      <c r="E337" s="3" t="s">
        <v>193</v>
      </c>
      <c r="F337" s="3" t="s">
        <v>214</v>
      </c>
      <c r="G337" s="3" t="s">
        <v>211</v>
      </c>
      <c r="H337" s="42">
        <v>0</v>
      </c>
      <c r="I337" s="13">
        <f>I338*1.05</f>
        <v>2.2494683700984583</v>
      </c>
      <c r="J337" s="3">
        <f t="shared" ref="J337:U337" si="104">J338*1.05</f>
        <v>2.732050118928059</v>
      </c>
      <c r="K337" s="3">
        <f t="shared" si="104"/>
        <v>2.7162622546592399</v>
      </c>
      <c r="L337" s="3">
        <f t="shared" si="104"/>
        <v>2.2116168556271987</v>
      </c>
      <c r="M337" s="3">
        <f t="shared" si="104"/>
        <v>2.418312046833901</v>
      </c>
      <c r="N337" s="3">
        <f t="shared" si="104"/>
        <v>2.4150867391236592</v>
      </c>
      <c r="O337" s="3">
        <f t="shared" si="104"/>
        <v>2.2762900789108205</v>
      </c>
      <c r="P337" s="3">
        <f t="shared" si="104"/>
        <v>2.3721043157821802</v>
      </c>
      <c r="Q337" s="3">
        <f t="shared" si="104"/>
        <v>2.2899435202980007</v>
      </c>
      <c r="R337" s="3">
        <f t="shared" si="104"/>
        <v>2.1889070698546798</v>
      </c>
      <c r="S337" s="3">
        <f t="shared" si="104"/>
        <v>2.07826247214558</v>
      </c>
      <c r="T337" s="3">
        <f t="shared" si="104"/>
        <v>2.2496351045754599</v>
      </c>
      <c r="U337" s="3">
        <f t="shared" si="104"/>
        <v>2.3002316725499998</v>
      </c>
      <c r="V337" s="3">
        <f>U337</f>
        <v>2.3002316725499998</v>
      </c>
      <c r="W337" s="3">
        <f t="shared" ref="W337:AH337" si="105">V337</f>
        <v>2.3002316725499998</v>
      </c>
      <c r="X337" s="3">
        <f t="shared" si="105"/>
        <v>2.3002316725499998</v>
      </c>
      <c r="Y337" s="3">
        <f t="shared" si="105"/>
        <v>2.3002316725499998</v>
      </c>
      <c r="Z337" s="3">
        <f t="shared" si="105"/>
        <v>2.3002316725499998</v>
      </c>
      <c r="AA337" s="3">
        <f t="shared" si="105"/>
        <v>2.3002316725499998</v>
      </c>
      <c r="AB337" s="3">
        <f t="shared" si="105"/>
        <v>2.3002316725499998</v>
      </c>
      <c r="AC337" s="3">
        <f t="shared" si="105"/>
        <v>2.3002316725499998</v>
      </c>
      <c r="AD337" s="3">
        <f t="shared" si="105"/>
        <v>2.3002316725499998</v>
      </c>
      <c r="AE337" s="3">
        <f t="shared" si="105"/>
        <v>2.3002316725499998</v>
      </c>
      <c r="AF337" s="3">
        <f t="shared" si="105"/>
        <v>2.3002316725499998</v>
      </c>
      <c r="AG337" s="3">
        <f t="shared" si="105"/>
        <v>2.3002316725499998</v>
      </c>
      <c r="AH337" s="14">
        <f t="shared" si="105"/>
        <v>2.3002316725499998</v>
      </c>
    </row>
    <row r="338" spans="1:34" hidden="1" x14ac:dyDescent="0.3">
      <c r="A338" s="44">
        <f t="shared" si="103"/>
        <v>32</v>
      </c>
      <c r="B338" s="3" t="s">
        <v>249</v>
      </c>
      <c r="C338" s="42" t="s">
        <v>246</v>
      </c>
      <c r="D338" s="13">
        <v>7</v>
      </c>
      <c r="E338" s="3" t="s">
        <v>194</v>
      </c>
      <c r="F338" s="3" t="s">
        <v>214</v>
      </c>
      <c r="G338" s="3" t="s">
        <v>211</v>
      </c>
      <c r="H338" s="42">
        <v>0</v>
      </c>
      <c r="I338" s="13">
        <v>2.1423508286651982</v>
      </c>
      <c r="J338" s="3">
        <v>2.601952494217199</v>
      </c>
      <c r="K338" s="3">
        <v>2.5869164330087999</v>
      </c>
      <c r="L338" s="3">
        <v>2.1063017672639988</v>
      </c>
      <c r="M338" s="3">
        <v>2.3031543303180007</v>
      </c>
      <c r="N338" s="3">
        <v>2.3000826086891992</v>
      </c>
      <c r="O338" s="3">
        <v>2.1678953132484002</v>
      </c>
      <c r="P338" s="3">
        <v>2.2591469674116</v>
      </c>
      <c r="Q338" s="3">
        <v>2.1808985907600005</v>
      </c>
      <c r="R338" s="3">
        <v>2.0846733998615998</v>
      </c>
      <c r="S338" s="3">
        <v>1.9792975925196001</v>
      </c>
      <c r="T338" s="3">
        <v>2.1425096234051999</v>
      </c>
      <c r="U338" s="3">
        <v>2.1906968309999999</v>
      </c>
      <c r="V338" s="3">
        <f>U338</f>
        <v>2.1906968309999999</v>
      </c>
      <c r="W338" s="3">
        <f t="shared" ref="W338:AH338" si="106">V338</f>
        <v>2.1906968309999999</v>
      </c>
      <c r="X338" s="3">
        <f t="shared" si="106"/>
        <v>2.1906968309999999</v>
      </c>
      <c r="Y338" s="3">
        <f t="shared" si="106"/>
        <v>2.1906968309999999</v>
      </c>
      <c r="Z338" s="3">
        <f t="shared" si="106"/>
        <v>2.1906968309999999</v>
      </c>
      <c r="AA338" s="3">
        <f t="shared" si="106"/>
        <v>2.1906968309999999</v>
      </c>
      <c r="AB338" s="3">
        <f t="shared" si="106"/>
        <v>2.1906968309999999</v>
      </c>
      <c r="AC338" s="3">
        <f t="shared" si="106"/>
        <v>2.1906968309999999</v>
      </c>
      <c r="AD338" s="3">
        <f t="shared" si="106"/>
        <v>2.1906968309999999</v>
      </c>
      <c r="AE338" s="3">
        <f t="shared" si="106"/>
        <v>2.1906968309999999</v>
      </c>
      <c r="AF338" s="3">
        <f t="shared" si="106"/>
        <v>2.1906968309999999</v>
      </c>
      <c r="AG338" s="3">
        <f t="shared" si="106"/>
        <v>2.1906968309999999</v>
      </c>
      <c r="AH338" s="14">
        <f t="shared" si="106"/>
        <v>2.1906968309999999</v>
      </c>
    </row>
    <row r="339" spans="1:34" hidden="1" x14ac:dyDescent="0.3">
      <c r="A339" s="44">
        <f t="shared" si="103"/>
        <v>32</v>
      </c>
      <c r="B339" s="3" t="s">
        <v>249</v>
      </c>
      <c r="C339" s="42" t="s">
        <v>246</v>
      </c>
      <c r="D339" s="13">
        <v>8</v>
      </c>
      <c r="E339" s="3" t="s">
        <v>195</v>
      </c>
      <c r="F339" s="3" t="s">
        <v>219</v>
      </c>
      <c r="G339" s="3" t="s">
        <v>210</v>
      </c>
      <c r="H339" s="42">
        <v>0</v>
      </c>
      <c r="I339" s="1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14"/>
    </row>
    <row r="340" spans="1:34" hidden="1" x14ac:dyDescent="0.3">
      <c r="A340" s="44">
        <f t="shared" si="103"/>
        <v>32</v>
      </c>
      <c r="B340" s="3" t="s">
        <v>249</v>
      </c>
      <c r="C340" s="42" t="s">
        <v>246</v>
      </c>
      <c r="D340" s="13">
        <v>9</v>
      </c>
      <c r="E340" s="3" t="s">
        <v>196</v>
      </c>
      <c r="F340" s="3" t="s">
        <v>218</v>
      </c>
      <c r="G340" s="3" t="s">
        <v>211</v>
      </c>
      <c r="H340" s="42">
        <v>0</v>
      </c>
      <c r="I340" s="13">
        <v>0.11803148793218639</v>
      </c>
      <c r="J340" s="3">
        <v>0.11796481935018722</v>
      </c>
      <c r="K340" s="3">
        <v>0.13540450162075568</v>
      </c>
      <c r="L340" s="3">
        <v>0.11814144782333</v>
      </c>
      <c r="M340" s="3">
        <v>0.10636431945731636</v>
      </c>
      <c r="N340" s="3">
        <v>0.11855378640506212</v>
      </c>
      <c r="O340" s="3">
        <v>0.111740420515529</v>
      </c>
      <c r="P340" s="3">
        <v>0.11644382946088763</v>
      </c>
      <c r="Q340" s="3">
        <v>0.11241065200149922</v>
      </c>
      <c r="R340" s="3">
        <v>0.1074508906931623</v>
      </c>
      <c r="S340" s="3">
        <v>0.10201947666103592</v>
      </c>
      <c r="T340" s="3">
        <v>0.11043195896721485</v>
      </c>
      <c r="U340" s="3">
        <v>0.11291568537559198</v>
      </c>
      <c r="V340" s="3">
        <f>U340</f>
        <v>0.11291568537559198</v>
      </c>
      <c r="W340" s="3">
        <f t="shared" ref="W340:AH340" si="107">V340</f>
        <v>0.11291568537559198</v>
      </c>
      <c r="X340" s="3">
        <f t="shared" si="107"/>
        <v>0.11291568537559198</v>
      </c>
      <c r="Y340" s="3">
        <f t="shared" si="107"/>
        <v>0.11291568537559198</v>
      </c>
      <c r="Z340" s="3">
        <f t="shared" si="107"/>
        <v>0.11291568537559198</v>
      </c>
      <c r="AA340" s="3">
        <f t="shared" si="107"/>
        <v>0.11291568537559198</v>
      </c>
      <c r="AB340" s="3">
        <f t="shared" si="107"/>
        <v>0.11291568537559198</v>
      </c>
      <c r="AC340" s="3">
        <f t="shared" si="107"/>
        <v>0.11291568537559198</v>
      </c>
      <c r="AD340" s="3">
        <f t="shared" si="107"/>
        <v>0.11291568537559198</v>
      </c>
      <c r="AE340" s="3">
        <f t="shared" si="107"/>
        <v>0.11291568537559198</v>
      </c>
      <c r="AF340" s="3">
        <f t="shared" si="107"/>
        <v>0.11291568537559198</v>
      </c>
      <c r="AG340" s="3">
        <f t="shared" si="107"/>
        <v>0.11291568537559198</v>
      </c>
      <c r="AH340" s="14">
        <f t="shared" si="107"/>
        <v>0.11291568537559198</v>
      </c>
    </row>
    <row r="341" spans="1:34" ht="15" hidden="1" thickBot="1" x14ac:dyDescent="0.35">
      <c r="A341" s="49">
        <f t="shared" si="103"/>
        <v>32</v>
      </c>
      <c r="B341" s="11" t="s">
        <v>249</v>
      </c>
      <c r="C341" s="43" t="s">
        <v>246</v>
      </c>
      <c r="D341" s="10">
        <v>10</v>
      </c>
      <c r="E341" s="11" t="s">
        <v>197</v>
      </c>
      <c r="F341" s="11" t="s">
        <v>218</v>
      </c>
      <c r="G341" s="11" t="s">
        <v>205</v>
      </c>
      <c r="H341" s="43">
        <v>0</v>
      </c>
      <c r="I341" s="10">
        <v>0.95</v>
      </c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2"/>
    </row>
    <row r="342" spans="1:34" hidden="1" x14ac:dyDescent="0.3">
      <c r="A342" s="54">
        <f t="shared" ref="A342:A392" si="108">A332+1</f>
        <v>33</v>
      </c>
      <c r="B342" s="55" t="s">
        <v>286</v>
      </c>
      <c r="C342" s="56" t="s">
        <v>287</v>
      </c>
      <c r="D342" s="57">
        <v>1</v>
      </c>
      <c r="E342" s="55" t="s">
        <v>188</v>
      </c>
      <c r="F342" s="55" t="s">
        <v>220</v>
      </c>
      <c r="G342" s="55" t="s">
        <v>205</v>
      </c>
      <c r="H342" s="56">
        <v>0</v>
      </c>
      <c r="I342" s="57">
        <v>1</v>
      </c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8"/>
    </row>
    <row r="343" spans="1:34" hidden="1" x14ac:dyDescent="0.3">
      <c r="A343" s="44">
        <f t="shared" ref="A343:A393" si="109">A342</f>
        <v>33</v>
      </c>
      <c r="B343" s="45" t="s">
        <v>286</v>
      </c>
      <c r="C343" s="46" t="s">
        <v>287</v>
      </c>
      <c r="D343" s="47">
        <v>2</v>
      </c>
      <c r="E343" s="45" t="s">
        <v>189</v>
      </c>
      <c r="F343" s="45" t="s">
        <v>220</v>
      </c>
      <c r="G343" s="45" t="s">
        <v>205</v>
      </c>
      <c r="H343" s="46">
        <v>0</v>
      </c>
      <c r="I343" s="47">
        <v>1</v>
      </c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8"/>
    </row>
    <row r="344" spans="1:34" hidden="1" x14ac:dyDescent="0.3">
      <c r="A344" s="44">
        <f t="shared" si="103"/>
        <v>33</v>
      </c>
      <c r="B344" s="45" t="s">
        <v>286</v>
      </c>
      <c r="C344" s="46" t="s">
        <v>287</v>
      </c>
      <c r="D344" s="47">
        <v>3</v>
      </c>
      <c r="E344" s="45" t="s">
        <v>190</v>
      </c>
      <c r="F344" s="45" t="s">
        <v>213</v>
      </c>
      <c r="G344" s="45" t="s">
        <v>205</v>
      </c>
      <c r="H344" s="46">
        <v>0</v>
      </c>
      <c r="I344" s="47">
        <v>1</v>
      </c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8"/>
    </row>
    <row r="345" spans="1:34" hidden="1" x14ac:dyDescent="0.3">
      <c r="A345" s="44">
        <f t="shared" si="103"/>
        <v>33</v>
      </c>
      <c r="B345" s="45" t="s">
        <v>286</v>
      </c>
      <c r="C345" s="46" t="s">
        <v>287</v>
      </c>
      <c r="D345" s="47">
        <v>4</v>
      </c>
      <c r="E345" s="45" t="s">
        <v>191</v>
      </c>
      <c r="F345" s="45" t="s">
        <v>219</v>
      </c>
      <c r="G345" s="45" t="s">
        <v>205</v>
      </c>
      <c r="H345" s="46">
        <v>0</v>
      </c>
      <c r="I345" s="47">
        <v>0.24088699999999999</v>
      </c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8"/>
    </row>
    <row r="346" spans="1:34" hidden="1" x14ac:dyDescent="0.3">
      <c r="A346" s="44">
        <f t="shared" si="103"/>
        <v>33</v>
      </c>
      <c r="B346" s="45" t="s">
        <v>286</v>
      </c>
      <c r="C346" s="46" t="s">
        <v>287</v>
      </c>
      <c r="D346" s="47">
        <v>5</v>
      </c>
      <c r="E346" s="45" t="s">
        <v>192</v>
      </c>
      <c r="F346" s="45" t="s">
        <v>219</v>
      </c>
      <c r="G346" s="45" t="s">
        <v>210</v>
      </c>
      <c r="H346" s="46">
        <v>0</v>
      </c>
      <c r="I346" s="47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8"/>
    </row>
    <row r="347" spans="1:34" hidden="1" x14ac:dyDescent="0.3">
      <c r="A347" s="44">
        <f t="shared" si="103"/>
        <v>33</v>
      </c>
      <c r="B347" s="45" t="s">
        <v>286</v>
      </c>
      <c r="C347" s="46" t="s">
        <v>287</v>
      </c>
      <c r="D347" s="47">
        <v>6</v>
      </c>
      <c r="E347" s="45" t="s">
        <v>193</v>
      </c>
      <c r="F347" s="45" t="s">
        <v>214</v>
      </c>
      <c r="G347" s="45" t="s">
        <v>211</v>
      </c>
      <c r="H347" s="46">
        <v>0</v>
      </c>
      <c r="I347" s="47">
        <f>I348*1.05</f>
        <v>1.7280321668026197</v>
      </c>
      <c r="J347" s="45">
        <f t="shared" ref="J347:U347" si="110">J348*1.05</f>
        <v>1.9095886099710004</v>
      </c>
      <c r="K347" s="45">
        <f t="shared" si="110"/>
        <v>1.93041180513342</v>
      </c>
      <c r="L347" s="45">
        <f t="shared" si="110"/>
        <v>1.94187344707566</v>
      </c>
      <c r="M347" s="45">
        <f t="shared" si="110"/>
        <v>1.9748228538389412</v>
      </c>
      <c r="N347" s="45">
        <f t="shared" si="110"/>
        <v>2.6469067655419196</v>
      </c>
      <c r="O347" s="45">
        <f t="shared" si="110"/>
        <v>2.7715784721949803</v>
      </c>
      <c r="P347" s="45">
        <f t="shared" si="110"/>
        <v>4.09749785239788</v>
      </c>
      <c r="Q347" s="45">
        <f t="shared" si="110"/>
        <v>5.1964488469857599</v>
      </c>
      <c r="R347" s="45">
        <f t="shared" si="110"/>
        <v>6.3393165371919604</v>
      </c>
      <c r="S347" s="45">
        <f t="shared" si="110"/>
        <v>6.0150985453112398</v>
      </c>
      <c r="T347" s="45">
        <f t="shared" si="110"/>
        <v>6.7844221674478185</v>
      </c>
      <c r="U347" s="45">
        <f t="shared" si="110"/>
        <v>6.4685118069457221</v>
      </c>
      <c r="V347" s="45">
        <f>U347</f>
        <v>6.4685118069457221</v>
      </c>
      <c r="W347" s="45">
        <f t="shared" ref="W347:W348" si="111">V347</f>
        <v>6.4685118069457221</v>
      </c>
      <c r="X347" s="45">
        <f t="shared" ref="X347:X348" si="112">W347</f>
        <v>6.4685118069457221</v>
      </c>
      <c r="Y347" s="45">
        <f t="shared" ref="Y347:Y348" si="113">X347</f>
        <v>6.4685118069457221</v>
      </c>
      <c r="Z347" s="45">
        <f t="shared" ref="Z347:Z348" si="114">Y347</f>
        <v>6.4685118069457221</v>
      </c>
      <c r="AA347" s="45">
        <f t="shared" ref="AA347:AA348" si="115">Z347</f>
        <v>6.4685118069457221</v>
      </c>
      <c r="AB347" s="45">
        <f t="shared" ref="AB347:AB348" si="116">AA347</f>
        <v>6.4685118069457221</v>
      </c>
      <c r="AC347" s="45">
        <f t="shared" ref="AC347:AC348" si="117">AB347</f>
        <v>6.4685118069457221</v>
      </c>
      <c r="AD347" s="45">
        <f t="shared" ref="AD347:AD348" si="118">AC347</f>
        <v>6.4685118069457221</v>
      </c>
      <c r="AE347" s="45">
        <f t="shared" ref="AE347:AE348" si="119">AD347</f>
        <v>6.4685118069457221</v>
      </c>
      <c r="AF347" s="45">
        <f t="shared" ref="AF347:AF348" si="120">AE347</f>
        <v>6.4685118069457221</v>
      </c>
      <c r="AG347" s="45">
        <f t="shared" ref="AG347:AG348" si="121">AF347</f>
        <v>6.4685118069457221</v>
      </c>
      <c r="AH347" s="48">
        <f t="shared" ref="AH347:AH348" si="122">AG347</f>
        <v>6.4685118069457221</v>
      </c>
    </row>
    <row r="348" spans="1:34" hidden="1" x14ac:dyDescent="0.3">
      <c r="A348" s="44">
        <f t="shared" si="103"/>
        <v>33</v>
      </c>
      <c r="B348" s="45" t="s">
        <v>286</v>
      </c>
      <c r="C348" s="46" t="s">
        <v>287</v>
      </c>
      <c r="D348" s="47">
        <v>7</v>
      </c>
      <c r="E348" s="45" t="s">
        <v>194</v>
      </c>
      <c r="F348" s="45" t="s">
        <v>214</v>
      </c>
      <c r="G348" s="45" t="s">
        <v>211</v>
      </c>
      <c r="H348" s="46">
        <v>0</v>
      </c>
      <c r="I348" s="79">
        <v>1.6457449207643997</v>
      </c>
      <c r="J348" s="79">
        <v>1.8186558190200004</v>
      </c>
      <c r="K348" s="79">
        <v>1.8384874334604</v>
      </c>
      <c r="L348" s="79">
        <v>1.8494032829292</v>
      </c>
      <c r="M348" s="79">
        <v>1.8807836703228011</v>
      </c>
      <c r="N348" s="79">
        <v>2.5208635862303996</v>
      </c>
      <c r="O348" s="79">
        <v>2.6395985449476003</v>
      </c>
      <c r="P348" s="79">
        <v>3.9023789070455996</v>
      </c>
      <c r="Q348" s="79">
        <v>4.9489989018911995</v>
      </c>
      <c r="R348" s="79">
        <v>6.0374443211352</v>
      </c>
      <c r="S348" s="79">
        <v>5.7286652812487997</v>
      </c>
      <c r="T348" s="79">
        <v>6.4613544451883982</v>
      </c>
      <c r="U348" s="79">
        <v>6.1604874351864014</v>
      </c>
      <c r="V348" s="79">
        <f>U348</f>
        <v>6.1604874351864014</v>
      </c>
      <c r="W348" s="79">
        <f t="shared" si="111"/>
        <v>6.1604874351864014</v>
      </c>
      <c r="X348" s="79">
        <f t="shared" si="112"/>
        <v>6.1604874351864014</v>
      </c>
      <c r="Y348" s="79">
        <f t="shared" si="113"/>
        <v>6.1604874351864014</v>
      </c>
      <c r="Z348" s="79">
        <f t="shared" si="114"/>
        <v>6.1604874351864014</v>
      </c>
      <c r="AA348" s="79">
        <f t="shared" si="115"/>
        <v>6.1604874351864014</v>
      </c>
      <c r="AB348" s="79">
        <f t="shared" si="116"/>
        <v>6.1604874351864014</v>
      </c>
      <c r="AC348" s="79">
        <f t="shared" si="117"/>
        <v>6.1604874351864014</v>
      </c>
      <c r="AD348" s="79">
        <f t="shared" si="118"/>
        <v>6.1604874351864014</v>
      </c>
      <c r="AE348" s="79">
        <f t="shared" si="119"/>
        <v>6.1604874351864014</v>
      </c>
      <c r="AF348" s="79">
        <f t="shared" si="120"/>
        <v>6.1604874351864014</v>
      </c>
      <c r="AG348" s="79">
        <f t="shared" si="121"/>
        <v>6.1604874351864014</v>
      </c>
      <c r="AH348" s="79">
        <f t="shared" si="122"/>
        <v>6.1604874351864014</v>
      </c>
    </row>
    <row r="349" spans="1:34" hidden="1" x14ac:dyDescent="0.3">
      <c r="A349" s="44">
        <f t="shared" si="103"/>
        <v>33</v>
      </c>
      <c r="B349" s="45" t="s">
        <v>286</v>
      </c>
      <c r="C349" s="46" t="s">
        <v>287</v>
      </c>
      <c r="D349" s="47">
        <v>8</v>
      </c>
      <c r="E349" s="45" t="s">
        <v>195</v>
      </c>
      <c r="F349" s="45" t="s">
        <v>219</v>
      </c>
      <c r="G349" s="45" t="s">
        <v>210</v>
      </c>
      <c r="H349" s="46">
        <v>0</v>
      </c>
      <c r="I349" s="47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8"/>
    </row>
    <row r="350" spans="1:34" hidden="1" x14ac:dyDescent="0.3">
      <c r="A350" s="44">
        <f t="shared" si="103"/>
        <v>33</v>
      </c>
      <c r="B350" s="45" t="s">
        <v>286</v>
      </c>
      <c r="C350" s="46" t="s">
        <v>287</v>
      </c>
      <c r="D350" s="47">
        <v>9</v>
      </c>
      <c r="E350" s="45" t="s">
        <v>196</v>
      </c>
      <c r="F350" s="45" t="s">
        <v>218</v>
      </c>
      <c r="G350" s="45" t="s">
        <v>211</v>
      </c>
      <c r="H350" s="46">
        <v>0</v>
      </c>
      <c r="I350" s="47">
        <v>0.71603629829239579</v>
      </c>
      <c r="J350" s="45">
        <v>0.7912669600791854</v>
      </c>
      <c r="K350" s="45">
        <v>0.76892507913458763</v>
      </c>
      <c r="L350" s="45">
        <v>0.77349050083062831</v>
      </c>
      <c r="M350" s="45">
        <v>0.79821695807029991</v>
      </c>
      <c r="N350" s="45">
        <v>0.63920160582980579</v>
      </c>
      <c r="O350" s="45">
        <v>0.6736584619942283</v>
      </c>
      <c r="P350" s="45">
        <v>0.72153043111111836</v>
      </c>
      <c r="Q350" s="45">
        <v>0.71374502671386086</v>
      </c>
      <c r="R350" s="45">
        <v>0.87072071416814911</v>
      </c>
      <c r="S350" s="45">
        <v>0.79379776633863364</v>
      </c>
      <c r="T350" s="45">
        <v>0.89532351329744175</v>
      </c>
      <c r="U350" s="45">
        <v>0.85363359971734398</v>
      </c>
      <c r="V350" s="45">
        <f>U350</f>
        <v>0.85363359971734398</v>
      </c>
      <c r="W350" s="45">
        <f t="shared" ref="W350" si="123">V350</f>
        <v>0.85363359971734398</v>
      </c>
      <c r="X350" s="45">
        <f t="shared" ref="X350" si="124">W350</f>
        <v>0.85363359971734398</v>
      </c>
      <c r="Y350" s="45">
        <f t="shared" ref="Y350" si="125">X350</f>
        <v>0.85363359971734398</v>
      </c>
      <c r="Z350" s="45">
        <f t="shared" ref="Z350" si="126">Y350</f>
        <v>0.85363359971734398</v>
      </c>
      <c r="AA350" s="45">
        <f t="shared" ref="AA350" si="127">Z350</f>
        <v>0.85363359971734398</v>
      </c>
      <c r="AB350" s="45">
        <f t="shared" ref="AB350" si="128">AA350</f>
        <v>0.85363359971734398</v>
      </c>
      <c r="AC350" s="45">
        <f t="shared" ref="AC350" si="129">AB350</f>
        <v>0.85363359971734398</v>
      </c>
      <c r="AD350" s="45">
        <f t="shared" ref="AD350" si="130">AC350</f>
        <v>0.85363359971734398</v>
      </c>
      <c r="AE350" s="45">
        <f t="shared" ref="AE350" si="131">AD350</f>
        <v>0.85363359971734398</v>
      </c>
      <c r="AF350" s="45">
        <f t="shared" ref="AF350" si="132">AE350</f>
        <v>0.85363359971734398</v>
      </c>
      <c r="AG350" s="45">
        <f t="shared" ref="AG350" si="133">AF350</f>
        <v>0.85363359971734398</v>
      </c>
      <c r="AH350" s="48">
        <f t="shared" ref="AH350" si="134">AG350</f>
        <v>0.85363359971734398</v>
      </c>
    </row>
    <row r="351" spans="1:34" ht="15" hidden="1" thickBot="1" x14ac:dyDescent="0.35">
      <c r="A351" s="49">
        <f t="shared" si="103"/>
        <v>33</v>
      </c>
      <c r="B351" s="50" t="s">
        <v>286</v>
      </c>
      <c r="C351" s="51" t="s">
        <v>287</v>
      </c>
      <c r="D351" s="52">
        <v>10</v>
      </c>
      <c r="E351" s="50" t="s">
        <v>197</v>
      </c>
      <c r="F351" s="50" t="s">
        <v>218</v>
      </c>
      <c r="G351" s="50" t="s">
        <v>205</v>
      </c>
      <c r="H351" s="51">
        <v>0</v>
      </c>
      <c r="I351" s="52">
        <v>0.95</v>
      </c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3"/>
    </row>
    <row r="352" spans="1:34" hidden="1" x14ac:dyDescent="0.3">
      <c r="A352" s="54">
        <f t="shared" si="108"/>
        <v>34</v>
      </c>
      <c r="B352" s="16" t="s">
        <v>248</v>
      </c>
      <c r="C352" s="41" t="s">
        <v>247</v>
      </c>
      <c r="D352" s="15">
        <v>1</v>
      </c>
      <c r="E352" s="16" t="s">
        <v>188</v>
      </c>
      <c r="F352" s="16" t="s">
        <v>220</v>
      </c>
      <c r="G352" s="16" t="s">
        <v>205</v>
      </c>
      <c r="H352" s="41">
        <v>0</v>
      </c>
      <c r="I352" s="15">
        <v>1</v>
      </c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8"/>
    </row>
    <row r="353" spans="1:34" hidden="1" x14ac:dyDescent="0.3">
      <c r="A353" s="44">
        <f t="shared" si="109"/>
        <v>34</v>
      </c>
      <c r="B353" s="3" t="s">
        <v>248</v>
      </c>
      <c r="C353" s="42" t="s">
        <v>247</v>
      </c>
      <c r="D353" s="13">
        <v>2</v>
      </c>
      <c r="E353" s="3" t="s">
        <v>189</v>
      </c>
      <c r="F353" s="3" t="s">
        <v>220</v>
      </c>
      <c r="G353" s="3" t="s">
        <v>205</v>
      </c>
      <c r="H353" s="42">
        <v>0</v>
      </c>
      <c r="I353" s="13">
        <v>1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14"/>
    </row>
    <row r="354" spans="1:34" hidden="1" x14ac:dyDescent="0.3">
      <c r="A354" s="44">
        <f t="shared" si="103"/>
        <v>34</v>
      </c>
      <c r="B354" s="3" t="s">
        <v>248</v>
      </c>
      <c r="C354" s="42" t="s">
        <v>247</v>
      </c>
      <c r="D354" s="13">
        <v>3</v>
      </c>
      <c r="E354" s="3" t="s">
        <v>190</v>
      </c>
      <c r="F354" s="3" t="s">
        <v>213</v>
      </c>
      <c r="G354" s="3" t="s">
        <v>205</v>
      </c>
      <c r="H354" s="42">
        <v>0</v>
      </c>
      <c r="I354" s="13">
        <v>1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14"/>
    </row>
    <row r="355" spans="1:34" hidden="1" x14ac:dyDescent="0.3">
      <c r="A355" s="44">
        <f t="shared" si="103"/>
        <v>34</v>
      </c>
      <c r="B355" s="3" t="s">
        <v>248</v>
      </c>
      <c r="C355" s="42" t="s">
        <v>247</v>
      </c>
      <c r="D355" s="13">
        <v>4</v>
      </c>
      <c r="E355" s="3" t="s">
        <v>191</v>
      </c>
      <c r="F355" s="3" t="s">
        <v>219</v>
      </c>
      <c r="G355" s="3" t="s">
        <v>205</v>
      </c>
      <c r="H355" s="42">
        <v>0</v>
      </c>
      <c r="I355" s="13">
        <v>0.25864171912944778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14"/>
    </row>
    <row r="356" spans="1:34" hidden="1" x14ac:dyDescent="0.3">
      <c r="A356" s="44">
        <f t="shared" si="103"/>
        <v>34</v>
      </c>
      <c r="B356" s="3" t="s">
        <v>248</v>
      </c>
      <c r="C356" s="42" t="s">
        <v>247</v>
      </c>
      <c r="D356" s="13">
        <v>5</v>
      </c>
      <c r="E356" s="3" t="s">
        <v>192</v>
      </c>
      <c r="F356" s="3" t="s">
        <v>219</v>
      </c>
      <c r="G356" s="3" t="s">
        <v>210</v>
      </c>
      <c r="H356" s="42">
        <v>0</v>
      </c>
      <c r="I356" s="1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14"/>
    </row>
    <row r="357" spans="1:34" hidden="1" x14ac:dyDescent="0.3">
      <c r="A357" s="44">
        <f t="shared" si="103"/>
        <v>34</v>
      </c>
      <c r="B357" s="3" t="s">
        <v>248</v>
      </c>
      <c r="C357" s="42" t="s">
        <v>247</v>
      </c>
      <c r="D357" s="13">
        <v>6</v>
      </c>
      <c r="E357" s="3" t="s">
        <v>193</v>
      </c>
      <c r="F357" s="3" t="s">
        <v>214</v>
      </c>
      <c r="G357" s="3" t="s">
        <v>211</v>
      </c>
      <c r="H357" s="42">
        <v>0</v>
      </c>
      <c r="I357" s="13">
        <f>I358*1.1</f>
        <v>0</v>
      </c>
      <c r="J357" s="3">
        <f t="shared" ref="J357:U357" si="135">J358*1.1</f>
        <v>0</v>
      </c>
      <c r="K357" s="3">
        <f t="shared" si="135"/>
        <v>0</v>
      </c>
      <c r="L357" s="3">
        <f t="shared" si="135"/>
        <v>0</v>
      </c>
      <c r="M357" s="3">
        <f>M358*1.1</f>
        <v>1.5153732E-4</v>
      </c>
      <c r="N357" s="3">
        <f t="shared" si="135"/>
        <v>2.5120354739039997E-2</v>
      </c>
      <c r="O357" s="3">
        <f t="shared" si="135"/>
        <v>2.3513877624600003E-2</v>
      </c>
      <c r="P357" s="3">
        <f t="shared" si="135"/>
        <v>2.4580167432480003E-2</v>
      </c>
      <c r="Q357" s="3">
        <f t="shared" si="135"/>
        <v>2.5960886000280001E-2</v>
      </c>
      <c r="R357" s="3">
        <f t="shared" si="135"/>
        <v>2.196392319792E-2</v>
      </c>
      <c r="S357" s="3">
        <f t="shared" si="135"/>
        <v>2.1635116074000003E-2</v>
      </c>
      <c r="T357" s="3">
        <f t="shared" si="135"/>
        <v>7.7276330999999998E-3</v>
      </c>
      <c r="U357" s="3">
        <f t="shared" si="135"/>
        <v>1.07243520912E-2</v>
      </c>
      <c r="V357" s="3">
        <f>U358</f>
        <v>9.7494109919999995E-3</v>
      </c>
      <c r="W357" s="3">
        <f>V357</f>
        <v>9.7494109919999995E-3</v>
      </c>
      <c r="X357" s="3">
        <f t="shared" ref="X357:AH357" si="136">W357</f>
        <v>9.7494109919999995E-3</v>
      </c>
      <c r="Y357" s="3">
        <f t="shared" si="136"/>
        <v>9.7494109919999995E-3</v>
      </c>
      <c r="Z357" s="3">
        <f t="shared" si="136"/>
        <v>9.7494109919999995E-3</v>
      </c>
      <c r="AA357" s="3">
        <f t="shared" si="136"/>
        <v>9.7494109919999995E-3</v>
      </c>
      <c r="AB357" s="3">
        <f t="shared" si="136"/>
        <v>9.7494109919999995E-3</v>
      </c>
      <c r="AC357" s="3">
        <f t="shared" si="136"/>
        <v>9.7494109919999995E-3</v>
      </c>
      <c r="AD357" s="3">
        <f t="shared" si="136"/>
        <v>9.7494109919999995E-3</v>
      </c>
      <c r="AE357" s="3">
        <f t="shared" si="136"/>
        <v>9.7494109919999995E-3</v>
      </c>
      <c r="AF357" s="3">
        <f t="shared" si="136"/>
        <v>9.7494109919999995E-3</v>
      </c>
      <c r="AG357" s="3">
        <f t="shared" si="136"/>
        <v>9.7494109919999995E-3</v>
      </c>
      <c r="AH357" s="14">
        <f t="shared" si="136"/>
        <v>9.7494109919999995E-3</v>
      </c>
    </row>
    <row r="358" spans="1:34" hidden="1" x14ac:dyDescent="0.3">
      <c r="A358" s="44">
        <f t="shared" si="103"/>
        <v>34</v>
      </c>
      <c r="B358" s="3" t="s">
        <v>248</v>
      </c>
      <c r="C358" s="42" t="s">
        <v>247</v>
      </c>
      <c r="D358" s="13">
        <v>7</v>
      </c>
      <c r="E358" s="3" t="s">
        <v>194</v>
      </c>
      <c r="F358" s="3" t="s">
        <v>214</v>
      </c>
      <c r="G358" s="3" t="s">
        <v>211</v>
      </c>
      <c r="H358" s="42">
        <v>0</v>
      </c>
      <c r="I358" s="13">
        <v>0</v>
      </c>
      <c r="J358" s="3">
        <v>0</v>
      </c>
      <c r="K358" s="3">
        <v>0</v>
      </c>
      <c r="L358" s="3">
        <v>0</v>
      </c>
      <c r="M358" s="3">
        <v>1.3776119999999998E-4</v>
      </c>
      <c r="N358" s="3">
        <v>2.2836686126399997E-2</v>
      </c>
      <c r="O358" s="3">
        <v>2.1376252386000001E-2</v>
      </c>
      <c r="P358" s="3">
        <v>2.2345606756800002E-2</v>
      </c>
      <c r="Q358" s="3">
        <v>2.3600805454799999E-2</v>
      </c>
      <c r="R358" s="3">
        <v>1.9967202907199999E-2</v>
      </c>
      <c r="S358" s="3">
        <v>1.966828734E-2</v>
      </c>
      <c r="T358" s="3">
        <v>7.0251209999999996E-3</v>
      </c>
      <c r="U358" s="3">
        <v>9.7494109919999995E-3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14">
        <v>0</v>
      </c>
    </row>
    <row r="359" spans="1:34" hidden="1" x14ac:dyDescent="0.3">
      <c r="A359" s="44">
        <f t="shared" si="103"/>
        <v>34</v>
      </c>
      <c r="B359" s="3" t="s">
        <v>248</v>
      </c>
      <c r="C359" s="42" t="s">
        <v>247</v>
      </c>
      <c r="D359" s="13">
        <v>8</v>
      </c>
      <c r="E359" s="3" t="s">
        <v>195</v>
      </c>
      <c r="F359" s="3" t="s">
        <v>219</v>
      </c>
      <c r="G359" s="3" t="s">
        <v>210</v>
      </c>
      <c r="H359" s="42">
        <v>0</v>
      </c>
      <c r="I359" s="1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14"/>
    </row>
    <row r="360" spans="1:34" hidden="1" x14ac:dyDescent="0.3">
      <c r="A360" s="44">
        <f t="shared" si="103"/>
        <v>34</v>
      </c>
      <c r="B360" s="3" t="s">
        <v>248</v>
      </c>
      <c r="C360" s="42" t="s">
        <v>247</v>
      </c>
      <c r="D360" s="13">
        <v>9</v>
      </c>
      <c r="E360" s="3" t="s">
        <v>196</v>
      </c>
      <c r="F360" s="3" t="s">
        <v>218</v>
      </c>
      <c r="G360" s="3" t="s">
        <v>211</v>
      </c>
      <c r="H360" s="42">
        <v>0</v>
      </c>
      <c r="I360" s="13">
        <f t="shared" ref="I360:K360" si="137">J360</f>
        <v>0.12016342225426578</v>
      </c>
      <c r="J360" s="3">
        <f t="shared" si="137"/>
        <v>0.12016342225426578</v>
      </c>
      <c r="K360" s="3">
        <f t="shared" si="137"/>
        <v>0.12016342225426578</v>
      </c>
      <c r="L360" s="3">
        <f>M360</f>
        <v>0.12016342225426578</v>
      </c>
      <c r="M360" s="3">
        <v>0.12016342225426578</v>
      </c>
      <c r="N360" s="3">
        <v>0.25864171912944778</v>
      </c>
      <c r="O360" s="3">
        <v>0.15344346724448477</v>
      </c>
      <c r="P360" s="3">
        <v>0.16040170730257669</v>
      </c>
      <c r="Q360" s="3">
        <v>0.169411801159254</v>
      </c>
      <c r="R360" s="3">
        <v>0.14332899845725672</v>
      </c>
      <c r="S360" s="3">
        <v>0.14118331640708784</v>
      </c>
      <c r="T360" s="3">
        <f>S360</f>
        <v>0.14118331640708784</v>
      </c>
      <c r="U360" s="3">
        <f>T360</f>
        <v>0.14118331640708784</v>
      </c>
      <c r="V360" s="3">
        <f>U360</f>
        <v>0.14118331640708784</v>
      </c>
      <c r="W360" s="3">
        <f t="shared" ref="W360:AH360" si="138">V360</f>
        <v>0.14118331640708784</v>
      </c>
      <c r="X360" s="3">
        <f t="shared" si="138"/>
        <v>0.14118331640708784</v>
      </c>
      <c r="Y360" s="3">
        <f t="shared" si="138"/>
        <v>0.14118331640708784</v>
      </c>
      <c r="Z360" s="3">
        <f t="shared" si="138"/>
        <v>0.14118331640708784</v>
      </c>
      <c r="AA360" s="3">
        <f t="shared" si="138"/>
        <v>0.14118331640708784</v>
      </c>
      <c r="AB360" s="3">
        <f t="shared" si="138"/>
        <v>0.14118331640708784</v>
      </c>
      <c r="AC360" s="3">
        <f t="shared" si="138"/>
        <v>0.14118331640708784</v>
      </c>
      <c r="AD360" s="3">
        <f t="shared" si="138"/>
        <v>0.14118331640708784</v>
      </c>
      <c r="AE360" s="3">
        <f t="shared" si="138"/>
        <v>0.14118331640708784</v>
      </c>
      <c r="AF360" s="3">
        <f t="shared" si="138"/>
        <v>0.14118331640708784</v>
      </c>
      <c r="AG360" s="3">
        <f t="shared" si="138"/>
        <v>0.14118331640708784</v>
      </c>
      <c r="AH360" s="14">
        <f t="shared" si="138"/>
        <v>0.14118331640708784</v>
      </c>
    </row>
    <row r="361" spans="1:34" ht="15" hidden="1" thickBot="1" x14ac:dyDescent="0.35">
      <c r="A361" s="49">
        <f t="shared" si="103"/>
        <v>34</v>
      </c>
      <c r="B361" s="11" t="s">
        <v>248</v>
      </c>
      <c r="C361" s="43" t="s">
        <v>247</v>
      </c>
      <c r="D361" s="10">
        <v>10</v>
      </c>
      <c r="E361" s="11" t="s">
        <v>197</v>
      </c>
      <c r="F361" s="11" t="s">
        <v>218</v>
      </c>
      <c r="G361" s="11" t="s">
        <v>205</v>
      </c>
      <c r="H361" s="43">
        <v>0</v>
      </c>
      <c r="I361" s="10">
        <v>0.95</v>
      </c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2"/>
    </row>
    <row r="362" spans="1:34" hidden="1" x14ac:dyDescent="0.3">
      <c r="A362" s="54">
        <f t="shared" si="108"/>
        <v>35</v>
      </c>
      <c r="B362" s="55" t="s">
        <v>250</v>
      </c>
      <c r="C362" s="56" t="s">
        <v>251</v>
      </c>
      <c r="D362" s="57">
        <v>1</v>
      </c>
      <c r="E362" s="55" t="s">
        <v>188</v>
      </c>
      <c r="F362" s="55" t="s">
        <v>217</v>
      </c>
      <c r="G362" s="55" t="s">
        <v>205</v>
      </c>
      <c r="H362" s="56">
        <v>0</v>
      </c>
      <c r="I362" s="57">
        <v>1</v>
      </c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8"/>
    </row>
    <row r="363" spans="1:34" hidden="1" x14ac:dyDescent="0.3">
      <c r="A363" s="44">
        <f t="shared" si="109"/>
        <v>35</v>
      </c>
      <c r="B363" s="45" t="s">
        <v>250</v>
      </c>
      <c r="C363" s="46" t="s">
        <v>251</v>
      </c>
      <c r="D363" s="47">
        <v>2</v>
      </c>
      <c r="E363" s="45" t="s">
        <v>189</v>
      </c>
      <c r="F363" s="45" t="s">
        <v>217</v>
      </c>
      <c r="G363" s="45" t="s">
        <v>205</v>
      </c>
      <c r="H363" s="46">
        <v>0</v>
      </c>
      <c r="I363" s="47">
        <v>1</v>
      </c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8"/>
    </row>
    <row r="364" spans="1:34" hidden="1" x14ac:dyDescent="0.3">
      <c r="A364" s="44">
        <f t="shared" si="103"/>
        <v>35</v>
      </c>
      <c r="B364" s="45" t="s">
        <v>250</v>
      </c>
      <c r="C364" s="46" t="s">
        <v>251</v>
      </c>
      <c r="D364" s="47">
        <v>3</v>
      </c>
      <c r="E364" s="45" t="s">
        <v>190</v>
      </c>
      <c r="F364" s="45" t="s">
        <v>217</v>
      </c>
      <c r="G364" s="45" t="s">
        <v>205</v>
      </c>
      <c r="H364" s="46">
        <v>0</v>
      </c>
      <c r="I364" s="47">
        <v>1</v>
      </c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8"/>
    </row>
    <row r="365" spans="1:34" hidden="1" x14ac:dyDescent="0.3">
      <c r="A365" s="44">
        <f t="shared" si="103"/>
        <v>35</v>
      </c>
      <c r="B365" s="45" t="s">
        <v>250</v>
      </c>
      <c r="C365" s="46" t="s">
        <v>251</v>
      </c>
      <c r="D365" s="47">
        <v>4</v>
      </c>
      <c r="E365" s="45" t="s">
        <v>191</v>
      </c>
      <c r="F365" s="45"/>
      <c r="G365" s="45" t="s">
        <v>211</v>
      </c>
      <c r="H365" s="46">
        <v>0</v>
      </c>
      <c r="I365" s="47">
        <v>0</v>
      </c>
      <c r="J365" s="45">
        <v>0</v>
      </c>
      <c r="K365" s="45">
        <v>0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0</v>
      </c>
      <c r="U365" s="45">
        <v>0</v>
      </c>
      <c r="V365" s="45">
        <v>0</v>
      </c>
      <c r="W365" s="45">
        <v>0</v>
      </c>
      <c r="X365" s="45">
        <v>0</v>
      </c>
      <c r="Y365" s="45">
        <v>0</v>
      </c>
      <c r="Z365" s="45">
        <v>0</v>
      </c>
      <c r="AA365" s="45">
        <v>0</v>
      </c>
      <c r="AB365" s="45">
        <v>0</v>
      </c>
      <c r="AC365" s="45">
        <v>0</v>
      </c>
      <c r="AD365" s="45">
        <v>0</v>
      </c>
      <c r="AE365" s="45">
        <v>0</v>
      </c>
      <c r="AF365" s="45">
        <v>0</v>
      </c>
      <c r="AG365" s="45">
        <v>0</v>
      </c>
      <c r="AH365" s="48">
        <v>0</v>
      </c>
    </row>
    <row r="366" spans="1:34" hidden="1" x14ac:dyDescent="0.3">
      <c r="A366" s="44">
        <f t="shared" si="103"/>
        <v>35</v>
      </c>
      <c r="B366" s="45" t="s">
        <v>250</v>
      </c>
      <c r="C366" s="46" t="s">
        <v>251</v>
      </c>
      <c r="D366" s="47">
        <v>5</v>
      </c>
      <c r="E366" s="45" t="s">
        <v>192</v>
      </c>
      <c r="F366" s="45" t="s">
        <v>214</v>
      </c>
      <c r="G366" s="45" t="s">
        <v>205</v>
      </c>
      <c r="H366" s="46">
        <v>0</v>
      </c>
      <c r="I366" s="47">
        <v>999</v>
      </c>
      <c r="J366" s="45">
        <v>999</v>
      </c>
      <c r="K366" s="45">
        <v>999</v>
      </c>
      <c r="L366" s="45">
        <v>999</v>
      </c>
      <c r="M366" s="45">
        <v>999</v>
      </c>
      <c r="N366" s="45">
        <v>999</v>
      </c>
      <c r="O366" s="45">
        <v>999</v>
      </c>
      <c r="P366" s="45">
        <v>999</v>
      </c>
      <c r="Q366" s="45">
        <v>999</v>
      </c>
      <c r="R366" s="45">
        <v>999</v>
      </c>
      <c r="S366" s="45">
        <v>999</v>
      </c>
      <c r="T366" s="45">
        <v>999</v>
      </c>
      <c r="U366" s="45">
        <v>999</v>
      </c>
      <c r="V366" s="45">
        <v>999</v>
      </c>
      <c r="W366" s="45">
        <v>999</v>
      </c>
      <c r="X366" s="45">
        <v>999</v>
      </c>
      <c r="Y366" s="45">
        <v>999</v>
      </c>
      <c r="Z366" s="45">
        <v>999</v>
      </c>
      <c r="AA366" s="45">
        <v>999</v>
      </c>
      <c r="AB366" s="45">
        <v>999</v>
      </c>
      <c r="AC366" s="45">
        <v>999</v>
      </c>
      <c r="AD366" s="45">
        <v>999</v>
      </c>
      <c r="AE366" s="45">
        <v>999</v>
      </c>
      <c r="AF366" s="45">
        <v>999</v>
      </c>
      <c r="AG366" s="45">
        <v>999</v>
      </c>
      <c r="AH366" s="48">
        <v>999</v>
      </c>
    </row>
    <row r="367" spans="1:34" hidden="1" x14ac:dyDescent="0.3">
      <c r="A367" s="44">
        <f t="shared" si="103"/>
        <v>35</v>
      </c>
      <c r="B367" s="45" t="s">
        <v>250</v>
      </c>
      <c r="C367" s="46" t="s">
        <v>251</v>
      </c>
      <c r="D367" s="47">
        <v>6</v>
      </c>
      <c r="E367" s="45" t="s">
        <v>193</v>
      </c>
      <c r="F367" s="45" t="s">
        <v>214</v>
      </c>
      <c r="G367" s="45" t="s">
        <v>211</v>
      </c>
      <c r="H367" s="46">
        <v>0</v>
      </c>
      <c r="I367" s="47">
        <v>99</v>
      </c>
      <c r="J367" s="45">
        <v>99</v>
      </c>
      <c r="K367" s="45">
        <v>99</v>
      </c>
      <c r="L367" s="45">
        <v>99</v>
      </c>
      <c r="M367" s="45">
        <v>99</v>
      </c>
      <c r="N367" s="45">
        <v>99</v>
      </c>
      <c r="O367" s="45">
        <v>99</v>
      </c>
      <c r="P367" s="45">
        <v>99</v>
      </c>
      <c r="Q367" s="45">
        <v>99</v>
      </c>
      <c r="R367" s="45">
        <v>99</v>
      </c>
      <c r="S367" s="45">
        <v>99</v>
      </c>
      <c r="T367" s="45">
        <v>99</v>
      </c>
      <c r="U367" s="45">
        <v>99</v>
      </c>
      <c r="V367" s="45">
        <v>99</v>
      </c>
      <c r="W367" s="45">
        <v>99</v>
      </c>
      <c r="X367" s="45">
        <v>99</v>
      </c>
      <c r="Y367" s="45">
        <v>99</v>
      </c>
      <c r="Z367" s="45">
        <v>99</v>
      </c>
      <c r="AA367" s="45">
        <v>99</v>
      </c>
      <c r="AB367" s="45">
        <v>99</v>
      </c>
      <c r="AC367" s="45">
        <v>99</v>
      </c>
      <c r="AD367" s="45">
        <v>99</v>
      </c>
      <c r="AE367" s="45">
        <v>99</v>
      </c>
      <c r="AF367" s="45">
        <v>99</v>
      </c>
      <c r="AG367" s="45">
        <v>99</v>
      </c>
      <c r="AH367" s="48">
        <v>99</v>
      </c>
    </row>
    <row r="368" spans="1:34" hidden="1" x14ac:dyDescent="0.3">
      <c r="A368" s="44">
        <f t="shared" si="103"/>
        <v>35</v>
      </c>
      <c r="B368" s="45" t="s">
        <v>250</v>
      </c>
      <c r="C368" s="46" t="s">
        <v>251</v>
      </c>
      <c r="D368" s="47">
        <v>7</v>
      </c>
      <c r="E368" s="45" t="s">
        <v>194</v>
      </c>
      <c r="F368" s="45" t="s">
        <v>214</v>
      </c>
      <c r="G368" s="45" t="s">
        <v>211</v>
      </c>
      <c r="H368" s="46">
        <v>0</v>
      </c>
      <c r="I368" s="79">
        <f>J368</f>
        <v>56.609203730399983</v>
      </c>
      <c r="J368" s="79">
        <f>K368</f>
        <v>56.609203730399983</v>
      </c>
      <c r="K368" s="79">
        <f>L368</f>
        <v>56.609203730399983</v>
      </c>
      <c r="L368" s="79">
        <v>56.609203730399983</v>
      </c>
      <c r="M368" s="79">
        <v>60.822168148799982</v>
      </c>
      <c r="N368" s="79">
        <v>58.277888575199981</v>
      </c>
      <c r="O368" s="79">
        <v>61.563547627199974</v>
      </c>
      <c r="P368" s="79">
        <v>57.190803148799986</v>
      </c>
      <c r="Q368" s="79">
        <v>52.888361896799985</v>
      </c>
      <c r="R368" s="79">
        <v>50.416709623199985</v>
      </c>
      <c r="S368" s="79">
        <v>44.938868147999983</v>
      </c>
      <c r="T368" s="79">
        <v>45.374050929599981</v>
      </c>
      <c r="U368" s="79">
        <v>47.133955663199984</v>
      </c>
      <c r="V368" s="79">
        <v>48.264036451199978</v>
      </c>
      <c r="W368" s="79">
        <f>V368</f>
        <v>48.264036451199978</v>
      </c>
      <c r="X368" s="79">
        <f t="shared" ref="X368:AH368" si="139">W368</f>
        <v>48.264036451199978</v>
      </c>
      <c r="Y368" s="79">
        <f t="shared" si="139"/>
        <v>48.264036451199978</v>
      </c>
      <c r="Z368" s="79">
        <f t="shared" si="139"/>
        <v>48.264036451199978</v>
      </c>
      <c r="AA368" s="79">
        <f t="shared" si="139"/>
        <v>48.264036451199978</v>
      </c>
      <c r="AB368" s="79">
        <f t="shared" si="139"/>
        <v>48.264036451199978</v>
      </c>
      <c r="AC368" s="79">
        <f t="shared" si="139"/>
        <v>48.264036451199978</v>
      </c>
      <c r="AD368" s="79">
        <f t="shared" si="139"/>
        <v>48.264036451199978</v>
      </c>
      <c r="AE368" s="79">
        <f t="shared" si="139"/>
        <v>48.264036451199978</v>
      </c>
      <c r="AF368" s="79">
        <f t="shared" si="139"/>
        <v>48.264036451199978</v>
      </c>
      <c r="AG368" s="79">
        <f t="shared" si="139"/>
        <v>48.264036451199978</v>
      </c>
      <c r="AH368" s="79">
        <f t="shared" si="139"/>
        <v>48.264036451199978</v>
      </c>
    </row>
    <row r="369" spans="1:34" hidden="1" x14ac:dyDescent="0.3">
      <c r="A369" s="44">
        <f t="shared" si="103"/>
        <v>35</v>
      </c>
      <c r="B369" s="45" t="s">
        <v>250</v>
      </c>
      <c r="C369" s="46" t="s">
        <v>251</v>
      </c>
      <c r="D369" s="47">
        <v>8</v>
      </c>
      <c r="E369" s="45" t="s">
        <v>195</v>
      </c>
      <c r="F369" s="45"/>
      <c r="G369" s="45" t="s">
        <v>205</v>
      </c>
      <c r="H369" s="46">
        <v>0</v>
      </c>
      <c r="I369" s="47">
        <v>0</v>
      </c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8"/>
    </row>
    <row r="370" spans="1:34" hidden="1" x14ac:dyDescent="0.3">
      <c r="A370" s="44">
        <f t="shared" si="103"/>
        <v>35</v>
      </c>
      <c r="B370" s="45" t="s">
        <v>250</v>
      </c>
      <c r="C370" s="46" t="s">
        <v>251</v>
      </c>
      <c r="D370" s="47">
        <v>9</v>
      </c>
      <c r="E370" s="45" t="s">
        <v>196</v>
      </c>
      <c r="F370" s="45" t="s">
        <v>212</v>
      </c>
      <c r="G370" s="45" t="s">
        <v>205</v>
      </c>
      <c r="H370" s="46">
        <v>0</v>
      </c>
      <c r="I370" s="47">
        <v>1</v>
      </c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8"/>
    </row>
    <row r="371" spans="1:34" ht="15" hidden="1" thickBot="1" x14ac:dyDescent="0.35">
      <c r="A371" s="49">
        <f t="shared" si="103"/>
        <v>35</v>
      </c>
      <c r="B371" s="50" t="s">
        <v>250</v>
      </c>
      <c r="C371" s="51" t="s">
        <v>251</v>
      </c>
      <c r="D371" s="52">
        <v>10</v>
      </c>
      <c r="E371" s="50" t="s">
        <v>197</v>
      </c>
      <c r="F371" s="50" t="s">
        <v>212</v>
      </c>
      <c r="G371" s="50" t="s">
        <v>205</v>
      </c>
      <c r="H371" s="51">
        <v>0</v>
      </c>
      <c r="I371" s="52">
        <v>0.95</v>
      </c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3"/>
    </row>
    <row r="372" spans="1:34" hidden="1" x14ac:dyDescent="0.3">
      <c r="A372" s="54">
        <f t="shared" si="108"/>
        <v>36</v>
      </c>
      <c r="B372" s="16" t="s">
        <v>252</v>
      </c>
      <c r="C372" s="41" t="s">
        <v>253</v>
      </c>
      <c r="D372" s="15">
        <v>1</v>
      </c>
      <c r="E372" s="16" t="s">
        <v>188</v>
      </c>
      <c r="F372" s="16" t="s">
        <v>217</v>
      </c>
      <c r="G372" s="16" t="s">
        <v>205</v>
      </c>
      <c r="H372" s="41">
        <v>0</v>
      </c>
      <c r="I372" s="15">
        <v>1</v>
      </c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8"/>
    </row>
    <row r="373" spans="1:34" hidden="1" x14ac:dyDescent="0.3">
      <c r="A373" s="44">
        <f t="shared" si="109"/>
        <v>36</v>
      </c>
      <c r="B373" s="3" t="s">
        <v>252</v>
      </c>
      <c r="C373" s="42" t="s">
        <v>253</v>
      </c>
      <c r="D373" s="13">
        <v>2</v>
      </c>
      <c r="E373" s="3" t="s">
        <v>189</v>
      </c>
      <c r="F373" s="3" t="s">
        <v>217</v>
      </c>
      <c r="G373" s="3" t="s">
        <v>205</v>
      </c>
      <c r="H373" s="42">
        <v>0</v>
      </c>
      <c r="I373" s="13">
        <v>1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14"/>
    </row>
    <row r="374" spans="1:34" hidden="1" x14ac:dyDescent="0.3">
      <c r="A374" s="44">
        <f t="shared" si="103"/>
        <v>36</v>
      </c>
      <c r="B374" s="3" t="s">
        <v>252</v>
      </c>
      <c r="C374" s="42" t="s">
        <v>253</v>
      </c>
      <c r="D374" s="13">
        <v>3</v>
      </c>
      <c r="E374" s="3" t="s">
        <v>190</v>
      </c>
      <c r="F374" s="3" t="s">
        <v>217</v>
      </c>
      <c r="G374" s="3" t="s">
        <v>205</v>
      </c>
      <c r="H374" s="42">
        <v>0</v>
      </c>
      <c r="I374" s="13">
        <v>1</v>
      </c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14"/>
    </row>
    <row r="375" spans="1:34" hidden="1" x14ac:dyDescent="0.3">
      <c r="A375" s="44">
        <f t="shared" si="103"/>
        <v>36</v>
      </c>
      <c r="B375" s="3" t="s">
        <v>252</v>
      </c>
      <c r="C375" s="42" t="s">
        <v>253</v>
      </c>
      <c r="D375" s="13">
        <v>4</v>
      </c>
      <c r="E375" s="3" t="s">
        <v>191</v>
      </c>
      <c r="F375" s="3"/>
      <c r="G375" s="3" t="s">
        <v>211</v>
      </c>
      <c r="H375" s="42">
        <v>0</v>
      </c>
      <c r="I375" s="1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14">
        <v>0</v>
      </c>
    </row>
    <row r="376" spans="1:34" hidden="1" x14ac:dyDescent="0.3">
      <c r="A376" s="44">
        <f t="shared" si="103"/>
        <v>36</v>
      </c>
      <c r="B376" s="3" t="s">
        <v>252</v>
      </c>
      <c r="C376" s="42" t="s">
        <v>253</v>
      </c>
      <c r="D376" s="13">
        <v>5</v>
      </c>
      <c r="E376" s="3" t="s">
        <v>192</v>
      </c>
      <c r="F376" s="3" t="s">
        <v>214</v>
      </c>
      <c r="G376" s="3" t="s">
        <v>205</v>
      </c>
      <c r="H376" s="42">
        <v>0</v>
      </c>
      <c r="I376" s="13">
        <v>999</v>
      </c>
      <c r="J376" s="3">
        <v>999</v>
      </c>
      <c r="K376" s="3">
        <v>999</v>
      </c>
      <c r="L376" s="3">
        <v>999</v>
      </c>
      <c r="M376" s="3">
        <v>999</v>
      </c>
      <c r="N376" s="3">
        <v>999</v>
      </c>
      <c r="O376" s="3">
        <v>999</v>
      </c>
      <c r="P376" s="3">
        <v>999</v>
      </c>
      <c r="Q376" s="3">
        <v>999</v>
      </c>
      <c r="R376" s="3">
        <v>999</v>
      </c>
      <c r="S376" s="3">
        <v>999</v>
      </c>
      <c r="T376" s="3">
        <v>999</v>
      </c>
      <c r="U376" s="3">
        <v>999</v>
      </c>
      <c r="V376" s="3">
        <v>999</v>
      </c>
      <c r="W376" s="3">
        <v>999</v>
      </c>
      <c r="X376" s="3">
        <v>999</v>
      </c>
      <c r="Y376" s="3">
        <v>999</v>
      </c>
      <c r="Z376" s="3">
        <v>999</v>
      </c>
      <c r="AA376" s="3">
        <v>999</v>
      </c>
      <c r="AB376" s="3">
        <v>999</v>
      </c>
      <c r="AC376" s="3">
        <v>999</v>
      </c>
      <c r="AD376" s="3">
        <v>999</v>
      </c>
      <c r="AE376" s="3">
        <v>999</v>
      </c>
      <c r="AF376" s="3">
        <v>999</v>
      </c>
      <c r="AG376" s="3">
        <v>999</v>
      </c>
      <c r="AH376" s="14">
        <v>999</v>
      </c>
    </row>
    <row r="377" spans="1:34" hidden="1" x14ac:dyDescent="0.3">
      <c r="A377" s="44">
        <f t="shared" si="103"/>
        <v>36</v>
      </c>
      <c r="B377" s="3" t="s">
        <v>252</v>
      </c>
      <c r="C377" s="42" t="s">
        <v>253</v>
      </c>
      <c r="D377" s="13">
        <v>6</v>
      </c>
      <c r="E377" s="3" t="s">
        <v>193</v>
      </c>
      <c r="F377" s="3" t="s">
        <v>214</v>
      </c>
      <c r="G377" s="3" t="s">
        <v>211</v>
      </c>
      <c r="H377" s="42">
        <v>0</v>
      </c>
      <c r="I377" s="13">
        <v>99</v>
      </c>
      <c r="J377" s="3">
        <v>99</v>
      </c>
      <c r="K377" s="3">
        <v>99</v>
      </c>
      <c r="L377" s="3">
        <v>99</v>
      </c>
      <c r="M377" s="3">
        <v>99</v>
      </c>
      <c r="N377" s="3">
        <v>99</v>
      </c>
      <c r="O377" s="3">
        <v>99</v>
      </c>
      <c r="P377" s="3">
        <v>99</v>
      </c>
      <c r="Q377" s="3">
        <v>99</v>
      </c>
      <c r="R377" s="3">
        <v>99</v>
      </c>
      <c r="S377" s="3">
        <v>99</v>
      </c>
      <c r="T377" s="3">
        <v>99</v>
      </c>
      <c r="U377" s="3">
        <v>99</v>
      </c>
      <c r="V377" s="3">
        <v>99</v>
      </c>
      <c r="W377" s="3">
        <v>99</v>
      </c>
      <c r="X377" s="3">
        <v>99</v>
      </c>
      <c r="Y377" s="3">
        <v>99</v>
      </c>
      <c r="Z377" s="3">
        <v>99</v>
      </c>
      <c r="AA377" s="3">
        <v>99</v>
      </c>
      <c r="AB377" s="3">
        <v>99</v>
      </c>
      <c r="AC377" s="3">
        <v>99</v>
      </c>
      <c r="AD377" s="3">
        <v>99</v>
      </c>
      <c r="AE377" s="3">
        <v>99</v>
      </c>
      <c r="AF377" s="3">
        <v>99</v>
      </c>
      <c r="AG377" s="3">
        <v>99</v>
      </c>
      <c r="AH377" s="14">
        <v>99</v>
      </c>
    </row>
    <row r="378" spans="1:34" hidden="1" x14ac:dyDescent="0.3">
      <c r="A378" s="44">
        <f t="shared" si="103"/>
        <v>36</v>
      </c>
      <c r="B378" s="3" t="s">
        <v>252</v>
      </c>
      <c r="C378" s="42" t="s">
        <v>253</v>
      </c>
      <c r="D378" s="13">
        <v>7</v>
      </c>
      <c r="E378" s="3" t="s">
        <v>194</v>
      </c>
      <c r="F378" s="3" t="s">
        <v>214</v>
      </c>
      <c r="G378" s="3" t="s">
        <v>211</v>
      </c>
      <c r="H378" s="42">
        <v>0</v>
      </c>
      <c r="I378" s="1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14">
        <v>0</v>
      </c>
    </row>
    <row r="379" spans="1:34" hidden="1" x14ac:dyDescent="0.3">
      <c r="A379" s="44">
        <f t="shared" si="103"/>
        <v>36</v>
      </c>
      <c r="B379" s="3" t="s">
        <v>252</v>
      </c>
      <c r="C379" s="42" t="s">
        <v>253</v>
      </c>
      <c r="D379" s="13">
        <v>8</v>
      </c>
      <c r="E379" s="3" t="s">
        <v>195</v>
      </c>
      <c r="F379" s="3"/>
      <c r="G379" s="3" t="s">
        <v>205</v>
      </c>
      <c r="H379" s="42">
        <v>0</v>
      </c>
      <c r="I379" s="13">
        <v>0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14"/>
    </row>
    <row r="380" spans="1:34" hidden="1" x14ac:dyDescent="0.3">
      <c r="A380" s="44">
        <f t="shared" si="103"/>
        <v>36</v>
      </c>
      <c r="B380" s="3" t="s">
        <v>252</v>
      </c>
      <c r="C380" s="42" t="s">
        <v>253</v>
      </c>
      <c r="D380" s="13">
        <v>9</v>
      </c>
      <c r="E380" s="3" t="s">
        <v>196</v>
      </c>
      <c r="F380" s="3" t="s">
        <v>212</v>
      </c>
      <c r="G380" s="3" t="s">
        <v>205</v>
      </c>
      <c r="H380" s="42">
        <v>0</v>
      </c>
      <c r="I380" s="13">
        <v>1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14"/>
    </row>
    <row r="381" spans="1:34" ht="15" hidden="1" thickBot="1" x14ac:dyDescent="0.35">
      <c r="A381" s="49">
        <f t="shared" si="103"/>
        <v>36</v>
      </c>
      <c r="B381" s="11" t="s">
        <v>252</v>
      </c>
      <c r="C381" s="43" t="s">
        <v>253</v>
      </c>
      <c r="D381" s="10">
        <v>10</v>
      </c>
      <c r="E381" s="11" t="s">
        <v>197</v>
      </c>
      <c r="F381" s="11" t="s">
        <v>212</v>
      </c>
      <c r="G381" s="11" t="s">
        <v>205</v>
      </c>
      <c r="H381" s="43">
        <v>0</v>
      </c>
      <c r="I381" s="10">
        <v>0.95</v>
      </c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2"/>
    </row>
    <row r="382" spans="1:34" hidden="1" x14ac:dyDescent="0.3">
      <c r="A382" s="54">
        <f t="shared" si="108"/>
        <v>37</v>
      </c>
      <c r="B382" s="55" t="s">
        <v>26</v>
      </c>
      <c r="C382" s="56" t="s">
        <v>112</v>
      </c>
      <c r="D382" s="57">
        <v>1</v>
      </c>
      <c r="E382" s="55" t="s">
        <v>188</v>
      </c>
      <c r="F382" s="55" t="s">
        <v>217</v>
      </c>
      <c r="G382" s="55" t="s">
        <v>205</v>
      </c>
      <c r="H382" s="56">
        <v>0</v>
      </c>
      <c r="I382" s="57">
        <v>1</v>
      </c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8"/>
    </row>
    <row r="383" spans="1:34" hidden="1" x14ac:dyDescent="0.3">
      <c r="A383" s="44">
        <f t="shared" si="109"/>
        <v>37</v>
      </c>
      <c r="B383" s="45" t="s">
        <v>26</v>
      </c>
      <c r="C383" s="46" t="s">
        <v>112</v>
      </c>
      <c r="D383" s="47">
        <v>2</v>
      </c>
      <c r="E383" s="45" t="s">
        <v>189</v>
      </c>
      <c r="F383" s="45" t="s">
        <v>217</v>
      </c>
      <c r="G383" s="45" t="s">
        <v>205</v>
      </c>
      <c r="H383" s="46">
        <v>0</v>
      </c>
      <c r="I383" s="47">
        <v>1</v>
      </c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8"/>
    </row>
    <row r="384" spans="1:34" hidden="1" x14ac:dyDescent="0.3">
      <c r="A384" s="44">
        <f t="shared" si="103"/>
        <v>37</v>
      </c>
      <c r="B384" s="45" t="s">
        <v>26</v>
      </c>
      <c r="C384" s="46" t="s">
        <v>112</v>
      </c>
      <c r="D384" s="47">
        <v>3</v>
      </c>
      <c r="E384" s="45" t="s">
        <v>190</v>
      </c>
      <c r="F384" s="45" t="s">
        <v>217</v>
      </c>
      <c r="G384" s="45" t="s">
        <v>205</v>
      </c>
      <c r="H384" s="46">
        <v>0</v>
      </c>
      <c r="I384" s="47">
        <v>1</v>
      </c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8"/>
    </row>
    <row r="385" spans="1:34" hidden="1" x14ac:dyDescent="0.3">
      <c r="A385" s="44">
        <f t="shared" si="103"/>
        <v>37</v>
      </c>
      <c r="B385" s="45" t="s">
        <v>26</v>
      </c>
      <c r="C385" s="46" t="s">
        <v>112</v>
      </c>
      <c r="D385" s="47">
        <v>4</v>
      </c>
      <c r="E385" s="45" t="s">
        <v>191</v>
      </c>
      <c r="F385" s="45"/>
      <c r="G385" s="45" t="s">
        <v>211</v>
      </c>
      <c r="H385" s="46">
        <v>0</v>
      </c>
      <c r="I385" s="47">
        <v>0</v>
      </c>
      <c r="J385" s="45">
        <v>0</v>
      </c>
      <c r="K385" s="45">
        <v>0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0</v>
      </c>
      <c r="U385" s="45">
        <v>0</v>
      </c>
      <c r="V385" s="45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0</v>
      </c>
      <c r="AB385" s="45">
        <v>0</v>
      </c>
      <c r="AC385" s="45">
        <v>0</v>
      </c>
      <c r="AD385" s="45">
        <v>0</v>
      </c>
      <c r="AE385" s="45">
        <v>0</v>
      </c>
      <c r="AF385" s="45">
        <v>0</v>
      </c>
      <c r="AG385" s="45">
        <v>0</v>
      </c>
      <c r="AH385" s="48">
        <v>0</v>
      </c>
    </row>
    <row r="386" spans="1:34" hidden="1" x14ac:dyDescent="0.3">
      <c r="A386" s="44">
        <f t="shared" si="103"/>
        <v>37</v>
      </c>
      <c r="B386" s="45" t="s">
        <v>26</v>
      </c>
      <c r="C386" s="46" t="s">
        <v>112</v>
      </c>
      <c r="D386" s="47">
        <v>5</v>
      </c>
      <c r="E386" s="45" t="s">
        <v>192</v>
      </c>
      <c r="F386" s="45" t="s">
        <v>214</v>
      </c>
      <c r="G386" s="45" t="s">
        <v>205</v>
      </c>
      <c r="H386" s="46">
        <v>0</v>
      </c>
      <c r="I386" s="47">
        <v>99999</v>
      </c>
      <c r="J386" s="45">
        <v>99999</v>
      </c>
      <c r="K386" s="45">
        <v>99999</v>
      </c>
      <c r="L386" s="45">
        <v>99999</v>
      </c>
      <c r="M386" s="45">
        <v>99999</v>
      </c>
      <c r="N386" s="45">
        <v>99999</v>
      </c>
      <c r="O386" s="45">
        <v>99999</v>
      </c>
      <c r="P386" s="45">
        <v>99999</v>
      </c>
      <c r="Q386" s="45">
        <v>99999</v>
      </c>
      <c r="R386" s="45">
        <v>99999</v>
      </c>
      <c r="S386" s="45">
        <v>99999</v>
      </c>
      <c r="T386" s="45">
        <v>99999</v>
      </c>
      <c r="U386" s="45">
        <v>99999</v>
      </c>
      <c r="V386" s="45">
        <v>99999</v>
      </c>
      <c r="W386" s="45">
        <v>99999</v>
      </c>
      <c r="X386" s="45">
        <v>99999</v>
      </c>
      <c r="Y386" s="45">
        <v>99999</v>
      </c>
      <c r="Z386" s="45">
        <v>99999</v>
      </c>
      <c r="AA386" s="45">
        <v>99999</v>
      </c>
      <c r="AB386" s="45">
        <v>99999</v>
      </c>
      <c r="AC386" s="45">
        <v>99999</v>
      </c>
      <c r="AD386" s="45">
        <v>99999</v>
      </c>
      <c r="AE386" s="45">
        <v>99999</v>
      </c>
      <c r="AF386" s="45">
        <v>99999</v>
      </c>
      <c r="AG386" s="45">
        <v>99999</v>
      </c>
      <c r="AH386" s="48">
        <v>99999</v>
      </c>
    </row>
    <row r="387" spans="1:34" hidden="1" x14ac:dyDescent="0.3">
      <c r="A387" s="44">
        <f t="shared" si="103"/>
        <v>37</v>
      </c>
      <c r="B387" s="45" t="s">
        <v>26</v>
      </c>
      <c r="C387" s="46" t="s">
        <v>112</v>
      </c>
      <c r="D387" s="47">
        <v>6</v>
      </c>
      <c r="E387" s="45" t="s">
        <v>193</v>
      </c>
      <c r="F387" s="45" t="s">
        <v>214</v>
      </c>
      <c r="G387" s="45" t="s">
        <v>211</v>
      </c>
      <c r="H387" s="46">
        <v>0</v>
      </c>
      <c r="I387" s="47">
        <v>1066.5899999999999</v>
      </c>
      <c r="J387" s="45">
        <v>1076.48</v>
      </c>
      <c r="K387" s="45">
        <v>1076.48</v>
      </c>
      <c r="L387" s="45">
        <v>1117.9078715015994</v>
      </c>
      <c r="M387" s="45">
        <v>1182.1173769223997</v>
      </c>
      <c r="N387" s="45">
        <v>1153.4783989679995</v>
      </c>
      <c r="O387" s="45">
        <v>1167.9190302815996</v>
      </c>
      <c r="P387" s="45">
        <v>1128.4423161119996</v>
      </c>
      <c r="Q387" s="45">
        <v>1098.5646069287998</v>
      </c>
      <c r="R387" s="45">
        <v>1127.7962236511994</v>
      </c>
      <c r="S387" s="45">
        <v>1020.9324144311995</v>
      </c>
      <c r="T387" s="45">
        <v>1004.3338807799996</v>
      </c>
      <c r="U387" s="45">
        <v>1021.4814768191995</v>
      </c>
      <c r="V387" s="45">
        <v>1009.4125626143996</v>
      </c>
      <c r="W387" s="45">
        <v>960.17147487699515</v>
      </c>
      <c r="X387" s="45">
        <v>916.05248572331527</v>
      </c>
      <c r="Y387" s="45">
        <v>701.22160899766163</v>
      </c>
      <c r="Z387" s="45">
        <v>707.01502911071293</v>
      </c>
      <c r="AA387" s="45">
        <v>719.53484844043294</v>
      </c>
      <c r="AB387" s="45">
        <v>737.83673238715323</v>
      </c>
      <c r="AC387" s="45">
        <v>756.52518436474622</v>
      </c>
      <c r="AD387" s="45">
        <v>729.80329632826545</v>
      </c>
      <c r="AE387" s="45">
        <v>701.35104240605494</v>
      </c>
      <c r="AF387" s="45">
        <v>679.30694511199374</v>
      </c>
      <c r="AG387" s="45">
        <v>657.00109401062934</v>
      </c>
      <c r="AH387" s="48">
        <v>631.96607453601905</v>
      </c>
    </row>
    <row r="388" spans="1:34" hidden="1" x14ac:dyDescent="0.3">
      <c r="A388" s="44">
        <f t="shared" si="103"/>
        <v>37</v>
      </c>
      <c r="B388" s="45" t="s">
        <v>26</v>
      </c>
      <c r="C388" s="46" t="s">
        <v>112</v>
      </c>
      <c r="D388" s="47">
        <v>7</v>
      </c>
      <c r="E388" s="45" t="s">
        <v>194</v>
      </c>
      <c r="F388" s="45" t="s">
        <v>214</v>
      </c>
      <c r="G388" s="45" t="s">
        <v>211</v>
      </c>
      <c r="H388" s="46">
        <v>0</v>
      </c>
      <c r="I388" s="79">
        <v>0</v>
      </c>
      <c r="J388" s="79">
        <v>0</v>
      </c>
      <c r="K388" s="79">
        <v>0</v>
      </c>
      <c r="L388" s="79">
        <v>0</v>
      </c>
      <c r="M388" s="79">
        <v>0</v>
      </c>
      <c r="N388" s="79">
        <v>0</v>
      </c>
      <c r="O388" s="79">
        <v>0</v>
      </c>
      <c r="P388" s="79">
        <v>0</v>
      </c>
      <c r="Q388" s="79">
        <v>0</v>
      </c>
      <c r="R388" s="79">
        <v>0</v>
      </c>
      <c r="S388" s="79">
        <v>0</v>
      </c>
      <c r="T388" s="79">
        <v>0</v>
      </c>
      <c r="U388" s="79">
        <v>0</v>
      </c>
      <c r="V388" s="79">
        <v>0</v>
      </c>
      <c r="W388" s="79">
        <f>W387*0.98</f>
        <v>940.96804537945525</v>
      </c>
      <c r="X388" s="79">
        <f t="shared" ref="X388:AH388" si="140">X387*0.98</f>
        <v>897.73143600884896</v>
      </c>
      <c r="Y388" s="79">
        <f t="shared" si="140"/>
        <v>687.1971768177084</v>
      </c>
      <c r="Z388" s="79">
        <f t="shared" si="140"/>
        <v>692.87472852849862</v>
      </c>
      <c r="AA388" s="79">
        <f t="shared" si="140"/>
        <v>705.14415147162424</v>
      </c>
      <c r="AB388" s="79">
        <f t="shared" si="140"/>
        <v>723.07999773941015</v>
      </c>
      <c r="AC388" s="79">
        <f t="shared" si="140"/>
        <v>741.39468067745133</v>
      </c>
      <c r="AD388" s="79">
        <f t="shared" si="140"/>
        <v>715.20723040170014</v>
      </c>
      <c r="AE388" s="79">
        <f t="shared" si="140"/>
        <v>687.32402155793386</v>
      </c>
      <c r="AF388" s="79">
        <f t="shared" si="140"/>
        <v>665.72080620975385</v>
      </c>
      <c r="AG388" s="79">
        <f t="shared" si="140"/>
        <v>643.8610721304168</v>
      </c>
      <c r="AH388" s="79">
        <f t="shared" si="140"/>
        <v>619.32675304529869</v>
      </c>
    </row>
    <row r="389" spans="1:34" hidden="1" x14ac:dyDescent="0.3">
      <c r="A389" s="44">
        <f t="shared" si="103"/>
        <v>37</v>
      </c>
      <c r="B389" s="45" t="s">
        <v>26</v>
      </c>
      <c r="C389" s="46" t="s">
        <v>112</v>
      </c>
      <c r="D389" s="47">
        <v>8</v>
      </c>
      <c r="E389" s="45" t="s">
        <v>195</v>
      </c>
      <c r="F389" s="45"/>
      <c r="G389" s="45" t="s">
        <v>205</v>
      </c>
      <c r="H389" s="46">
        <v>0</v>
      </c>
      <c r="I389" s="47">
        <v>0</v>
      </c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8"/>
    </row>
    <row r="390" spans="1:34" hidden="1" x14ac:dyDescent="0.3">
      <c r="A390" s="44">
        <f t="shared" si="103"/>
        <v>37</v>
      </c>
      <c r="B390" s="45" t="s">
        <v>26</v>
      </c>
      <c r="C390" s="46" t="s">
        <v>112</v>
      </c>
      <c r="D390" s="47">
        <v>9</v>
      </c>
      <c r="E390" s="45" t="s">
        <v>196</v>
      </c>
      <c r="F390" s="45" t="s">
        <v>212</v>
      </c>
      <c r="G390" s="45" t="s">
        <v>205</v>
      </c>
      <c r="H390" s="46">
        <v>0</v>
      </c>
      <c r="I390" s="47">
        <v>1</v>
      </c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8"/>
    </row>
    <row r="391" spans="1:34" ht="15" hidden="1" thickBot="1" x14ac:dyDescent="0.35">
      <c r="A391" s="49">
        <f t="shared" si="103"/>
        <v>37</v>
      </c>
      <c r="B391" s="50" t="s">
        <v>26</v>
      </c>
      <c r="C391" s="51" t="s">
        <v>112</v>
      </c>
      <c r="D391" s="52">
        <v>10</v>
      </c>
      <c r="E391" s="50" t="s">
        <v>197</v>
      </c>
      <c r="F391" s="50" t="s">
        <v>212</v>
      </c>
      <c r="G391" s="50" t="s">
        <v>205</v>
      </c>
      <c r="H391" s="51">
        <v>0</v>
      </c>
      <c r="I391" s="52">
        <v>0.95</v>
      </c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3"/>
    </row>
    <row r="392" spans="1:34" hidden="1" x14ac:dyDescent="0.3">
      <c r="A392" s="54">
        <f t="shared" si="108"/>
        <v>38</v>
      </c>
      <c r="B392" s="16" t="s">
        <v>230</v>
      </c>
      <c r="C392" s="41" t="s">
        <v>231</v>
      </c>
      <c r="D392" s="15">
        <v>1</v>
      </c>
      <c r="E392" s="16" t="s">
        <v>188</v>
      </c>
      <c r="F392" s="16" t="s">
        <v>217</v>
      </c>
      <c r="G392" s="16" t="s">
        <v>205</v>
      </c>
      <c r="H392" s="41">
        <v>0</v>
      </c>
      <c r="I392" s="15">
        <v>1</v>
      </c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8"/>
    </row>
    <row r="393" spans="1:34" hidden="1" x14ac:dyDescent="0.3">
      <c r="A393" s="44">
        <f t="shared" si="109"/>
        <v>38</v>
      </c>
      <c r="B393" s="3" t="s">
        <v>230</v>
      </c>
      <c r="C393" s="42" t="s">
        <v>231</v>
      </c>
      <c r="D393" s="13">
        <v>2</v>
      </c>
      <c r="E393" s="3" t="s">
        <v>189</v>
      </c>
      <c r="F393" s="3" t="s">
        <v>217</v>
      </c>
      <c r="G393" s="3" t="s">
        <v>205</v>
      </c>
      <c r="H393" s="42">
        <v>0</v>
      </c>
      <c r="I393" s="13">
        <v>1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14"/>
    </row>
    <row r="394" spans="1:34" hidden="1" x14ac:dyDescent="0.3">
      <c r="A394" s="44">
        <f t="shared" si="103"/>
        <v>38</v>
      </c>
      <c r="B394" s="3" t="s">
        <v>230</v>
      </c>
      <c r="C394" s="42" t="s">
        <v>231</v>
      </c>
      <c r="D394" s="13">
        <v>3</v>
      </c>
      <c r="E394" s="3" t="s">
        <v>190</v>
      </c>
      <c r="F394" s="3" t="s">
        <v>217</v>
      </c>
      <c r="G394" s="3" t="s">
        <v>205</v>
      </c>
      <c r="H394" s="42">
        <v>0</v>
      </c>
      <c r="I394" s="13">
        <v>1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14"/>
    </row>
    <row r="395" spans="1:34" hidden="1" x14ac:dyDescent="0.3">
      <c r="A395" s="44">
        <f t="shared" si="103"/>
        <v>38</v>
      </c>
      <c r="B395" s="3" t="s">
        <v>230</v>
      </c>
      <c r="C395" s="42" t="s">
        <v>231</v>
      </c>
      <c r="D395" s="13">
        <v>4</v>
      </c>
      <c r="E395" s="3" t="s">
        <v>191</v>
      </c>
      <c r="F395" s="3"/>
      <c r="G395" s="3" t="s">
        <v>205</v>
      </c>
      <c r="H395" s="42">
        <v>0</v>
      </c>
      <c r="I395" s="13">
        <v>0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14"/>
    </row>
    <row r="396" spans="1:34" hidden="1" x14ac:dyDescent="0.3">
      <c r="A396" s="44">
        <f t="shared" si="103"/>
        <v>38</v>
      </c>
      <c r="B396" s="3" t="s">
        <v>230</v>
      </c>
      <c r="C396" s="42" t="s">
        <v>231</v>
      </c>
      <c r="D396" s="13">
        <v>5</v>
      </c>
      <c r="E396" s="3" t="s">
        <v>192</v>
      </c>
      <c r="F396" s="3" t="s">
        <v>214</v>
      </c>
      <c r="G396" s="3" t="s">
        <v>210</v>
      </c>
      <c r="H396" s="42">
        <v>0</v>
      </c>
      <c r="I396" s="1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14"/>
    </row>
    <row r="397" spans="1:34" hidden="1" x14ac:dyDescent="0.3">
      <c r="A397" s="44">
        <f t="shared" si="103"/>
        <v>38</v>
      </c>
      <c r="B397" s="3" t="s">
        <v>230</v>
      </c>
      <c r="C397" s="42" t="s">
        <v>231</v>
      </c>
      <c r="D397" s="13">
        <v>6</v>
      </c>
      <c r="E397" s="3" t="s">
        <v>193</v>
      </c>
      <c r="F397" s="3" t="s">
        <v>214</v>
      </c>
      <c r="G397" s="3" t="s">
        <v>211</v>
      </c>
      <c r="H397" s="42">
        <v>0</v>
      </c>
      <c r="I397" s="13">
        <f>I398*1.05</f>
        <v>3.2995670876607597</v>
      </c>
      <c r="J397" s="3">
        <f t="shared" ref="J397:AH397" si="141">J398*1.05</f>
        <v>4.8935498094239396</v>
      </c>
      <c r="K397" s="3">
        <f t="shared" si="141"/>
        <v>0.90040274794260011</v>
      </c>
      <c r="L397" s="3">
        <f t="shared" si="141"/>
        <v>2.5036575595189197</v>
      </c>
      <c r="M397" s="3">
        <f t="shared" si="141"/>
        <v>3.1628611401067803</v>
      </c>
      <c r="N397" s="3">
        <f t="shared" si="141"/>
        <v>1.9346601391803</v>
      </c>
      <c r="O397" s="3">
        <f t="shared" si="141"/>
        <v>0.30867253558722002</v>
      </c>
      <c r="P397" s="3">
        <f t="shared" si="141"/>
        <v>6.9997848645060007E-2</v>
      </c>
      <c r="Q397" s="3">
        <f t="shared" si="141"/>
        <v>0.40095064807938002</v>
      </c>
      <c r="R397" s="3">
        <f t="shared" si="141"/>
        <v>2.203442842104E-2</v>
      </c>
      <c r="S397" s="3">
        <f t="shared" si="141"/>
        <v>0.94800389458823997</v>
      </c>
      <c r="T397" s="3">
        <f t="shared" si="141"/>
        <v>1.3751702191319399</v>
      </c>
      <c r="U397" s="3">
        <f t="shared" si="141"/>
        <v>1.75883083022052</v>
      </c>
      <c r="V397" s="3">
        <f t="shared" si="141"/>
        <v>1.75883083022052</v>
      </c>
      <c r="W397" s="3">
        <f t="shared" si="141"/>
        <v>1.75883083022052</v>
      </c>
      <c r="X397" s="3">
        <f t="shared" si="141"/>
        <v>1.75883083022052</v>
      </c>
      <c r="Y397" s="3">
        <f t="shared" si="141"/>
        <v>1.75883083022052</v>
      </c>
      <c r="Z397" s="3">
        <f t="shared" si="141"/>
        <v>1.75883083022052</v>
      </c>
      <c r="AA397" s="3">
        <f t="shared" si="141"/>
        <v>1.75883083022052</v>
      </c>
      <c r="AB397" s="3">
        <f t="shared" si="141"/>
        <v>1.75883083022052</v>
      </c>
      <c r="AC397" s="3">
        <f t="shared" si="141"/>
        <v>1.75883083022052</v>
      </c>
      <c r="AD397" s="3">
        <f t="shared" si="141"/>
        <v>1.75883083022052</v>
      </c>
      <c r="AE397" s="3">
        <f t="shared" si="141"/>
        <v>1.75883083022052</v>
      </c>
      <c r="AF397" s="3">
        <f t="shared" si="141"/>
        <v>1.75883083022052</v>
      </c>
      <c r="AG397" s="3">
        <f t="shared" si="141"/>
        <v>1.75883083022052</v>
      </c>
      <c r="AH397" s="14">
        <f t="shared" si="141"/>
        <v>1.75883083022052</v>
      </c>
    </row>
    <row r="398" spans="1:34" hidden="1" x14ac:dyDescent="0.3">
      <c r="A398" s="44">
        <f t="shared" si="103"/>
        <v>38</v>
      </c>
      <c r="B398" s="3" t="s">
        <v>230</v>
      </c>
      <c r="C398" s="42" t="s">
        <v>231</v>
      </c>
      <c r="D398" s="13">
        <v>7</v>
      </c>
      <c r="E398" s="3" t="s">
        <v>194</v>
      </c>
      <c r="F398" s="3" t="s">
        <v>214</v>
      </c>
      <c r="G398" s="3" t="s">
        <v>211</v>
      </c>
      <c r="H398" s="42">
        <v>0</v>
      </c>
      <c r="I398" s="13">
        <v>3.1424448453911995</v>
      </c>
      <c r="J398" s="3">
        <v>4.6605236280227995</v>
      </c>
      <c r="K398" s="3">
        <v>0.85752642661200007</v>
      </c>
      <c r="L398" s="3">
        <v>2.3844357709703994</v>
      </c>
      <c r="M398" s="3">
        <v>3.0122487048636</v>
      </c>
      <c r="N398" s="3">
        <v>1.842533465886</v>
      </c>
      <c r="O398" s="3">
        <v>0.29397384341639998</v>
      </c>
      <c r="P398" s="3">
        <v>6.6664617757200006E-2</v>
      </c>
      <c r="Q398" s="3">
        <v>0.38185776007560002</v>
      </c>
      <c r="R398" s="3">
        <v>2.0985169924799998E-2</v>
      </c>
      <c r="S398" s="3">
        <v>0.90286085198879995</v>
      </c>
      <c r="T398" s="3">
        <v>1.3096859229828</v>
      </c>
      <c r="U398" s="3">
        <v>1.6750769811624</v>
      </c>
      <c r="V398" s="3">
        <f>U398</f>
        <v>1.6750769811624</v>
      </c>
      <c r="W398" s="3">
        <f t="shared" ref="W398:AH398" si="142">V398</f>
        <v>1.6750769811624</v>
      </c>
      <c r="X398" s="3">
        <f t="shared" si="142"/>
        <v>1.6750769811624</v>
      </c>
      <c r="Y398" s="3">
        <f t="shared" si="142"/>
        <v>1.6750769811624</v>
      </c>
      <c r="Z398" s="3">
        <f t="shared" si="142"/>
        <v>1.6750769811624</v>
      </c>
      <c r="AA398" s="3">
        <f t="shared" si="142"/>
        <v>1.6750769811624</v>
      </c>
      <c r="AB398" s="3">
        <f t="shared" si="142"/>
        <v>1.6750769811624</v>
      </c>
      <c r="AC398" s="3">
        <f t="shared" si="142"/>
        <v>1.6750769811624</v>
      </c>
      <c r="AD398" s="3">
        <f t="shared" si="142"/>
        <v>1.6750769811624</v>
      </c>
      <c r="AE398" s="3">
        <f t="shared" si="142"/>
        <v>1.6750769811624</v>
      </c>
      <c r="AF398" s="3">
        <f t="shared" si="142"/>
        <v>1.6750769811624</v>
      </c>
      <c r="AG398" s="3">
        <f t="shared" si="142"/>
        <v>1.6750769811624</v>
      </c>
      <c r="AH398" s="14">
        <f t="shared" si="142"/>
        <v>1.6750769811624</v>
      </c>
    </row>
    <row r="399" spans="1:34" hidden="1" x14ac:dyDescent="0.3">
      <c r="A399" s="44">
        <f t="shared" si="103"/>
        <v>38</v>
      </c>
      <c r="B399" s="3" t="s">
        <v>230</v>
      </c>
      <c r="C399" s="42" t="s">
        <v>231</v>
      </c>
      <c r="D399" s="13">
        <v>8</v>
      </c>
      <c r="E399" s="3" t="s">
        <v>195</v>
      </c>
      <c r="F399" s="3"/>
      <c r="G399" s="3" t="s">
        <v>210</v>
      </c>
      <c r="H399" s="42">
        <v>0</v>
      </c>
      <c r="I399" s="1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14"/>
    </row>
    <row r="400" spans="1:34" hidden="1" x14ac:dyDescent="0.3">
      <c r="A400" s="44">
        <f t="shared" si="103"/>
        <v>38</v>
      </c>
      <c r="B400" s="3" t="s">
        <v>230</v>
      </c>
      <c r="C400" s="42" t="s">
        <v>231</v>
      </c>
      <c r="D400" s="13">
        <v>9</v>
      </c>
      <c r="E400" s="3" t="s">
        <v>196</v>
      </c>
      <c r="F400" s="3" t="s">
        <v>212</v>
      </c>
      <c r="G400" s="3" t="s">
        <v>205</v>
      </c>
      <c r="H400" s="42">
        <v>0</v>
      </c>
      <c r="I400" s="13">
        <v>1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14"/>
    </row>
    <row r="401" spans="1:34" ht="15" hidden="1" thickBot="1" x14ac:dyDescent="0.35">
      <c r="A401" s="49">
        <f t="shared" ref="A401" si="143">A400</f>
        <v>38</v>
      </c>
      <c r="B401" s="11" t="s">
        <v>230</v>
      </c>
      <c r="C401" s="43" t="s">
        <v>231</v>
      </c>
      <c r="D401" s="10">
        <v>10</v>
      </c>
      <c r="E401" s="11" t="s">
        <v>197</v>
      </c>
      <c r="F401" s="11" t="s">
        <v>212</v>
      </c>
      <c r="G401" s="11" t="s">
        <v>205</v>
      </c>
      <c r="H401" s="43">
        <v>0</v>
      </c>
      <c r="I401" s="10">
        <v>1</v>
      </c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2"/>
    </row>
  </sheetData>
  <autoFilter ref="A1:AH401" xr:uid="{00000000-0001-0000-0100-000000000000}">
    <filterColumn colId="1">
      <filters>
        <filter val="PPHRORAB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51"/>
  <sheetViews>
    <sheetView tabSelected="1" topLeftCell="I1" zoomScale="70" zoomScaleNormal="70" workbookViewId="0">
      <pane ySplit="1" topLeftCell="A64" activePane="bottomLeft" state="frozen"/>
      <selection pane="bottomLeft" activeCell="T94" sqref="T94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39.109375" bestFit="1" customWidth="1"/>
    <col min="4" max="4" width="15.88671875" bestFit="1" customWidth="1"/>
    <col min="5" max="5" width="40.109375" bestFit="1" customWidth="1"/>
    <col min="6" max="6" width="12" bestFit="1" customWidth="1"/>
    <col min="7" max="7" width="19.6640625" bestFit="1" customWidth="1"/>
    <col min="8" max="8" width="25.109375" bestFit="1" customWidth="1"/>
    <col min="9" max="34" width="15.109375" bestFit="1" customWidth="1"/>
  </cols>
  <sheetData>
    <row r="1" spans="1:34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186</v>
      </c>
      <c r="H1" s="5" t="s">
        <v>187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2021</v>
      </c>
      <c r="U1" s="5">
        <v>2022</v>
      </c>
      <c r="V1" s="5">
        <v>2023</v>
      </c>
      <c r="W1" s="5">
        <v>2024</v>
      </c>
      <c r="X1" s="5">
        <v>2025</v>
      </c>
      <c r="Y1" s="5">
        <v>2026</v>
      </c>
      <c r="Z1" s="5">
        <v>2027</v>
      </c>
      <c r="AA1" s="5">
        <v>2028</v>
      </c>
      <c r="AB1" s="5">
        <v>2029</v>
      </c>
      <c r="AC1" s="5">
        <v>2030</v>
      </c>
      <c r="AD1" s="5">
        <v>2031</v>
      </c>
      <c r="AE1" s="5">
        <v>2032</v>
      </c>
      <c r="AF1" s="5">
        <v>2033</v>
      </c>
      <c r="AG1" s="5">
        <v>2034</v>
      </c>
      <c r="AH1" s="6">
        <v>2035</v>
      </c>
    </row>
    <row r="2" spans="1:34" x14ac:dyDescent="0.3">
      <c r="A2" s="38">
        <v>1</v>
      </c>
      <c r="B2" s="21" t="s">
        <v>37</v>
      </c>
      <c r="C2" s="21" t="s">
        <v>123</v>
      </c>
      <c r="D2" s="22">
        <v>1</v>
      </c>
      <c r="E2" s="22" t="s">
        <v>188</v>
      </c>
      <c r="F2" s="20" t="s">
        <v>213</v>
      </c>
      <c r="G2" s="21" t="s">
        <v>205</v>
      </c>
      <c r="H2" s="21">
        <v>0</v>
      </c>
      <c r="I2" s="21">
        <v>1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3"/>
    </row>
    <row r="3" spans="1:34" x14ac:dyDescent="0.3">
      <c r="A3" s="39">
        <v>1</v>
      </c>
      <c r="B3" s="25" t="s">
        <v>37</v>
      </c>
      <c r="C3" s="25" t="s">
        <v>123</v>
      </c>
      <c r="D3" s="26">
        <v>2</v>
      </c>
      <c r="E3" s="26" t="s">
        <v>189</v>
      </c>
      <c r="F3" s="24" t="s">
        <v>213</v>
      </c>
      <c r="G3" s="25" t="s">
        <v>205</v>
      </c>
      <c r="H3" s="25">
        <v>0</v>
      </c>
      <c r="I3" s="25">
        <v>1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7"/>
    </row>
    <row r="4" spans="1:34" x14ac:dyDescent="0.3">
      <c r="A4" s="39">
        <v>1</v>
      </c>
      <c r="B4" s="25" t="s">
        <v>37</v>
      </c>
      <c r="C4" s="25" t="s">
        <v>123</v>
      </c>
      <c r="D4" s="26">
        <v>3</v>
      </c>
      <c r="E4" s="26" t="s">
        <v>190</v>
      </c>
      <c r="F4" s="24" t="s">
        <v>213</v>
      </c>
      <c r="G4" s="25" t="s">
        <v>205</v>
      </c>
      <c r="H4" s="25">
        <v>0</v>
      </c>
      <c r="I4" s="25">
        <v>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7"/>
    </row>
    <row r="5" spans="1:34" x14ac:dyDescent="0.3">
      <c r="A5" s="39">
        <v>1</v>
      </c>
      <c r="B5" s="25" t="s">
        <v>37</v>
      </c>
      <c r="C5" s="25" t="s">
        <v>123</v>
      </c>
      <c r="D5" s="26">
        <v>4</v>
      </c>
      <c r="E5" s="26" t="s">
        <v>191</v>
      </c>
      <c r="F5" s="24" t="s">
        <v>214</v>
      </c>
      <c r="G5" s="25" t="s">
        <v>211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7">
        <v>0</v>
      </c>
    </row>
    <row r="6" spans="1:34" x14ac:dyDescent="0.3">
      <c r="A6" s="39">
        <v>1</v>
      </c>
      <c r="B6" s="25" t="s">
        <v>37</v>
      </c>
      <c r="C6" s="25" t="s">
        <v>123</v>
      </c>
      <c r="D6" s="26">
        <v>5</v>
      </c>
      <c r="E6" s="26" t="s">
        <v>192</v>
      </c>
      <c r="F6" s="24"/>
      <c r="G6" s="25" t="s">
        <v>210</v>
      </c>
      <c r="H6" s="25">
        <v>0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7"/>
    </row>
    <row r="7" spans="1:34" x14ac:dyDescent="0.3">
      <c r="A7" s="39">
        <v>1</v>
      </c>
      <c r="B7" s="25" t="s">
        <v>37</v>
      </c>
      <c r="C7" s="25" t="s">
        <v>123</v>
      </c>
      <c r="D7" s="26">
        <v>6</v>
      </c>
      <c r="E7" s="26" t="s">
        <v>193</v>
      </c>
      <c r="F7" s="24" t="s">
        <v>214</v>
      </c>
      <c r="G7" s="25" t="s">
        <v>211</v>
      </c>
      <c r="H7" s="25">
        <v>0</v>
      </c>
      <c r="I7" s="25">
        <v>999</v>
      </c>
      <c r="J7" s="25">
        <v>999</v>
      </c>
      <c r="K7" s="25">
        <v>999</v>
      </c>
      <c r="L7" s="25">
        <v>999</v>
      </c>
      <c r="M7" s="25">
        <v>999</v>
      </c>
      <c r="N7" s="25">
        <v>999</v>
      </c>
      <c r="O7" s="25">
        <v>999</v>
      </c>
      <c r="P7" s="25">
        <v>999</v>
      </c>
      <c r="Q7" s="25">
        <v>999</v>
      </c>
      <c r="R7" s="25">
        <v>999</v>
      </c>
      <c r="S7" s="25">
        <v>999</v>
      </c>
      <c r="T7" s="25">
        <v>999</v>
      </c>
      <c r="U7" s="25">
        <v>999</v>
      </c>
      <c r="V7" s="25">
        <v>999</v>
      </c>
      <c r="W7" s="25">
        <v>999</v>
      </c>
      <c r="X7" s="25">
        <v>999</v>
      </c>
      <c r="Y7" s="25">
        <v>999</v>
      </c>
      <c r="Z7" s="25">
        <v>999</v>
      </c>
      <c r="AA7" s="25">
        <v>999</v>
      </c>
      <c r="AB7" s="25">
        <v>999</v>
      </c>
      <c r="AC7" s="25">
        <v>999</v>
      </c>
      <c r="AD7" s="25">
        <v>999</v>
      </c>
      <c r="AE7" s="25">
        <v>999</v>
      </c>
      <c r="AF7" s="25">
        <v>999</v>
      </c>
      <c r="AG7" s="25">
        <v>999</v>
      </c>
      <c r="AH7" s="27">
        <v>999</v>
      </c>
    </row>
    <row r="8" spans="1:34" x14ac:dyDescent="0.3">
      <c r="A8" s="39">
        <v>1</v>
      </c>
      <c r="B8" s="25" t="s">
        <v>37</v>
      </c>
      <c r="C8" s="25" t="s">
        <v>123</v>
      </c>
      <c r="D8" s="26">
        <v>7</v>
      </c>
      <c r="E8" s="26" t="s">
        <v>194</v>
      </c>
      <c r="F8" s="24" t="s">
        <v>214</v>
      </c>
      <c r="G8" s="25" t="s">
        <v>211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7">
        <v>0</v>
      </c>
    </row>
    <row r="9" spans="1:34" x14ac:dyDescent="0.3">
      <c r="A9" s="39">
        <v>1</v>
      </c>
      <c r="B9" s="25" t="s">
        <v>37</v>
      </c>
      <c r="C9" s="25" t="s">
        <v>123</v>
      </c>
      <c r="D9" s="26">
        <v>8</v>
      </c>
      <c r="E9" s="26" t="s">
        <v>195</v>
      </c>
      <c r="F9" s="24"/>
      <c r="G9" s="25" t="s">
        <v>210</v>
      </c>
      <c r="H9" s="25">
        <v>0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7"/>
    </row>
    <row r="10" spans="1:34" x14ac:dyDescent="0.3">
      <c r="A10" s="39">
        <v>1</v>
      </c>
      <c r="B10" s="25" t="s">
        <v>37</v>
      </c>
      <c r="C10" s="25" t="s">
        <v>123</v>
      </c>
      <c r="D10" s="26">
        <v>9</v>
      </c>
      <c r="E10" s="26" t="s">
        <v>196</v>
      </c>
      <c r="F10" s="24" t="s">
        <v>212</v>
      </c>
      <c r="G10" s="25" t="s">
        <v>205</v>
      </c>
      <c r="H10" s="25">
        <v>0</v>
      </c>
      <c r="I10" s="25">
        <v>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7"/>
    </row>
    <row r="11" spans="1:34" ht="15" thickBot="1" x14ac:dyDescent="0.35">
      <c r="A11" s="40">
        <v>1</v>
      </c>
      <c r="B11" s="29" t="s">
        <v>37</v>
      </c>
      <c r="C11" s="29" t="s">
        <v>123</v>
      </c>
      <c r="D11" s="30">
        <v>10</v>
      </c>
      <c r="E11" s="30" t="s">
        <v>197</v>
      </c>
      <c r="F11" s="28" t="s">
        <v>212</v>
      </c>
      <c r="G11" s="29" t="s">
        <v>205</v>
      </c>
      <c r="H11" s="29">
        <v>0</v>
      </c>
      <c r="I11" s="29">
        <v>1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31"/>
    </row>
    <row r="12" spans="1:34" x14ac:dyDescent="0.3">
      <c r="A12" s="32">
        <v>2</v>
      </c>
      <c r="B12" s="16" t="s">
        <v>38</v>
      </c>
      <c r="C12" s="16" t="s">
        <v>124</v>
      </c>
      <c r="D12" s="33">
        <v>1</v>
      </c>
      <c r="E12" s="33" t="s">
        <v>188</v>
      </c>
      <c r="F12" s="15" t="s">
        <v>213</v>
      </c>
      <c r="G12" s="16" t="s">
        <v>205</v>
      </c>
      <c r="H12" s="16">
        <v>0</v>
      </c>
      <c r="I12" s="16">
        <v>1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8"/>
    </row>
    <row r="13" spans="1:34" x14ac:dyDescent="0.3">
      <c r="A13" s="34">
        <v>2</v>
      </c>
      <c r="B13" s="3" t="s">
        <v>38</v>
      </c>
      <c r="C13" s="3" t="s">
        <v>124</v>
      </c>
      <c r="D13" s="35">
        <v>2</v>
      </c>
      <c r="E13" s="35" t="s">
        <v>189</v>
      </c>
      <c r="F13" s="13" t="s">
        <v>213</v>
      </c>
      <c r="G13" s="3" t="s">
        <v>205</v>
      </c>
      <c r="H13" s="3">
        <v>0</v>
      </c>
      <c r="I13" s="3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14"/>
    </row>
    <row r="14" spans="1:34" x14ac:dyDescent="0.3">
      <c r="A14" s="34">
        <v>2</v>
      </c>
      <c r="B14" s="3" t="s">
        <v>38</v>
      </c>
      <c r="C14" s="3" t="s">
        <v>124</v>
      </c>
      <c r="D14" s="35">
        <v>3</v>
      </c>
      <c r="E14" s="35" t="s">
        <v>190</v>
      </c>
      <c r="F14" s="13" t="s">
        <v>213</v>
      </c>
      <c r="G14" s="3" t="s">
        <v>205</v>
      </c>
      <c r="H14" s="3">
        <v>0</v>
      </c>
      <c r="I14" s="3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14"/>
    </row>
    <row r="15" spans="1:34" x14ac:dyDescent="0.3">
      <c r="A15" s="34">
        <v>2</v>
      </c>
      <c r="B15" s="3" t="s">
        <v>38</v>
      </c>
      <c r="C15" s="3" t="s">
        <v>124</v>
      </c>
      <c r="D15" s="35">
        <v>4</v>
      </c>
      <c r="E15" s="35" t="s">
        <v>191</v>
      </c>
      <c r="F15" s="13" t="s">
        <v>214</v>
      </c>
      <c r="G15" s="3" t="s">
        <v>211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14">
        <v>0</v>
      </c>
    </row>
    <row r="16" spans="1:34" x14ac:dyDescent="0.3">
      <c r="A16" s="34">
        <v>2</v>
      </c>
      <c r="B16" s="3" t="s">
        <v>38</v>
      </c>
      <c r="C16" s="3" t="s">
        <v>124</v>
      </c>
      <c r="D16" s="35">
        <v>5</v>
      </c>
      <c r="E16" s="35" t="s">
        <v>192</v>
      </c>
      <c r="F16" s="13"/>
      <c r="G16" s="3" t="s">
        <v>210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14"/>
    </row>
    <row r="17" spans="1:34" x14ac:dyDescent="0.3">
      <c r="A17" s="34">
        <v>2</v>
      </c>
      <c r="B17" s="3" t="s">
        <v>38</v>
      </c>
      <c r="C17" s="3" t="s">
        <v>124</v>
      </c>
      <c r="D17" s="35">
        <v>6</v>
      </c>
      <c r="E17" s="35" t="s">
        <v>193</v>
      </c>
      <c r="F17" s="13" t="s">
        <v>214</v>
      </c>
      <c r="G17" s="3" t="s">
        <v>211</v>
      </c>
      <c r="H17" s="3">
        <v>0</v>
      </c>
      <c r="I17" s="3">
        <v>999</v>
      </c>
      <c r="J17" s="3">
        <v>999</v>
      </c>
      <c r="K17" s="3">
        <v>999</v>
      </c>
      <c r="L17" s="3">
        <v>999</v>
      </c>
      <c r="M17" s="3">
        <v>999</v>
      </c>
      <c r="N17" s="3">
        <v>999</v>
      </c>
      <c r="O17" s="3">
        <v>999</v>
      </c>
      <c r="P17" s="3">
        <v>999</v>
      </c>
      <c r="Q17" s="3">
        <v>999</v>
      </c>
      <c r="R17" s="3">
        <v>999</v>
      </c>
      <c r="S17" s="3">
        <v>999</v>
      </c>
      <c r="T17" s="3">
        <v>999</v>
      </c>
      <c r="U17" s="3">
        <v>999</v>
      </c>
      <c r="V17" s="3">
        <v>999</v>
      </c>
      <c r="W17" s="3">
        <v>999</v>
      </c>
      <c r="X17" s="3">
        <v>999</v>
      </c>
      <c r="Y17" s="3">
        <v>999</v>
      </c>
      <c r="Z17" s="3">
        <v>999</v>
      </c>
      <c r="AA17" s="3">
        <v>999</v>
      </c>
      <c r="AB17" s="3">
        <v>999</v>
      </c>
      <c r="AC17" s="3">
        <v>999</v>
      </c>
      <c r="AD17" s="3">
        <v>999</v>
      </c>
      <c r="AE17" s="3">
        <v>999</v>
      </c>
      <c r="AF17" s="3">
        <v>999</v>
      </c>
      <c r="AG17" s="3">
        <v>999</v>
      </c>
      <c r="AH17" s="14">
        <v>999</v>
      </c>
    </row>
    <row r="18" spans="1:34" x14ac:dyDescent="0.3">
      <c r="A18" s="34">
        <v>2</v>
      </c>
      <c r="B18" s="3" t="s">
        <v>38</v>
      </c>
      <c r="C18" s="3" t="s">
        <v>124</v>
      </c>
      <c r="D18" s="35">
        <v>7</v>
      </c>
      <c r="E18" s="35" t="s">
        <v>194</v>
      </c>
      <c r="F18" s="13" t="s">
        <v>214</v>
      </c>
      <c r="G18" s="3" t="s">
        <v>211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14">
        <v>0</v>
      </c>
    </row>
    <row r="19" spans="1:34" x14ac:dyDescent="0.3">
      <c r="A19" s="34">
        <v>2</v>
      </c>
      <c r="B19" s="3" t="s">
        <v>38</v>
      </c>
      <c r="C19" s="3" t="s">
        <v>124</v>
      </c>
      <c r="D19" s="35">
        <v>8</v>
      </c>
      <c r="E19" s="35" t="s">
        <v>195</v>
      </c>
      <c r="F19" s="13"/>
      <c r="G19" s="3" t="s">
        <v>210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14"/>
    </row>
    <row r="20" spans="1:34" x14ac:dyDescent="0.3">
      <c r="A20" s="34">
        <v>2</v>
      </c>
      <c r="B20" s="3" t="s">
        <v>38</v>
      </c>
      <c r="C20" s="3" t="s">
        <v>124</v>
      </c>
      <c r="D20" s="35">
        <v>9</v>
      </c>
      <c r="E20" s="35" t="s">
        <v>196</v>
      </c>
      <c r="F20" s="13" t="s">
        <v>212</v>
      </c>
      <c r="G20" s="3" t="s">
        <v>205</v>
      </c>
      <c r="H20" s="3">
        <v>0</v>
      </c>
      <c r="I20" s="3">
        <v>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14"/>
    </row>
    <row r="21" spans="1:34" ht="15" thickBot="1" x14ac:dyDescent="0.35">
      <c r="A21" s="36">
        <v>2</v>
      </c>
      <c r="B21" s="11" t="s">
        <v>38</v>
      </c>
      <c r="C21" s="11" t="s">
        <v>124</v>
      </c>
      <c r="D21" s="37">
        <v>10</v>
      </c>
      <c r="E21" s="37" t="s">
        <v>197</v>
      </c>
      <c r="F21" s="10" t="s">
        <v>212</v>
      </c>
      <c r="G21" s="11" t="s">
        <v>205</v>
      </c>
      <c r="H21" s="11">
        <v>0</v>
      </c>
      <c r="I21" s="11">
        <v>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2"/>
    </row>
    <row r="22" spans="1:34" x14ac:dyDescent="0.3">
      <c r="A22" s="38">
        <v>3</v>
      </c>
      <c r="B22" s="21" t="s">
        <v>39</v>
      </c>
      <c r="C22" s="21" t="s">
        <v>125</v>
      </c>
      <c r="D22" s="22">
        <v>1</v>
      </c>
      <c r="E22" s="22" t="s">
        <v>188</v>
      </c>
      <c r="F22" s="20" t="s">
        <v>213</v>
      </c>
      <c r="G22" s="21" t="s">
        <v>205</v>
      </c>
      <c r="H22" s="21">
        <v>0</v>
      </c>
      <c r="I22" s="21">
        <v>1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3"/>
    </row>
    <row r="23" spans="1:34" x14ac:dyDescent="0.3">
      <c r="A23" s="39">
        <v>3</v>
      </c>
      <c r="B23" s="25" t="s">
        <v>39</v>
      </c>
      <c r="C23" s="25" t="s">
        <v>125</v>
      </c>
      <c r="D23" s="26">
        <v>2</v>
      </c>
      <c r="E23" s="26" t="s">
        <v>189</v>
      </c>
      <c r="F23" s="24" t="s">
        <v>213</v>
      </c>
      <c r="G23" s="25" t="s">
        <v>205</v>
      </c>
      <c r="H23" s="25">
        <v>0</v>
      </c>
      <c r="I23" s="25">
        <v>1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7"/>
    </row>
    <row r="24" spans="1:34" x14ac:dyDescent="0.3">
      <c r="A24" s="39">
        <v>3</v>
      </c>
      <c r="B24" s="25" t="s">
        <v>39</v>
      </c>
      <c r="C24" s="25" t="s">
        <v>125</v>
      </c>
      <c r="D24" s="26">
        <v>3</v>
      </c>
      <c r="E24" s="26" t="s">
        <v>190</v>
      </c>
      <c r="F24" s="24" t="s">
        <v>213</v>
      </c>
      <c r="G24" s="25" t="s">
        <v>205</v>
      </c>
      <c r="H24" s="25">
        <v>0</v>
      </c>
      <c r="I24" s="25">
        <v>1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7"/>
    </row>
    <row r="25" spans="1:34" x14ac:dyDescent="0.3">
      <c r="A25" s="39">
        <v>3</v>
      </c>
      <c r="B25" s="25" t="s">
        <v>39</v>
      </c>
      <c r="C25" s="25" t="s">
        <v>125</v>
      </c>
      <c r="D25" s="26">
        <v>4</v>
      </c>
      <c r="E25" s="26" t="s">
        <v>191</v>
      </c>
      <c r="F25" s="24" t="s">
        <v>214</v>
      </c>
      <c r="G25" s="25" t="s">
        <v>211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7">
        <v>0</v>
      </c>
    </row>
    <row r="26" spans="1:34" x14ac:dyDescent="0.3">
      <c r="A26" s="39">
        <v>3</v>
      </c>
      <c r="B26" s="25" t="s">
        <v>39</v>
      </c>
      <c r="C26" s="25" t="s">
        <v>125</v>
      </c>
      <c r="D26" s="26">
        <v>5</v>
      </c>
      <c r="E26" s="26" t="s">
        <v>192</v>
      </c>
      <c r="F26" s="24"/>
      <c r="G26" s="25" t="s">
        <v>210</v>
      </c>
      <c r="H26" s="25">
        <v>0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7"/>
    </row>
    <row r="27" spans="1:34" x14ac:dyDescent="0.3">
      <c r="A27" s="39">
        <v>3</v>
      </c>
      <c r="B27" s="25" t="s">
        <v>39</v>
      </c>
      <c r="C27" s="25" t="s">
        <v>125</v>
      </c>
      <c r="D27" s="26">
        <v>6</v>
      </c>
      <c r="E27" s="26" t="s">
        <v>193</v>
      </c>
      <c r="F27" s="24" t="s">
        <v>214</v>
      </c>
      <c r="G27" s="25" t="s">
        <v>211</v>
      </c>
      <c r="H27" s="25">
        <v>0</v>
      </c>
      <c r="I27" s="25">
        <v>999</v>
      </c>
      <c r="J27" s="25">
        <v>999</v>
      </c>
      <c r="K27" s="25">
        <v>999</v>
      </c>
      <c r="L27" s="25">
        <v>999</v>
      </c>
      <c r="M27" s="25">
        <v>999</v>
      </c>
      <c r="N27" s="25">
        <v>999</v>
      </c>
      <c r="O27" s="25">
        <v>999</v>
      </c>
      <c r="P27" s="25">
        <v>999</v>
      </c>
      <c r="Q27" s="25">
        <v>999</v>
      </c>
      <c r="R27" s="25">
        <v>999</v>
      </c>
      <c r="S27" s="25">
        <v>999</v>
      </c>
      <c r="T27" s="25">
        <v>999</v>
      </c>
      <c r="U27" s="25">
        <v>999</v>
      </c>
      <c r="V27" s="25">
        <v>999</v>
      </c>
      <c r="W27" s="25">
        <v>999</v>
      </c>
      <c r="X27" s="25">
        <v>999</v>
      </c>
      <c r="Y27" s="25">
        <v>999</v>
      </c>
      <c r="Z27" s="25">
        <v>999</v>
      </c>
      <c r="AA27" s="25">
        <v>999</v>
      </c>
      <c r="AB27" s="25">
        <v>999</v>
      </c>
      <c r="AC27" s="25">
        <v>999</v>
      </c>
      <c r="AD27" s="25">
        <v>999</v>
      </c>
      <c r="AE27" s="25">
        <v>999</v>
      </c>
      <c r="AF27" s="25">
        <v>999</v>
      </c>
      <c r="AG27" s="25">
        <v>999</v>
      </c>
      <c r="AH27" s="27">
        <v>999</v>
      </c>
    </row>
    <row r="28" spans="1:34" x14ac:dyDescent="0.3">
      <c r="A28" s="39">
        <v>3</v>
      </c>
      <c r="B28" s="25" t="s">
        <v>39</v>
      </c>
      <c r="C28" s="25" t="s">
        <v>125</v>
      </c>
      <c r="D28" s="26">
        <v>7</v>
      </c>
      <c r="E28" s="26" t="s">
        <v>194</v>
      </c>
      <c r="F28" s="24" t="s">
        <v>214</v>
      </c>
      <c r="G28" s="25" t="s">
        <v>211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7">
        <v>0</v>
      </c>
    </row>
    <row r="29" spans="1:34" x14ac:dyDescent="0.3">
      <c r="A29" s="39">
        <v>3</v>
      </c>
      <c r="B29" s="25" t="s">
        <v>39</v>
      </c>
      <c r="C29" s="25" t="s">
        <v>125</v>
      </c>
      <c r="D29" s="26">
        <v>8</v>
      </c>
      <c r="E29" s="26" t="s">
        <v>195</v>
      </c>
      <c r="F29" s="24"/>
      <c r="G29" s="25" t="s">
        <v>210</v>
      </c>
      <c r="H29" s="25">
        <v>0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7"/>
    </row>
    <row r="30" spans="1:34" x14ac:dyDescent="0.3">
      <c r="A30" s="39">
        <v>3</v>
      </c>
      <c r="B30" s="25" t="s">
        <v>39</v>
      </c>
      <c r="C30" s="25" t="s">
        <v>125</v>
      </c>
      <c r="D30" s="26">
        <v>9</v>
      </c>
      <c r="E30" s="26" t="s">
        <v>196</v>
      </c>
      <c r="F30" s="24" t="s">
        <v>212</v>
      </c>
      <c r="G30" s="25" t="s">
        <v>205</v>
      </c>
      <c r="H30" s="25">
        <v>0</v>
      </c>
      <c r="I30" s="25">
        <v>1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7"/>
    </row>
    <row r="31" spans="1:34" ht="15" thickBot="1" x14ac:dyDescent="0.35">
      <c r="A31" s="40">
        <v>3</v>
      </c>
      <c r="B31" s="29" t="s">
        <v>39</v>
      </c>
      <c r="C31" s="29" t="s">
        <v>125</v>
      </c>
      <c r="D31" s="30">
        <v>10</v>
      </c>
      <c r="E31" s="30" t="s">
        <v>197</v>
      </c>
      <c r="F31" s="28" t="s">
        <v>212</v>
      </c>
      <c r="G31" s="29" t="s">
        <v>205</v>
      </c>
      <c r="H31" s="29">
        <v>0</v>
      </c>
      <c r="I31" s="29">
        <v>1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31"/>
    </row>
    <row r="32" spans="1:34" x14ac:dyDescent="0.3">
      <c r="A32" s="32">
        <v>4</v>
      </c>
      <c r="B32" s="16" t="s">
        <v>40</v>
      </c>
      <c r="C32" s="16" t="s">
        <v>126</v>
      </c>
      <c r="D32" s="33">
        <v>1</v>
      </c>
      <c r="E32" s="33" t="s">
        <v>188</v>
      </c>
      <c r="F32" s="15" t="s">
        <v>213</v>
      </c>
      <c r="G32" s="16" t="s">
        <v>205</v>
      </c>
      <c r="H32" s="16">
        <v>0</v>
      </c>
      <c r="I32" s="16">
        <v>1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8"/>
    </row>
    <row r="33" spans="1:34" x14ac:dyDescent="0.3">
      <c r="A33" s="34">
        <v>4</v>
      </c>
      <c r="B33" s="3" t="s">
        <v>40</v>
      </c>
      <c r="C33" s="3" t="s">
        <v>126</v>
      </c>
      <c r="D33" s="35">
        <v>2</v>
      </c>
      <c r="E33" s="35" t="s">
        <v>189</v>
      </c>
      <c r="F33" s="13" t="s">
        <v>213</v>
      </c>
      <c r="G33" s="3" t="s">
        <v>205</v>
      </c>
      <c r="H33" s="3">
        <v>0</v>
      </c>
      <c r="I33" s="3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14"/>
    </row>
    <row r="34" spans="1:34" x14ac:dyDescent="0.3">
      <c r="A34" s="34">
        <v>4</v>
      </c>
      <c r="B34" s="3" t="s">
        <v>40</v>
      </c>
      <c r="C34" s="3" t="s">
        <v>126</v>
      </c>
      <c r="D34" s="35">
        <v>3</v>
      </c>
      <c r="E34" s="35" t="s">
        <v>190</v>
      </c>
      <c r="F34" s="13" t="s">
        <v>213</v>
      </c>
      <c r="G34" s="3" t="s">
        <v>205</v>
      </c>
      <c r="H34" s="3">
        <v>0</v>
      </c>
      <c r="I34" s="3">
        <v>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14"/>
    </row>
    <row r="35" spans="1:34" x14ac:dyDescent="0.3">
      <c r="A35" s="34">
        <v>4</v>
      </c>
      <c r="B35" s="3" t="s">
        <v>40</v>
      </c>
      <c r="C35" s="3" t="s">
        <v>126</v>
      </c>
      <c r="D35" s="35">
        <v>4</v>
      </c>
      <c r="E35" s="35" t="s">
        <v>191</v>
      </c>
      <c r="F35" s="13" t="s">
        <v>214</v>
      </c>
      <c r="G35" s="3" t="s">
        <v>211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4">
        <v>0</v>
      </c>
    </row>
    <row r="36" spans="1:34" x14ac:dyDescent="0.3">
      <c r="A36" s="34">
        <v>4</v>
      </c>
      <c r="B36" s="3" t="s">
        <v>40</v>
      </c>
      <c r="C36" s="3" t="s">
        <v>126</v>
      </c>
      <c r="D36" s="35">
        <v>5</v>
      </c>
      <c r="E36" s="35" t="s">
        <v>192</v>
      </c>
      <c r="F36" s="13"/>
      <c r="G36" s="3" t="s">
        <v>210</v>
      </c>
      <c r="H36" s="3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14"/>
    </row>
    <row r="37" spans="1:34" x14ac:dyDescent="0.3">
      <c r="A37" s="34">
        <v>4</v>
      </c>
      <c r="B37" s="3" t="s">
        <v>40</v>
      </c>
      <c r="C37" s="3" t="s">
        <v>126</v>
      </c>
      <c r="D37" s="35">
        <v>6</v>
      </c>
      <c r="E37" s="35" t="s">
        <v>193</v>
      </c>
      <c r="F37" s="13" t="s">
        <v>214</v>
      </c>
      <c r="G37" s="3" t="s">
        <v>211</v>
      </c>
      <c r="H37" s="3">
        <v>0</v>
      </c>
      <c r="I37" s="3">
        <v>999</v>
      </c>
      <c r="J37" s="3">
        <v>999</v>
      </c>
      <c r="K37" s="3">
        <v>999</v>
      </c>
      <c r="L37" s="3">
        <v>999</v>
      </c>
      <c r="M37" s="3">
        <v>999</v>
      </c>
      <c r="N37" s="3">
        <v>999</v>
      </c>
      <c r="O37" s="3">
        <v>999</v>
      </c>
      <c r="P37" s="3">
        <v>999</v>
      </c>
      <c r="Q37" s="3">
        <v>999</v>
      </c>
      <c r="R37" s="3">
        <v>999</v>
      </c>
      <c r="S37" s="3">
        <v>999</v>
      </c>
      <c r="T37" s="3">
        <v>999</v>
      </c>
      <c r="U37" s="3">
        <v>999</v>
      </c>
      <c r="V37" s="3">
        <v>999</v>
      </c>
      <c r="W37" s="3">
        <v>999</v>
      </c>
      <c r="X37" s="3">
        <v>999</v>
      </c>
      <c r="Y37" s="3">
        <v>999</v>
      </c>
      <c r="Z37" s="3">
        <v>999</v>
      </c>
      <c r="AA37" s="3">
        <v>999</v>
      </c>
      <c r="AB37" s="3">
        <v>999</v>
      </c>
      <c r="AC37" s="3">
        <v>999</v>
      </c>
      <c r="AD37" s="3">
        <v>999</v>
      </c>
      <c r="AE37" s="3">
        <v>999</v>
      </c>
      <c r="AF37" s="3">
        <v>999</v>
      </c>
      <c r="AG37" s="3">
        <v>999</v>
      </c>
      <c r="AH37" s="14">
        <v>999</v>
      </c>
    </row>
    <row r="38" spans="1:34" x14ac:dyDescent="0.3">
      <c r="A38" s="34">
        <v>4</v>
      </c>
      <c r="B38" s="3" t="s">
        <v>40</v>
      </c>
      <c r="C38" s="3" t="s">
        <v>126</v>
      </c>
      <c r="D38" s="35">
        <v>7</v>
      </c>
      <c r="E38" s="35" t="s">
        <v>194</v>
      </c>
      <c r="F38" s="13" t="s">
        <v>214</v>
      </c>
      <c r="G38" s="3" t="s">
        <v>211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14">
        <v>0</v>
      </c>
    </row>
    <row r="39" spans="1:34" x14ac:dyDescent="0.3">
      <c r="A39" s="34">
        <v>4</v>
      </c>
      <c r="B39" s="3" t="s">
        <v>40</v>
      </c>
      <c r="C39" s="3" t="s">
        <v>126</v>
      </c>
      <c r="D39" s="35">
        <v>8</v>
      </c>
      <c r="E39" s="35" t="s">
        <v>195</v>
      </c>
      <c r="F39" s="13"/>
      <c r="G39" s="3" t="s">
        <v>210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14"/>
    </row>
    <row r="40" spans="1:34" x14ac:dyDescent="0.3">
      <c r="A40" s="34">
        <v>4</v>
      </c>
      <c r="B40" s="3" t="s">
        <v>40</v>
      </c>
      <c r="C40" s="3" t="s">
        <v>126</v>
      </c>
      <c r="D40" s="35">
        <v>9</v>
      </c>
      <c r="E40" s="35" t="s">
        <v>196</v>
      </c>
      <c r="F40" s="13" t="s">
        <v>212</v>
      </c>
      <c r="G40" s="3" t="s">
        <v>205</v>
      </c>
      <c r="H40" s="3">
        <v>0</v>
      </c>
      <c r="I40" s="3">
        <v>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14"/>
    </row>
    <row r="41" spans="1:34" ht="15" thickBot="1" x14ac:dyDescent="0.35">
      <c r="A41" s="36">
        <v>4</v>
      </c>
      <c r="B41" s="11" t="s">
        <v>40</v>
      </c>
      <c r="C41" s="11" t="s">
        <v>126</v>
      </c>
      <c r="D41" s="37">
        <v>10</v>
      </c>
      <c r="E41" s="37" t="s">
        <v>197</v>
      </c>
      <c r="F41" s="10" t="s">
        <v>212</v>
      </c>
      <c r="G41" s="11" t="s">
        <v>205</v>
      </c>
      <c r="H41" s="11">
        <v>0</v>
      </c>
      <c r="I41" s="11">
        <v>1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2"/>
    </row>
    <row r="42" spans="1:34" x14ac:dyDescent="0.3">
      <c r="A42" s="38">
        <v>5</v>
      </c>
      <c r="B42" s="21" t="s">
        <v>41</v>
      </c>
      <c r="C42" s="21" t="s">
        <v>127</v>
      </c>
      <c r="D42" s="22">
        <v>1</v>
      </c>
      <c r="E42" s="22" t="s">
        <v>188</v>
      </c>
      <c r="F42" s="20" t="s">
        <v>220</v>
      </c>
      <c r="G42" s="21" t="s">
        <v>205</v>
      </c>
      <c r="H42" s="21">
        <v>0</v>
      </c>
      <c r="I42" s="21">
        <v>1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3"/>
    </row>
    <row r="43" spans="1:34" x14ac:dyDescent="0.3">
      <c r="A43" s="39">
        <v>5</v>
      </c>
      <c r="B43" s="25" t="s">
        <v>41</v>
      </c>
      <c r="C43" s="25" t="s">
        <v>127</v>
      </c>
      <c r="D43" s="26">
        <v>2</v>
      </c>
      <c r="E43" s="26" t="s">
        <v>189</v>
      </c>
      <c r="F43" s="24" t="s">
        <v>220</v>
      </c>
      <c r="G43" s="25" t="s">
        <v>205</v>
      </c>
      <c r="H43" s="25">
        <v>0</v>
      </c>
      <c r="I43" s="25">
        <v>1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7"/>
    </row>
    <row r="44" spans="1:34" x14ac:dyDescent="0.3">
      <c r="A44" s="39">
        <v>5</v>
      </c>
      <c r="B44" s="25" t="s">
        <v>41</v>
      </c>
      <c r="C44" s="25" t="s">
        <v>127</v>
      </c>
      <c r="D44" s="26">
        <v>3</v>
      </c>
      <c r="E44" s="26" t="s">
        <v>190</v>
      </c>
      <c r="F44" s="24" t="s">
        <v>213</v>
      </c>
      <c r="G44" s="25" t="s">
        <v>205</v>
      </c>
      <c r="H44" s="25">
        <v>0</v>
      </c>
      <c r="I44" s="25">
        <v>1</v>
      </c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7"/>
    </row>
    <row r="45" spans="1:34" x14ac:dyDescent="0.3">
      <c r="A45" s="39">
        <v>5</v>
      </c>
      <c r="B45" s="25" t="s">
        <v>41</v>
      </c>
      <c r="C45" s="25" t="s">
        <v>127</v>
      </c>
      <c r="D45" s="26">
        <v>4</v>
      </c>
      <c r="E45" s="26" t="s">
        <v>191</v>
      </c>
      <c r="F45" s="24" t="s">
        <v>219</v>
      </c>
      <c r="G45" s="25" t="s">
        <v>205</v>
      </c>
      <c r="H45" s="25">
        <v>0</v>
      </c>
      <c r="I45" s="25">
        <v>0</v>
      </c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7"/>
    </row>
    <row r="46" spans="1:34" x14ac:dyDescent="0.3">
      <c r="A46" s="39">
        <v>5</v>
      </c>
      <c r="B46" s="25" t="s">
        <v>41</v>
      </c>
      <c r="C46" s="25" t="s">
        <v>127</v>
      </c>
      <c r="D46" s="26">
        <v>5</v>
      </c>
      <c r="E46" s="26" t="s">
        <v>192</v>
      </c>
      <c r="F46" s="24" t="s">
        <v>219</v>
      </c>
      <c r="G46" s="25" t="s">
        <v>205</v>
      </c>
      <c r="H46" s="25">
        <v>0</v>
      </c>
      <c r="I46" s="25">
        <v>9999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7"/>
    </row>
    <row r="47" spans="1:34" x14ac:dyDescent="0.3">
      <c r="A47" s="39">
        <v>5</v>
      </c>
      <c r="B47" s="25" t="s">
        <v>41</v>
      </c>
      <c r="C47" s="25" t="s">
        <v>127</v>
      </c>
      <c r="D47" s="26">
        <v>6</v>
      </c>
      <c r="E47" s="26" t="s">
        <v>193</v>
      </c>
      <c r="F47" s="24" t="s">
        <v>214</v>
      </c>
      <c r="G47" s="25" t="s">
        <v>210</v>
      </c>
      <c r="H47" s="25">
        <v>0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7"/>
    </row>
    <row r="48" spans="1:34" x14ac:dyDescent="0.3">
      <c r="A48" s="39">
        <v>5</v>
      </c>
      <c r="B48" s="25" t="s">
        <v>41</v>
      </c>
      <c r="C48" s="25" t="s">
        <v>127</v>
      </c>
      <c r="D48" s="26">
        <v>7</v>
      </c>
      <c r="E48" s="26" t="s">
        <v>194</v>
      </c>
      <c r="F48" s="24" t="s">
        <v>214</v>
      </c>
      <c r="G48" s="25" t="s">
        <v>210</v>
      </c>
      <c r="H48" s="25">
        <v>0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7"/>
    </row>
    <row r="49" spans="1:34" x14ac:dyDescent="0.3">
      <c r="A49" s="39">
        <v>5</v>
      </c>
      <c r="B49" s="25" t="s">
        <v>41</v>
      </c>
      <c r="C49" s="25" t="s">
        <v>127</v>
      </c>
      <c r="D49" s="26">
        <v>8</v>
      </c>
      <c r="E49" s="26" t="s">
        <v>195</v>
      </c>
      <c r="F49" s="24" t="s">
        <v>219</v>
      </c>
      <c r="G49" s="25" t="s">
        <v>211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7">
        <v>0</v>
      </c>
    </row>
    <row r="50" spans="1:34" x14ac:dyDescent="0.3">
      <c r="A50" s="39">
        <v>5</v>
      </c>
      <c r="B50" s="25" t="s">
        <v>41</v>
      </c>
      <c r="C50" s="25" t="s">
        <v>127</v>
      </c>
      <c r="D50" s="26">
        <v>9</v>
      </c>
      <c r="E50" s="26" t="s">
        <v>196</v>
      </c>
      <c r="F50" s="24" t="s">
        <v>218</v>
      </c>
      <c r="G50" s="25" t="s">
        <v>205</v>
      </c>
      <c r="H50" s="25">
        <v>0</v>
      </c>
      <c r="I50" s="25">
        <v>0.13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7"/>
    </row>
    <row r="51" spans="1:34" ht="15" thickBot="1" x14ac:dyDescent="0.35">
      <c r="A51" s="40">
        <v>5</v>
      </c>
      <c r="B51" s="29" t="s">
        <v>41</v>
      </c>
      <c r="C51" s="29" t="s">
        <v>127</v>
      </c>
      <c r="D51" s="30">
        <v>10</v>
      </c>
      <c r="E51" s="30" t="s">
        <v>197</v>
      </c>
      <c r="F51" s="28" t="s">
        <v>218</v>
      </c>
      <c r="G51" s="29" t="s">
        <v>205</v>
      </c>
      <c r="H51" s="29">
        <v>0</v>
      </c>
      <c r="I51" s="29">
        <v>1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31"/>
    </row>
    <row r="52" spans="1:34" x14ac:dyDescent="0.3">
      <c r="A52" s="32">
        <v>6</v>
      </c>
      <c r="B52" s="16" t="s">
        <v>42</v>
      </c>
      <c r="C52" s="16" t="s">
        <v>285</v>
      </c>
      <c r="D52" s="33">
        <v>1</v>
      </c>
      <c r="E52" s="33" t="s">
        <v>188</v>
      </c>
      <c r="F52" s="15" t="s">
        <v>220</v>
      </c>
      <c r="G52" s="16" t="s">
        <v>205</v>
      </c>
      <c r="H52" s="16">
        <v>0</v>
      </c>
      <c r="I52" s="16">
        <v>2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8"/>
    </row>
    <row r="53" spans="1:34" x14ac:dyDescent="0.3">
      <c r="A53" s="34">
        <v>6</v>
      </c>
      <c r="B53" s="3" t="s">
        <v>42</v>
      </c>
      <c r="C53" s="3" t="s">
        <v>285</v>
      </c>
      <c r="D53" s="35">
        <v>2</v>
      </c>
      <c r="E53" s="35" t="s">
        <v>189</v>
      </c>
      <c r="F53" s="13" t="s">
        <v>220</v>
      </c>
      <c r="G53" s="3" t="s">
        <v>205</v>
      </c>
      <c r="H53" s="3">
        <v>0</v>
      </c>
      <c r="I53" s="3">
        <v>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14"/>
    </row>
    <row r="54" spans="1:34" x14ac:dyDescent="0.3">
      <c r="A54" s="34">
        <v>6</v>
      </c>
      <c r="B54" s="3" t="s">
        <v>42</v>
      </c>
      <c r="C54" s="3" t="s">
        <v>285</v>
      </c>
      <c r="D54" s="35">
        <v>3</v>
      </c>
      <c r="E54" s="35" t="s">
        <v>190</v>
      </c>
      <c r="F54" s="13" t="s">
        <v>213</v>
      </c>
      <c r="G54" s="3" t="s">
        <v>205</v>
      </c>
      <c r="H54" s="3">
        <v>0</v>
      </c>
      <c r="I54" s="3">
        <v>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14"/>
    </row>
    <row r="55" spans="1:34" x14ac:dyDescent="0.3">
      <c r="A55" s="34">
        <v>6</v>
      </c>
      <c r="B55" s="3" t="s">
        <v>42</v>
      </c>
      <c r="C55" s="3" t="s">
        <v>285</v>
      </c>
      <c r="D55" s="35">
        <v>4</v>
      </c>
      <c r="E55" s="35" t="s">
        <v>191</v>
      </c>
      <c r="F55" s="13" t="s">
        <v>219</v>
      </c>
      <c r="G55" s="3" t="s">
        <v>205</v>
      </c>
      <c r="H55" s="3">
        <v>0</v>
      </c>
      <c r="I55" s="3">
        <v>0.1</v>
      </c>
      <c r="J55" s="3">
        <v>8.6599999999999996E-2</v>
      </c>
      <c r="K55" s="3">
        <v>8.6599999999999996E-2</v>
      </c>
      <c r="L55" s="3">
        <v>8.6599999999999996E-2</v>
      </c>
      <c r="M55" s="3">
        <v>8.6599999999999996E-2</v>
      </c>
      <c r="N55" s="3">
        <v>8.6599999999999996E-2</v>
      </c>
      <c r="O55" s="3">
        <v>8.6599999999999996E-2</v>
      </c>
      <c r="P55" s="3">
        <v>8.6599999999999996E-2</v>
      </c>
      <c r="Q55" s="3">
        <v>8.6599999999999996E-2</v>
      </c>
      <c r="R55" s="3">
        <v>8.6599999999999996E-2</v>
      </c>
      <c r="S55" s="3">
        <v>8.6599999999999996E-2</v>
      </c>
      <c r="T55" s="3">
        <v>8.6599999999999996E-2</v>
      </c>
      <c r="U55" s="3">
        <v>8.6599999999999996E-2</v>
      </c>
      <c r="V55" s="3">
        <v>0.14430000000000001</v>
      </c>
      <c r="W55" s="3">
        <v>0.14430000000000001</v>
      </c>
      <c r="X55" s="3">
        <v>0.14430000000000001</v>
      </c>
      <c r="Y55" s="3">
        <v>0.14430000000000001</v>
      </c>
      <c r="Z55" s="3">
        <v>0.14430000000000001</v>
      </c>
      <c r="AA55" s="3">
        <v>0.14430000000000001</v>
      </c>
      <c r="AB55" s="3">
        <v>0.14430000000000001</v>
      </c>
      <c r="AC55" s="3">
        <v>0.14430000000000001</v>
      </c>
      <c r="AD55" s="3">
        <v>0.14430000000000001</v>
      </c>
      <c r="AE55" s="3">
        <v>0.14430000000000001</v>
      </c>
      <c r="AF55" s="3">
        <v>0.14430000000000001</v>
      </c>
      <c r="AG55" s="3">
        <v>0.14430000000000001</v>
      </c>
      <c r="AH55" s="14">
        <v>0.14430000000000001</v>
      </c>
    </row>
    <row r="56" spans="1:34" x14ac:dyDescent="0.3">
      <c r="A56" s="34">
        <v>6</v>
      </c>
      <c r="B56" s="3" t="s">
        <v>42</v>
      </c>
      <c r="C56" s="3" t="s">
        <v>285</v>
      </c>
      <c r="D56" s="35">
        <v>5</v>
      </c>
      <c r="E56" s="35" t="s">
        <v>192</v>
      </c>
      <c r="F56" s="13" t="s">
        <v>219</v>
      </c>
      <c r="G56" s="3" t="s">
        <v>210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14"/>
    </row>
    <row r="57" spans="1:34" x14ac:dyDescent="0.3">
      <c r="A57" s="34">
        <v>6</v>
      </c>
      <c r="B57" s="3" t="s">
        <v>42</v>
      </c>
      <c r="C57" s="3" t="s">
        <v>285</v>
      </c>
      <c r="D57" s="35">
        <v>6</v>
      </c>
      <c r="E57" s="35" t="s">
        <v>193</v>
      </c>
      <c r="F57" s="13" t="s">
        <v>214</v>
      </c>
      <c r="G57" s="3" t="s">
        <v>211</v>
      </c>
      <c r="H57" s="3">
        <v>0</v>
      </c>
      <c r="I57" s="3">
        <v>0</v>
      </c>
      <c r="J57" s="3">
        <f t="shared" ref="J57:AH57" si="0">+J58*1.01</f>
        <v>0</v>
      </c>
      <c r="K57" s="3">
        <f t="shared" si="0"/>
        <v>0</v>
      </c>
      <c r="L57" s="3">
        <f t="shared" si="0"/>
        <v>0</v>
      </c>
      <c r="M57" s="3">
        <f t="shared" si="0"/>
        <v>0</v>
      </c>
      <c r="N57" s="3">
        <f t="shared" si="0"/>
        <v>0</v>
      </c>
      <c r="O57" s="3">
        <f t="shared" si="0"/>
        <v>0</v>
      </c>
      <c r="P57" s="3">
        <f t="shared" si="0"/>
        <v>0</v>
      </c>
      <c r="Q57" s="3">
        <f t="shared" si="0"/>
        <v>0</v>
      </c>
      <c r="R57" s="3">
        <f t="shared" si="0"/>
        <v>0</v>
      </c>
      <c r="S57" s="3">
        <f t="shared" si="0"/>
        <v>0</v>
      </c>
      <c r="T57" s="3">
        <f t="shared" si="0"/>
        <v>0</v>
      </c>
      <c r="U57" s="3">
        <f t="shared" si="0"/>
        <v>0</v>
      </c>
      <c r="V57" s="3">
        <f t="shared" si="0"/>
        <v>0</v>
      </c>
      <c r="W57" s="3">
        <f t="shared" si="0"/>
        <v>0</v>
      </c>
      <c r="X57" s="3">
        <f t="shared" si="0"/>
        <v>0</v>
      </c>
      <c r="Y57" s="3">
        <f t="shared" si="0"/>
        <v>0</v>
      </c>
      <c r="Z57" s="3">
        <f t="shared" si="0"/>
        <v>0</v>
      </c>
      <c r="AA57" s="3">
        <f t="shared" si="0"/>
        <v>0</v>
      </c>
      <c r="AB57" s="3">
        <f t="shared" si="0"/>
        <v>0</v>
      </c>
      <c r="AC57" s="3">
        <f t="shared" si="0"/>
        <v>0</v>
      </c>
      <c r="AD57" s="3">
        <f t="shared" si="0"/>
        <v>0</v>
      </c>
      <c r="AE57" s="3">
        <f t="shared" si="0"/>
        <v>0</v>
      </c>
      <c r="AF57" s="3">
        <f t="shared" si="0"/>
        <v>0</v>
      </c>
      <c r="AG57" s="3">
        <f t="shared" si="0"/>
        <v>0</v>
      </c>
      <c r="AH57" s="14">
        <f t="shared" si="0"/>
        <v>0</v>
      </c>
    </row>
    <row r="58" spans="1:34" x14ac:dyDescent="0.3">
      <c r="A58" s="34">
        <v>6</v>
      </c>
      <c r="B58" s="3" t="s">
        <v>42</v>
      </c>
      <c r="C58" s="3" t="s">
        <v>285</v>
      </c>
      <c r="D58" s="35">
        <v>7</v>
      </c>
      <c r="E58" s="35" t="s">
        <v>194</v>
      </c>
      <c r="F58" s="13" t="s">
        <v>214</v>
      </c>
      <c r="G58" s="3" t="s">
        <v>210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14"/>
    </row>
    <row r="59" spans="1:34" x14ac:dyDescent="0.3">
      <c r="A59" s="34">
        <v>6</v>
      </c>
      <c r="B59" s="3" t="s">
        <v>42</v>
      </c>
      <c r="C59" s="3" t="s">
        <v>285</v>
      </c>
      <c r="D59" s="35">
        <v>8</v>
      </c>
      <c r="E59" s="35" t="s">
        <v>195</v>
      </c>
      <c r="F59" s="13" t="s">
        <v>219</v>
      </c>
      <c r="G59" s="3" t="s">
        <v>210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14">
        <v>0</v>
      </c>
    </row>
    <row r="60" spans="1:34" x14ac:dyDescent="0.3">
      <c r="A60" s="34">
        <v>6</v>
      </c>
      <c r="B60" s="3" t="s">
        <v>42</v>
      </c>
      <c r="C60" s="3" t="s">
        <v>285</v>
      </c>
      <c r="D60" s="35">
        <v>9</v>
      </c>
      <c r="E60" s="35" t="s">
        <v>196</v>
      </c>
      <c r="F60" s="13" t="s">
        <v>218</v>
      </c>
      <c r="G60" s="3" t="s">
        <v>211</v>
      </c>
      <c r="H60" s="3">
        <v>0</v>
      </c>
      <c r="I60" s="3">
        <v>0.41224837552582311</v>
      </c>
      <c r="J60" s="3">
        <v>0.33928420845159768</v>
      </c>
      <c r="K60" s="3">
        <v>0.37787347692584788</v>
      </c>
      <c r="L60" s="3">
        <v>0.68539445060203763</v>
      </c>
      <c r="M60" s="3">
        <v>0.73819177696419624</v>
      </c>
      <c r="N60" s="3">
        <v>0.70941225299340127</v>
      </c>
      <c r="O60" s="3">
        <v>0.62509281921426985</v>
      </c>
      <c r="P60" s="3">
        <v>0.30088368956376516</v>
      </c>
      <c r="Q60" s="3">
        <v>0.47310389260942221</v>
      </c>
      <c r="R60" s="3">
        <v>0.31313667105832066</v>
      </c>
      <c r="S60" s="3">
        <v>0.37974355860783598</v>
      </c>
      <c r="T60" s="3">
        <v>0.22650803549039164</v>
      </c>
      <c r="U60" s="3">
        <v>0.45918167507255597</v>
      </c>
      <c r="V60" s="3">
        <f>U60</f>
        <v>0.45918167507255597</v>
      </c>
      <c r="W60" s="3">
        <f t="shared" ref="W60:AH60" si="1">V60</f>
        <v>0.45918167507255597</v>
      </c>
      <c r="X60" s="3">
        <f t="shared" si="1"/>
        <v>0.45918167507255597</v>
      </c>
      <c r="Y60" s="3">
        <f t="shared" si="1"/>
        <v>0.45918167507255597</v>
      </c>
      <c r="Z60" s="3">
        <f t="shared" si="1"/>
        <v>0.45918167507255597</v>
      </c>
      <c r="AA60" s="3">
        <f t="shared" si="1"/>
        <v>0.45918167507255597</v>
      </c>
      <c r="AB60" s="3">
        <f t="shared" si="1"/>
        <v>0.45918167507255597</v>
      </c>
      <c r="AC60" s="3">
        <f t="shared" si="1"/>
        <v>0.45918167507255597</v>
      </c>
      <c r="AD60" s="3">
        <f t="shared" si="1"/>
        <v>0.45918167507255597</v>
      </c>
      <c r="AE60" s="3">
        <f t="shared" si="1"/>
        <v>0.45918167507255597</v>
      </c>
      <c r="AF60" s="3">
        <f t="shared" si="1"/>
        <v>0.45918167507255597</v>
      </c>
      <c r="AG60" s="3">
        <f t="shared" si="1"/>
        <v>0.45918167507255597</v>
      </c>
      <c r="AH60" s="14">
        <f t="shared" si="1"/>
        <v>0.45918167507255597</v>
      </c>
    </row>
    <row r="61" spans="1:34" ht="15" thickBot="1" x14ac:dyDescent="0.35">
      <c r="A61" s="36">
        <v>6</v>
      </c>
      <c r="B61" s="11" t="s">
        <v>42</v>
      </c>
      <c r="C61" s="11" t="s">
        <v>285</v>
      </c>
      <c r="D61" s="37">
        <v>10</v>
      </c>
      <c r="E61" s="37" t="s">
        <v>197</v>
      </c>
      <c r="F61" s="10" t="s">
        <v>218</v>
      </c>
      <c r="G61" s="11" t="s">
        <v>205</v>
      </c>
      <c r="H61" s="11">
        <v>0</v>
      </c>
      <c r="I61" s="11">
        <v>0.95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2"/>
    </row>
    <row r="62" spans="1:34" x14ac:dyDescent="0.3">
      <c r="A62" s="38">
        <v>7</v>
      </c>
      <c r="B62" s="21" t="s">
        <v>43</v>
      </c>
      <c r="C62" s="21" t="s">
        <v>129</v>
      </c>
      <c r="D62" s="22">
        <v>1</v>
      </c>
      <c r="E62" s="22" t="s">
        <v>188</v>
      </c>
      <c r="F62" s="20" t="s">
        <v>220</v>
      </c>
      <c r="G62" s="21" t="s">
        <v>205</v>
      </c>
      <c r="H62" s="21">
        <v>0</v>
      </c>
      <c r="I62" s="21">
        <v>1</v>
      </c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3"/>
    </row>
    <row r="63" spans="1:34" x14ac:dyDescent="0.3">
      <c r="A63" s="39">
        <v>7</v>
      </c>
      <c r="B63" s="25" t="s">
        <v>43</v>
      </c>
      <c r="C63" s="25" t="s">
        <v>129</v>
      </c>
      <c r="D63" s="26">
        <v>2</v>
      </c>
      <c r="E63" s="26" t="s">
        <v>189</v>
      </c>
      <c r="F63" s="24" t="s">
        <v>220</v>
      </c>
      <c r="G63" s="25" t="s">
        <v>205</v>
      </c>
      <c r="H63" s="25">
        <v>0</v>
      </c>
      <c r="I63" s="25">
        <v>1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7"/>
    </row>
    <row r="64" spans="1:34" x14ac:dyDescent="0.3">
      <c r="A64" s="39">
        <v>7</v>
      </c>
      <c r="B64" s="25" t="s">
        <v>43</v>
      </c>
      <c r="C64" s="25" t="s">
        <v>129</v>
      </c>
      <c r="D64" s="26">
        <v>3</v>
      </c>
      <c r="E64" s="26" t="s">
        <v>190</v>
      </c>
      <c r="F64" s="24" t="s">
        <v>213</v>
      </c>
      <c r="G64" s="25" t="s">
        <v>205</v>
      </c>
      <c r="H64" s="25">
        <v>0</v>
      </c>
      <c r="I64" s="25">
        <v>1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7"/>
    </row>
    <row r="65" spans="1:34" x14ac:dyDescent="0.3">
      <c r="A65" s="39">
        <v>7</v>
      </c>
      <c r="B65" s="25" t="s">
        <v>43</v>
      </c>
      <c r="C65" s="25" t="s">
        <v>129</v>
      </c>
      <c r="D65" s="26">
        <v>4</v>
      </c>
      <c r="E65" s="26" t="s">
        <v>191</v>
      </c>
      <c r="F65" s="24" t="s">
        <v>219</v>
      </c>
      <c r="G65" s="25" t="s">
        <v>205</v>
      </c>
      <c r="H65" s="25">
        <v>0</v>
      </c>
      <c r="I65" s="25">
        <v>0.1285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7"/>
    </row>
    <row r="66" spans="1:34" x14ac:dyDescent="0.3">
      <c r="A66" s="39">
        <v>7</v>
      </c>
      <c r="B66" s="25" t="s">
        <v>43</v>
      </c>
      <c r="C66" s="25" t="s">
        <v>129</v>
      </c>
      <c r="D66" s="26">
        <v>5</v>
      </c>
      <c r="E66" s="26" t="s">
        <v>192</v>
      </c>
      <c r="F66" s="24" t="s">
        <v>219</v>
      </c>
      <c r="G66" s="25" t="s">
        <v>210</v>
      </c>
      <c r="H66" s="25">
        <v>0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7"/>
    </row>
    <row r="67" spans="1:34" x14ac:dyDescent="0.3">
      <c r="A67" s="39">
        <v>7</v>
      </c>
      <c r="B67" s="25" t="s">
        <v>43</v>
      </c>
      <c r="C67" s="25" t="s">
        <v>129</v>
      </c>
      <c r="D67" s="26">
        <v>6</v>
      </c>
      <c r="E67" s="26" t="s">
        <v>193</v>
      </c>
      <c r="F67" s="24" t="s">
        <v>214</v>
      </c>
      <c r="G67" s="25" t="s">
        <v>211</v>
      </c>
      <c r="H67" s="25">
        <v>0</v>
      </c>
      <c r="I67" s="25">
        <f>+I68*1.01</f>
        <v>0</v>
      </c>
      <c r="J67" s="25">
        <f t="shared" ref="J67:AH67" si="2">+J68*1.01</f>
        <v>0</v>
      </c>
      <c r="K67" s="25">
        <f t="shared" si="2"/>
        <v>0</v>
      </c>
      <c r="L67" s="25">
        <f t="shared" si="2"/>
        <v>0</v>
      </c>
      <c r="M67" s="25">
        <f t="shared" si="2"/>
        <v>0</v>
      </c>
      <c r="N67" s="25">
        <f t="shared" si="2"/>
        <v>0</v>
      </c>
      <c r="O67" s="25">
        <f t="shared" si="2"/>
        <v>0</v>
      </c>
      <c r="P67" s="25">
        <f t="shared" si="2"/>
        <v>0</v>
      </c>
      <c r="Q67" s="25">
        <f t="shared" si="2"/>
        <v>0</v>
      </c>
      <c r="R67" s="25">
        <f t="shared" si="2"/>
        <v>0</v>
      </c>
      <c r="S67" s="25">
        <f t="shared" si="2"/>
        <v>0</v>
      </c>
      <c r="T67" s="25">
        <f t="shared" si="2"/>
        <v>0</v>
      </c>
      <c r="U67" s="25">
        <f t="shared" si="2"/>
        <v>0</v>
      </c>
      <c r="V67" s="25">
        <f t="shared" si="2"/>
        <v>0</v>
      </c>
      <c r="W67" s="25">
        <f t="shared" si="2"/>
        <v>0</v>
      </c>
      <c r="X67" s="25">
        <f t="shared" si="2"/>
        <v>0</v>
      </c>
      <c r="Y67" s="25">
        <f t="shared" si="2"/>
        <v>0</v>
      </c>
      <c r="Z67" s="25">
        <f t="shared" si="2"/>
        <v>0</v>
      </c>
      <c r="AA67" s="25">
        <f t="shared" si="2"/>
        <v>0</v>
      </c>
      <c r="AB67" s="25">
        <f t="shared" si="2"/>
        <v>0</v>
      </c>
      <c r="AC67" s="25">
        <f t="shared" si="2"/>
        <v>0</v>
      </c>
      <c r="AD67" s="25">
        <f t="shared" si="2"/>
        <v>0</v>
      </c>
      <c r="AE67" s="25">
        <f t="shared" si="2"/>
        <v>0</v>
      </c>
      <c r="AF67" s="25">
        <f t="shared" si="2"/>
        <v>0</v>
      </c>
      <c r="AG67" s="25">
        <f t="shared" si="2"/>
        <v>0</v>
      </c>
      <c r="AH67" s="27">
        <f t="shared" si="2"/>
        <v>0</v>
      </c>
    </row>
    <row r="68" spans="1:34" x14ac:dyDescent="0.3">
      <c r="A68" s="39">
        <v>7</v>
      </c>
      <c r="B68" s="25" t="s">
        <v>43</v>
      </c>
      <c r="C68" s="25" t="s">
        <v>129</v>
      </c>
      <c r="D68" s="26">
        <v>7</v>
      </c>
      <c r="E68" s="26" t="s">
        <v>194</v>
      </c>
      <c r="F68" s="24" t="s">
        <v>214</v>
      </c>
      <c r="G68" s="25" t="s">
        <v>210</v>
      </c>
      <c r="H68" s="25">
        <v>0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7"/>
    </row>
    <row r="69" spans="1:34" x14ac:dyDescent="0.3">
      <c r="A69" s="39">
        <v>7</v>
      </c>
      <c r="B69" s="25" t="s">
        <v>43</v>
      </c>
      <c r="C69" s="25" t="s">
        <v>129</v>
      </c>
      <c r="D69" s="26">
        <v>8</v>
      </c>
      <c r="E69" s="26" t="s">
        <v>195</v>
      </c>
      <c r="F69" s="24" t="s">
        <v>219</v>
      </c>
      <c r="G69" s="25" t="s">
        <v>210</v>
      </c>
      <c r="H69" s="25">
        <v>0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7"/>
    </row>
    <row r="70" spans="1:34" x14ac:dyDescent="0.3">
      <c r="A70" s="39">
        <v>7</v>
      </c>
      <c r="B70" s="25" t="s">
        <v>43</v>
      </c>
      <c r="C70" s="25" t="s">
        <v>129</v>
      </c>
      <c r="D70" s="26">
        <v>9</v>
      </c>
      <c r="E70" s="26" t="s">
        <v>196</v>
      </c>
      <c r="F70" s="24" t="s">
        <v>218</v>
      </c>
      <c r="G70" s="25" t="s">
        <v>211</v>
      </c>
      <c r="H70" s="25">
        <v>0</v>
      </c>
      <c r="I70" s="25">
        <f t="shared" ref="I70:N70" si="3">J70</f>
        <v>0.75309999999999999</v>
      </c>
      <c r="J70" s="25">
        <f t="shared" si="3"/>
        <v>0.75309999999999999</v>
      </c>
      <c r="K70" s="25">
        <f t="shared" si="3"/>
        <v>0.75309999999999999</v>
      </c>
      <c r="L70" s="25">
        <f t="shared" si="3"/>
        <v>0.75309999999999999</v>
      </c>
      <c r="M70" s="25">
        <f t="shared" si="3"/>
        <v>0.75309999999999999</v>
      </c>
      <c r="N70" s="25">
        <f t="shared" si="3"/>
        <v>0.75309999999999999</v>
      </c>
      <c r="O70" s="25">
        <f>P70</f>
        <v>0.75309999999999999</v>
      </c>
      <c r="P70" s="25">
        <v>0.75309999999999999</v>
      </c>
      <c r="Q70" s="25">
        <v>0.75347916932317227</v>
      </c>
      <c r="R70" s="25">
        <v>0.68132068325319128</v>
      </c>
      <c r="S70" s="25">
        <v>0.728104462862882</v>
      </c>
      <c r="T70" s="25">
        <v>0.69733294502010346</v>
      </c>
      <c r="U70" s="25">
        <v>0.68836287675205243</v>
      </c>
      <c r="V70" s="25">
        <f>U70</f>
        <v>0.68836287675205243</v>
      </c>
      <c r="W70" s="25">
        <f t="shared" ref="W70:AH70" si="4">V70</f>
        <v>0.68836287675205243</v>
      </c>
      <c r="X70" s="25">
        <f t="shared" si="4"/>
        <v>0.68836287675205243</v>
      </c>
      <c r="Y70" s="25">
        <f t="shared" si="4"/>
        <v>0.68836287675205243</v>
      </c>
      <c r="Z70" s="25">
        <f t="shared" si="4"/>
        <v>0.68836287675205243</v>
      </c>
      <c r="AA70" s="25">
        <f t="shared" si="4"/>
        <v>0.68836287675205243</v>
      </c>
      <c r="AB70" s="25">
        <f t="shared" si="4"/>
        <v>0.68836287675205243</v>
      </c>
      <c r="AC70" s="25">
        <f t="shared" si="4"/>
        <v>0.68836287675205243</v>
      </c>
      <c r="AD70" s="25">
        <f t="shared" si="4"/>
        <v>0.68836287675205243</v>
      </c>
      <c r="AE70" s="25">
        <f t="shared" si="4"/>
        <v>0.68836287675205243</v>
      </c>
      <c r="AF70" s="25">
        <f t="shared" si="4"/>
        <v>0.68836287675205243</v>
      </c>
      <c r="AG70" s="25">
        <f t="shared" si="4"/>
        <v>0.68836287675205243</v>
      </c>
      <c r="AH70" s="27">
        <f t="shared" si="4"/>
        <v>0.68836287675205243</v>
      </c>
    </row>
    <row r="71" spans="1:34" ht="15" thickBot="1" x14ac:dyDescent="0.35">
      <c r="A71" s="40">
        <v>7</v>
      </c>
      <c r="B71" s="29" t="s">
        <v>43</v>
      </c>
      <c r="C71" s="29" t="s">
        <v>129</v>
      </c>
      <c r="D71" s="30">
        <v>10</v>
      </c>
      <c r="E71" s="30" t="s">
        <v>197</v>
      </c>
      <c r="F71" s="28" t="s">
        <v>218</v>
      </c>
      <c r="G71" s="29" t="s">
        <v>205</v>
      </c>
      <c r="H71" s="29">
        <v>0</v>
      </c>
      <c r="I71" s="29">
        <v>1</v>
      </c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31"/>
    </row>
    <row r="72" spans="1:34" x14ac:dyDescent="0.3">
      <c r="A72" s="32">
        <v>8</v>
      </c>
      <c r="B72" s="16" t="s">
        <v>44</v>
      </c>
      <c r="C72" s="16" t="s">
        <v>130</v>
      </c>
      <c r="D72" s="33">
        <v>1</v>
      </c>
      <c r="E72" s="33" t="s">
        <v>188</v>
      </c>
      <c r="F72" s="15" t="s">
        <v>220</v>
      </c>
      <c r="G72" s="16" t="s">
        <v>205</v>
      </c>
      <c r="H72" s="16">
        <v>0</v>
      </c>
      <c r="I72" s="16">
        <v>1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8"/>
    </row>
    <row r="73" spans="1:34" x14ac:dyDescent="0.3">
      <c r="A73" s="34">
        <v>8</v>
      </c>
      <c r="B73" s="3" t="s">
        <v>44</v>
      </c>
      <c r="C73" s="3" t="s">
        <v>130</v>
      </c>
      <c r="D73" s="35">
        <v>2</v>
      </c>
      <c r="E73" s="35" t="s">
        <v>189</v>
      </c>
      <c r="F73" s="13" t="s">
        <v>220</v>
      </c>
      <c r="G73" s="3" t="s">
        <v>205</v>
      </c>
      <c r="H73" s="3">
        <v>0</v>
      </c>
      <c r="I73" s="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14"/>
    </row>
    <row r="74" spans="1:34" x14ac:dyDescent="0.3">
      <c r="A74" s="34">
        <v>8</v>
      </c>
      <c r="B74" s="3" t="s">
        <v>44</v>
      </c>
      <c r="C74" s="3" t="s">
        <v>130</v>
      </c>
      <c r="D74" s="35">
        <v>3</v>
      </c>
      <c r="E74" s="35" t="s">
        <v>190</v>
      </c>
      <c r="F74" s="13" t="s">
        <v>213</v>
      </c>
      <c r="G74" s="3" t="s">
        <v>205</v>
      </c>
      <c r="H74" s="3">
        <v>0</v>
      </c>
      <c r="I74" s="3">
        <v>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14"/>
    </row>
    <row r="75" spans="1:34" x14ac:dyDescent="0.3">
      <c r="A75" s="34">
        <v>8</v>
      </c>
      <c r="B75" s="3" t="s">
        <v>44</v>
      </c>
      <c r="C75" s="3" t="s">
        <v>130</v>
      </c>
      <c r="D75" s="35">
        <v>4</v>
      </c>
      <c r="E75" s="35" t="s">
        <v>191</v>
      </c>
      <c r="F75" s="13" t="s">
        <v>219</v>
      </c>
      <c r="G75" s="3" t="s">
        <v>211</v>
      </c>
      <c r="H75" s="3">
        <v>0</v>
      </c>
      <c r="I75" s="3">
        <v>0.27679999999999999</v>
      </c>
      <c r="J75" s="3">
        <v>0.27679999999999999</v>
      </c>
      <c r="K75" s="3">
        <v>0.27679999999999999</v>
      </c>
      <c r="L75" s="3">
        <v>0.27679999999999999</v>
      </c>
      <c r="M75" s="3">
        <v>0.284105</v>
      </c>
      <c r="N75" s="3">
        <v>0.28496000000000005</v>
      </c>
      <c r="O75" s="3">
        <v>0.27535999999999999</v>
      </c>
      <c r="P75" s="3">
        <v>0.27535999999999999</v>
      </c>
      <c r="Q75" s="3">
        <v>0.27535999999999999</v>
      </c>
      <c r="R75" s="3">
        <v>0.27535999999999999</v>
      </c>
      <c r="S75" s="3">
        <v>0.27535999999999999</v>
      </c>
      <c r="T75" s="3">
        <v>0.27535999999999999</v>
      </c>
      <c r="U75" s="3">
        <v>0.27535999999999999</v>
      </c>
      <c r="V75" s="3">
        <v>0.52428200000000003</v>
      </c>
      <c r="W75" s="3">
        <v>0.52428200000000003</v>
      </c>
      <c r="X75" s="3">
        <v>0.52428200000000003</v>
      </c>
      <c r="Y75" s="3">
        <v>0.52428200000000003</v>
      </c>
      <c r="Z75" s="3">
        <v>0.52428200000000003</v>
      </c>
      <c r="AA75" s="3">
        <v>0.52428200000000003</v>
      </c>
      <c r="AB75" s="3">
        <v>0.52428200000000003</v>
      </c>
      <c r="AC75" s="3">
        <v>0.52428200000000003</v>
      </c>
      <c r="AD75" s="3">
        <v>0.52428200000000003</v>
      </c>
      <c r="AE75" s="3">
        <v>0.52428200000000003</v>
      </c>
      <c r="AF75" s="3">
        <v>0.52428200000000003</v>
      </c>
      <c r="AG75" s="3">
        <v>0.52428200000000003</v>
      </c>
      <c r="AH75" s="14">
        <v>0.52428200000000003</v>
      </c>
    </row>
    <row r="76" spans="1:34" x14ac:dyDescent="0.3">
      <c r="A76" s="34">
        <v>8</v>
      </c>
      <c r="B76" s="3" t="s">
        <v>44</v>
      </c>
      <c r="C76" s="3" t="s">
        <v>130</v>
      </c>
      <c r="D76" s="35">
        <v>5</v>
      </c>
      <c r="E76" s="35" t="s">
        <v>192</v>
      </c>
      <c r="F76" s="13" t="s">
        <v>219</v>
      </c>
      <c r="G76" s="3" t="s">
        <v>210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14"/>
    </row>
    <row r="77" spans="1:34" x14ac:dyDescent="0.3">
      <c r="A77" s="34">
        <v>8</v>
      </c>
      <c r="B77" s="3" t="s">
        <v>44</v>
      </c>
      <c r="C77" s="3" t="s">
        <v>130</v>
      </c>
      <c r="D77" s="35">
        <v>6</v>
      </c>
      <c r="E77" s="35" t="s">
        <v>193</v>
      </c>
      <c r="F77" s="13" t="s">
        <v>214</v>
      </c>
      <c r="G77" s="3" t="s">
        <v>211</v>
      </c>
      <c r="H77" s="3">
        <v>0</v>
      </c>
      <c r="I77" s="3">
        <f>I78*1.1</f>
        <v>5.3753572052803245</v>
      </c>
      <c r="J77" s="3">
        <f t="shared" ref="J77:M77" si="5">J78*1.1</f>
        <v>4.4239684685522471</v>
      </c>
      <c r="K77" s="3">
        <f t="shared" si="5"/>
        <v>4.9271386801388397</v>
      </c>
      <c r="L77" s="3">
        <f t="shared" si="5"/>
        <v>5.7645457841670575</v>
      </c>
      <c r="M77" s="3">
        <f t="shared" si="5"/>
        <v>6.2086004519994793</v>
      </c>
      <c r="N77" s="102">
        <f>N78*1.5</f>
        <v>8.136202860273599</v>
      </c>
      <c r="O77" s="102">
        <f t="shared" ref="O77:U77" si="6">O78*1.5</f>
        <v>7.940226460548601</v>
      </c>
      <c r="P77" s="102">
        <f t="shared" si="6"/>
        <v>6.6892029513443996</v>
      </c>
      <c r="Q77" s="102">
        <f t="shared" si="6"/>
        <v>4.8598772320313994</v>
      </c>
      <c r="R77" s="102">
        <f t="shared" si="6"/>
        <v>4.4289752249231995</v>
      </c>
      <c r="S77" s="102">
        <f t="shared" si="6"/>
        <v>3.6995248345859997</v>
      </c>
      <c r="T77" s="102">
        <f t="shared" si="6"/>
        <v>3.1266941320872004</v>
      </c>
      <c r="U77" s="102">
        <f t="shared" si="6"/>
        <v>2.9497493518541997</v>
      </c>
      <c r="V77" s="3">
        <f>U77</f>
        <v>2.9497493518541997</v>
      </c>
      <c r="W77" s="3">
        <f t="shared" ref="W77:AH77" si="7">V77</f>
        <v>2.9497493518541997</v>
      </c>
      <c r="X77" s="3">
        <f t="shared" si="7"/>
        <v>2.9497493518541997</v>
      </c>
      <c r="Y77" s="3">
        <f t="shared" si="7"/>
        <v>2.9497493518541997</v>
      </c>
      <c r="Z77" s="3">
        <f t="shared" si="7"/>
        <v>2.9497493518541997</v>
      </c>
      <c r="AA77" s="3">
        <f t="shared" si="7"/>
        <v>2.9497493518541997</v>
      </c>
      <c r="AB77" s="3">
        <f t="shared" si="7"/>
        <v>2.9497493518541997</v>
      </c>
      <c r="AC77" s="3">
        <f t="shared" si="7"/>
        <v>2.9497493518541997</v>
      </c>
      <c r="AD77" s="3">
        <f t="shared" si="7"/>
        <v>2.9497493518541997</v>
      </c>
      <c r="AE77" s="3">
        <f t="shared" si="7"/>
        <v>2.9497493518541997</v>
      </c>
      <c r="AF77" s="3">
        <f t="shared" si="7"/>
        <v>2.9497493518541997</v>
      </c>
      <c r="AG77" s="3">
        <f t="shared" si="7"/>
        <v>2.9497493518541997</v>
      </c>
      <c r="AH77" s="14">
        <f t="shared" si="7"/>
        <v>2.9497493518541997</v>
      </c>
    </row>
    <row r="78" spans="1:34" x14ac:dyDescent="0.3">
      <c r="A78" s="34">
        <v>8</v>
      </c>
      <c r="B78" s="3" t="s">
        <v>44</v>
      </c>
      <c r="C78" s="3" t="s">
        <v>130</v>
      </c>
      <c r="D78" s="35">
        <v>7</v>
      </c>
      <c r="E78" s="35" t="s">
        <v>194</v>
      </c>
      <c r="F78" s="13" t="s">
        <v>214</v>
      </c>
      <c r="G78" s="3" t="s">
        <v>211</v>
      </c>
      <c r="H78" s="3">
        <v>0</v>
      </c>
      <c r="I78" s="3">
        <v>4.8866883684366584</v>
      </c>
      <c r="J78" s="3">
        <v>4.0217895168656792</v>
      </c>
      <c r="K78" s="3">
        <v>4.4792169819443997</v>
      </c>
      <c r="L78" s="3">
        <v>5.2404961674245971</v>
      </c>
      <c r="M78" s="3">
        <v>5.6441822290904353</v>
      </c>
      <c r="N78" s="3">
        <v>5.4241352401823999</v>
      </c>
      <c r="O78" s="3">
        <v>5.2934843070324007</v>
      </c>
      <c r="P78" s="3">
        <v>4.4594686342295997</v>
      </c>
      <c r="Q78" s="3">
        <v>3.2399181546875999</v>
      </c>
      <c r="R78" s="3">
        <v>2.9526501499487998</v>
      </c>
      <c r="S78" s="3">
        <v>2.4663498897239999</v>
      </c>
      <c r="T78" s="3">
        <v>2.0844627547248002</v>
      </c>
      <c r="U78" s="3">
        <v>1.9664995679027997</v>
      </c>
      <c r="V78" s="3">
        <f t="shared" ref="V78:AH78" si="8">U78</f>
        <v>1.9664995679027997</v>
      </c>
      <c r="W78" s="3">
        <f t="shared" si="8"/>
        <v>1.9664995679027997</v>
      </c>
      <c r="X78" s="3">
        <f t="shared" si="8"/>
        <v>1.9664995679027997</v>
      </c>
      <c r="Y78" s="3">
        <f t="shared" si="8"/>
        <v>1.9664995679027997</v>
      </c>
      <c r="Z78" s="3">
        <f t="shared" si="8"/>
        <v>1.9664995679027997</v>
      </c>
      <c r="AA78" s="3">
        <f t="shared" si="8"/>
        <v>1.9664995679027997</v>
      </c>
      <c r="AB78" s="3">
        <f t="shared" si="8"/>
        <v>1.9664995679027997</v>
      </c>
      <c r="AC78" s="3">
        <f t="shared" si="8"/>
        <v>1.9664995679027997</v>
      </c>
      <c r="AD78" s="3">
        <f t="shared" si="8"/>
        <v>1.9664995679027997</v>
      </c>
      <c r="AE78" s="3">
        <f t="shared" si="8"/>
        <v>1.9664995679027997</v>
      </c>
      <c r="AF78" s="3">
        <f t="shared" si="8"/>
        <v>1.9664995679027997</v>
      </c>
      <c r="AG78" s="3">
        <f t="shared" si="8"/>
        <v>1.9664995679027997</v>
      </c>
      <c r="AH78" s="14">
        <f t="shared" si="8"/>
        <v>1.9664995679027997</v>
      </c>
    </row>
    <row r="79" spans="1:34" x14ac:dyDescent="0.3">
      <c r="A79" s="34">
        <v>8</v>
      </c>
      <c r="B79" s="3" t="s">
        <v>44</v>
      </c>
      <c r="C79" s="3" t="s">
        <v>130</v>
      </c>
      <c r="D79" s="35">
        <v>8</v>
      </c>
      <c r="E79" s="35" t="s">
        <v>195</v>
      </c>
      <c r="F79" s="13" t="s">
        <v>219</v>
      </c>
      <c r="G79" s="3" t="s">
        <v>211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14">
        <v>0</v>
      </c>
    </row>
    <row r="80" spans="1:34" x14ac:dyDescent="0.3">
      <c r="A80" s="34">
        <v>8</v>
      </c>
      <c r="B80" s="3" t="s">
        <v>44</v>
      </c>
      <c r="C80" s="3" t="s">
        <v>130</v>
      </c>
      <c r="D80" s="35">
        <v>9</v>
      </c>
      <c r="E80" s="35" t="s">
        <v>196</v>
      </c>
      <c r="F80" s="13" t="s">
        <v>218</v>
      </c>
      <c r="G80" s="3" t="s">
        <v>211</v>
      </c>
      <c r="H80" s="3">
        <v>0</v>
      </c>
      <c r="I80" s="3">
        <v>0.58927544741636906</v>
      </c>
      <c r="J80" s="3">
        <v>0.48497911842978308</v>
      </c>
      <c r="K80" s="3">
        <v>0.54013933201856834</v>
      </c>
      <c r="L80" s="3">
        <v>0.63194038393957075</v>
      </c>
      <c r="M80" s="3">
        <v>0.66311971168153516</v>
      </c>
      <c r="N80" s="3">
        <v>0.63535491650902376</v>
      </c>
      <c r="O80" s="3">
        <v>0.64166827060965037</v>
      </c>
      <c r="P80" s="3">
        <v>0.5405701349794465</v>
      </c>
      <c r="Q80" s="3">
        <v>0.39273804523672823</v>
      </c>
      <c r="R80" s="3">
        <v>0.35791584626329459</v>
      </c>
      <c r="S80" s="3">
        <v>0.29896725420627834</v>
      </c>
      <c r="T80" s="3">
        <v>0.25267546542030461</v>
      </c>
      <c r="U80" s="3">
        <v>0.23837614389721673</v>
      </c>
      <c r="V80" s="3">
        <f>U80</f>
        <v>0.23837614389721673</v>
      </c>
      <c r="W80" s="3">
        <f t="shared" ref="W80:AH80" si="9">V80</f>
        <v>0.23837614389721673</v>
      </c>
      <c r="X80" s="3">
        <f t="shared" si="9"/>
        <v>0.23837614389721673</v>
      </c>
      <c r="Y80" s="3">
        <f t="shared" si="9"/>
        <v>0.23837614389721673</v>
      </c>
      <c r="Z80" s="3">
        <f t="shared" si="9"/>
        <v>0.23837614389721673</v>
      </c>
      <c r="AA80" s="3">
        <f t="shared" si="9"/>
        <v>0.23837614389721673</v>
      </c>
      <c r="AB80" s="3">
        <f t="shared" si="9"/>
        <v>0.23837614389721673</v>
      </c>
      <c r="AC80" s="3">
        <f t="shared" si="9"/>
        <v>0.23837614389721673</v>
      </c>
      <c r="AD80" s="3">
        <f t="shared" si="9"/>
        <v>0.23837614389721673</v>
      </c>
      <c r="AE80" s="3">
        <f t="shared" si="9"/>
        <v>0.23837614389721673</v>
      </c>
      <c r="AF80" s="3">
        <f t="shared" si="9"/>
        <v>0.23837614389721673</v>
      </c>
      <c r="AG80" s="3">
        <f t="shared" si="9"/>
        <v>0.23837614389721673</v>
      </c>
      <c r="AH80" s="14">
        <f t="shared" si="9"/>
        <v>0.23837614389721673</v>
      </c>
    </row>
    <row r="81" spans="1:34" ht="15" thickBot="1" x14ac:dyDescent="0.35">
      <c r="A81" s="36">
        <v>8</v>
      </c>
      <c r="B81" s="11" t="s">
        <v>44</v>
      </c>
      <c r="C81" s="11" t="s">
        <v>130</v>
      </c>
      <c r="D81" s="37">
        <v>10</v>
      </c>
      <c r="E81" s="37" t="s">
        <v>197</v>
      </c>
      <c r="F81" s="10" t="s">
        <v>218</v>
      </c>
      <c r="G81" s="11" t="s">
        <v>205</v>
      </c>
      <c r="H81" s="11">
        <v>0</v>
      </c>
      <c r="I81" s="11">
        <v>1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2"/>
    </row>
    <row r="82" spans="1:34" x14ac:dyDescent="0.3">
      <c r="A82" s="38">
        <v>9</v>
      </c>
      <c r="B82" s="21" t="s">
        <v>45</v>
      </c>
      <c r="C82" s="21" t="s">
        <v>131</v>
      </c>
      <c r="D82" s="22">
        <v>1</v>
      </c>
      <c r="E82" s="22" t="s">
        <v>188</v>
      </c>
      <c r="F82" s="20" t="s">
        <v>220</v>
      </c>
      <c r="G82" s="21" t="s">
        <v>205</v>
      </c>
      <c r="H82" s="21">
        <v>0</v>
      </c>
      <c r="I82" s="21">
        <v>1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3"/>
    </row>
    <row r="83" spans="1:34" x14ac:dyDescent="0.3">
      <c r="A83" s="39">
        <v>9</v>
      </c>
      <c r="B83" s="25" t="s">
        <v>45</v>
      </c>
      <c r="C83" s="25" t="s">
        <v>131</v>
      </c>
      <c r="D83" s="26">
        <v>2</v>
      </c>
      <c r="E83" s="26" t="s">
        <v>189</v>
      </c>
      <c r="F83" s="24" t="s">
        <v>220</v>
      </c>
      <c r="G83" s="25" t="s">
        <v>205</v>
      </c>
      <c r="H83" s="25">
        <v>0</v>
      </c>
      <c r="I83" s="25">
        <v>1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7"/>
    </row>
    <row r="84" spans="1:34" x14ac:dyDescent="0.3">
      <c r="A84" s="39">
        <v>9</v>
      </c>
      <c r="B84" s="25" t="s">
        <v>45</v>
      </c>
      <c r="C84" s="25" t="s">
        <v>131</v>
      </c>
      <c r="D84" s="26">
        <v>3</v>
      </c>
      <c r="E84" s="26" t="s">
        <v>190</v>
      </c>
      <c r="F84" s="24" t="s">
        <v>213</v>
      </c>
      <c r="G84" s="25" t="s">
        <v>205</v>
      </c>
      <c r="H84" s="25">
        <v>0</v>
      </c>
      <c r="I84" s="25">
        <v>1</v>
      </c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7"/>
    </row>
    <row r="85" spans="1:34" x14ac:dyDescent="0.3">
      <c r="A85" s="39">
        <v>9</v>
      </c>
      <c r="B85" s="25" t="s">
        <v>45</v>
      </c>
      <c r="C85" s="25" t="s">
        <v>131</v>
      </c>
      <c r="D85" s="26">
        <v>4</v>
      </c>
      <c r="E85" s="26" t="s">
        <v>191</v>
      </c>
      <c r="F85" s="24" t="s">
        <v>219</v>
      </c>
      <c r="G85" s="25" t="s">
        <v>211</v>
      </c>
      <c r="H85" s="25">
        <v>0</v>
      </c>
      <c r="I85" s="25">
        <v>0.711005</v>
      </c>
      <c r="J85" s="25">
        <v>0.59078000000000008</v>
      </c>
      <c r="K85" s="25">
        <v>0.55515273000000009</v>
      </c>
      <c r="L85" s="25">
        <v>0.55211500000000002</v>
      </c>
      <c r="M85" s="25">
        <v>0.55711500000000003</v>
      </c>
      <c r="N85" s="25">
        <v>0.613923</v>
      </c>
      <c r="O85" s="25">
        <v>0.433923</v>
      </c>
      <c r="P85" s="25">
        <v>0.43589700000000003</v>
      </c>
      <c r="Q85" s="25">
        <v>0.46591200000000005</v>
      </c>
      <c r="R85" s="25">
        <v>0.46744999999999998</v>
      </c>
      <c r="S85" s="25">
        <v>0.43264999999999998</v>
      </c>
      <c r="T85" s="25">
        <v>0.43264999999999998</v>
      </c>
      <c r="U85" s="25">
        <v>0.43264999999999998</v>
      </c>
      <c r="V85" s="25">
        <f>U85</f>
        <v>0.43264999999999998</v>
      </c>
      <c r="W85" s="25">
        <f t="shared" ref="W85:AH85" si="10">V85</f>
        <v>0.43264999999999998</v>
      </c>
      <c r="X85" s="25">
        <f t="shared" si="10"/>
        <v>0.43264999999999998</v>
      </c>
      <c r="Y85" s="25">
        <f t="shared" si="10"/>
        <v>0.43264999999999998</v>
      </c>
      <c r="Z85" s="25">
        <f t="shared" si="10"/>
        <v>0.43264999999999998</v>
      </c>
      <c r="AA85" s="25">
        <f t="shared" si="10"/>
        <v>0.43264999999999998</v>
      </c>
      <c r="AB85" s="25">
        <f t="shared" si="10"/>
        <v>0.43264999999999998</v>
      </c>
      <c r="AC85" s="25">
        <f t="shared" si="10"/>
        <v>0.43264999999999998</v>
      </c>
      <c r="AD85" s="25">
        <f t="shared" si="10"/>
        <v>0.43264999999999998</v>
      </c>
      <c r="AE85" s="25">
        <f t="shared" si="10"/>
        <v>0.43264999999999998</v>
      </c>
      <c r="AF85" s="25">
        <f t="shared" si="10"/>
        <v>0.43264999999999998</v>
      </c>
      <c r="AG85" s="25">
        <f t="shared" si="10"/>
        <v>0.43264999999999998</v>
      </c>
      <c r="AH85" s="27">
        <f t="shared" si="10"/>
        <v>0.43264999999999998</v>
      </c>
    </row>
    <row r="86" spans="1:34" x14ac:dyDescent="0.3">
      <c r="A86" s="39">
        <v>9</v>
      </c>
      <c r="B86" s="25" t="s">
        <v>45</v>
      </c>
      <c r="C86" s="25" t="s">
        <v>131</v>
      </c>
      <c r="D86" s="26">
        <v>5</v>
      </c>
      <c r="E86" s="26" t="s">
        <v>192</v>
      </c>
      <c r="F86" s="24" t="s">
        <v>219</v>
      </c>
      <c r="G86" s="25" t="s">
        <v>210</v>
      </c>
      <c r="H86" s="25">
        <v>0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7"/>
    </row>
    <row r="87" spans="1:34" x14ac:dyDescent="0.3">
      <c r="A87" s="39">
        <v>9</v>
      </c>
      <c r="B87" s="25" t="s">
        <v>45</v>
      </c>
      <c r="C87" s="25" t="s">
        <v>131</v>
      </c>
      <c r="D87" s="26">
        <v>6</v>
      </c>
      <c r="E87" s="26" t="s">
        <v>193</v>
      </c>
      <c r="F87" s="24" t="s">
        <v>214</v>
      </c>
      <c r="G87" s="25" t="s">
        <v>211</v>
      </c>
      <c r="H87" s="25">
        <v>0</v>
      </c>
      <c r="I87" s="25">
        <f>I88*1.05</f>
        <v>2.1142187655686029</v>
      </c>
      <c r="J87" s="25">
        <f t="shared" ref="J87:M87" si="11">J88*1.05</f>
        <v>1.7400215087676547</v>
      </c>
      <c r="K87" s="25">
        <f t="shared" si="11"/>
        <v>1.9379268503078402</v>
      </c>
      <c r="L87" s="25">
        <f t="shared" si="11"/>
        <v>3.7858859576250676</v>
      </c>
      <c r="M87" s="25">
        <f t="shared" si="11"/>
        <v>4.0775204409493329</v>
      </c>
      <c r="N87" s="104">
        <f>N88*1.5</f>
        <v>5.5979316194508009</v>
      </c>
      <c r="O87" s="104">
        <f t="shared" ref="O87:U87" si="12">O88*1.5</f>
        <v>4.0883309185662</v>
      </c>
      <c r="P87" s="104">
        <f t="shared" si="12"/>
        <v>0.16186124451599998</v>
      </c>
      <c r="Q87" s="104">
        <f t="shared" si="12"/>
        <v>0.38024694002699994</v>
      </c>
      <c r="R87" s="104">
        <f t="shared" si="12"/>
        <v>0.91485157879440027</v>
      </c>
      <c r="S87" s="104">
        <f t="shared" si="12"/>
        <v>1.0594783110905999</v>
      </c>
      <c r="T87" s="104">
        <f t="shared" si="12"/>
        <v>0.13203463567860002</v>
      </c>
      <c r="U87" s="104">
        <f t="shared" si="12"/>
        <v>0.63020779931339999</v>
      </c>
      <c r="V87" s="25">
        <v>999</v>
      </c>
      <c r="W87" s="25">
        <v>999</v>
      </c>
      <c r="X87" s="25">
        <v>999</v>
      </c>
      <c r="Y87" s="25">
        <v>999</v>
      </c>
      <c r="Z87" s="25">
        <v>999</v>
      </c>
      <c r="AA87" s="25">
        <v>999</v>
      </c>
      <c r="AB87" s="25">
        <v>999</v>
      </c>
      <c r="AC87" s="25">
        <v>999</v>
      </c>
      <c r="AD87" s="25">
        <v>999</v>
      </c>
      <c r="AE87" s="25">
        <v>999</v>
      </c>
      <c r="AF87" s="25">
        <v>999</v>
      </c>
      <c r="AG87" s="25">
        <v>999</v>
      </c>
      <c r="AH87" s="27">
        <v>999</v>
      </c>
    </row>
    <row r="88" spans="1:34" x14ac:dyDescent="0.3">
      <c r="A88" s="39">
        <v>9</v>
      </c>
      <c r="B88" s="25" t="s">
        <v>45</v>
      </c>
      <c r="C88" s="25" t="s">
        <v>131</v>
      </c>
      <c r="D88" s="26">
        <v>7</v>
      </c>
      <c r="E88" s="26" t="s">
        <v>194</v>
      </c>
      <c r="F88" s="24" t="s">
        <v>214</v>
      </c>
      <c r="G88" s="25" t="s">
        <v>211</v>
      </c>
      <c r="H88" s="25">
        <v>0</v>
      </c>
      <c r="I88" s="25">
        <v>2.0135416814939076</v>
      </c>
      <c r="J88" s="25">
        <v>1.6571633416834806</v>
      </c>
      <c r="K88" s="25">
        <v>1.8456446193408</v>
      </c>
      <c r="L88" s="25">
        <v>3.6056056739286357</v>
      </c>
      <c r="M88" s="25">
        <v>3.883352800904126</v>
      </c>
      <c r="N88" s="25">
        <v>3.7319544129672004</v>
      </c>
      <c r="O88" s="25">
        <v>2.7255539457108</v>
      </c>
      <c r="P88" s="25">
        <v>0.10790749634399999</v>
      </c>
      <c r="Q88" s="25">
        <v>0.25349796001799996</v>
      </c>
      <c r="R88" s="25">
        <v>0.60990105252960014</v>
      </c>
      <c r="S88" s="25">
        <v>0.70631887406039995</v>
      </c>
      <c r="T88" s="25">
        <v>8.8023090452400005E-2</v>
      </c>
      <c r="U88" s="25">
        <v>0.42013853287559999</v>
      </c>
      <c r="V88" s="25">
        <f>U88</f>
        <v>0.42013853287559999</v>
      </c>
      <c r="W88" s="25">
        <f t="shared" ref="W88:AH88" si="13">V88</f>
        <v>0.42013853287559999</v>
      </c>
      <c r="X88" s="25">
        <f t="shared" si="13"/>
        <v>0.42013853287559999</v>
      </c>
      <c r="Y88" s="25">
        <f t="shared" si="13"/>
        <v>0.42013853287559999</v>
      </c>
      <c r="Z88" s="25">
        <f t="shared" si="13"/>
        <v>0.42013853287559999</v>
      </c>
      <c r="AA88" s="25">
        <f t="shared" si="13"/>
        <v>0.42013853287559999</v>
      </c>
      <c r="AB88" s="25">
        <f t="shared" si="13"/>
        <v>0.42013853287559999</v>
      </c>
      <c r="AC88" s="25">
        <f t="shared" si="13"/>
        <v>0.42013853287559999</v>
      </c>
      <c r="AD88" s="25">
        <f t="shared" si="13"/>
        <v>0.42013853287559999</v>
      </c>
      <c r="AE88" s="25">
        <f t="shared" si="13"/>
        <v>0.42013853287559999</v>
      </c>
      <c r="AF88" s="25">
        <f t="shared" si="13"/>
        <v>0.42013853287559999</v>
      </c>
      <c r="AG88" s="25">
        <f t="shared" si="13"/>
        <v>0.42013853287559999</v>
      </c>
      <c r="AH88" s="27">
        <f t="shared" si="13"/>
        <v>0.42013853287559999</v>
      </c>
    </row>
    <row r="89" spans="1:34" x14ac:dyDescent="0.3">
      <c r="A89" s="39">
        <v>9</v>
      </c>
      <c r="B89" s="25" t="s">
        <v>45</v>
      </c>
      <c r="C89" s="25" t="s">
        <v>131</v>
      </c>
      <c r="D89" s="26">
        <v>8</v>
      </c>
      <c r="E89" s="26" t="s">
        <v>195</v>
      </c>
      <c r="F89" s="24" t="s">
        <v>219</v>
      </c>
      <c r="G89" s="25" t="s">
        <v>211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7">
        <v>0</v>
      </c>
    </row>
    <row r="90" spans="1:34" x14ac:dyDescent="0.3">
      <c r="A90" s="39">
        <v>9</v>
      </c>
      <c r="B90" s="25" t="s">
        <v>45</v>
      </c>
      <c r="C90" s="25" t="s">
        <v>131</v>
      </c>
      <c r="D90" s="26">
        <v>9</v>
      </c>
      <c r="E90" s="26" t="s">
        <v>196</v>
      </c>
      <c r="F90" s="24" t="s">
        <v>218</v>
      </c>
      <c r="G90" s="25" t="s">
        <v>211</v>
      </c>
      <c r="H90" s="25">
        <v>0</v>
      </c>
      <c r="I90" s="25">
        <v>9.45274096759426E-2</v>
      </c>
      <c r="J90" s="25">
        <v>9.3628770613521414E-2</v>
      </c>
      <c r="K90" s="25">
        <v>0.11096994961947089</v>
      </c>
      <c r="L90" s="25">
        <v>0.21798091434185071</v>
      </c>
      <c r="M90" s="25">
        <v>0.23266538944050469</v>
      </c>
      <c r="N90" s="25">
        <v>0.20290474988948504</v>
      </c>
      <c r="O90" s="25">
        <v>0.20965822255153507</v>
      </c>
      <c r="P90" s="25">
        <v>8.2629956462604154E-3</v>
      </c>
      <c r="Q90" s="25">
        <v>1.8161025168700145E-2</v>
      </c>
      <c r="R90" s="25">
        <v>4.3550586342232384E-2</v>
      </c>
      <c r="S90" s="25">
        <v>5.4492143450490797E-2</v>
      </c>
      <c r="T90" s="25">
        <v>6.7909368530870325E-3</v>
      </c>
      <c r="U90" s="25">
        <v>3.2413475051182292E-2</v>
      </c>
      <c r="V90" s="25">
        <f t="shared" ref="V90:AH90" si="14">U90</f>
        <v>3.2413475051182292E-2</v>
      </c>
      <c r="W90" s="25">
        <f t="shared" si="14"/>
        <v>3.2413475051182292E-2</v>
      </c>
      <c r="X90" s="25">
        <f t="shared" si="14"/>
        <v>3.2413475051182292E-2</v>
      </c>
      <c r="Y90" s="25">
        <f t="shared" si="14"/>
        <v>3.2413475051182292E-2</v>
      </c>
      <c r="Z90" s="25">
        <f t="shared" si="14"/>
        <v>3.2413475051182292E-2</v>
      </c>
      <c r="AA90" s="25">
        <f t="shared" si="14"/>
        <v>3.2413475051182292E-2</v>
      </c>
      <c r="AB90" s="25">
        <f t="shared" si="14"/>
        <v>3.2413475051182292E-2</v>
      </c>
      <c r="AC90" s="25">
        <f t="shared" si="14"/>
        <v>3.2413475051182292E-2</v>
      </c>
      <c r="AD90" s="25">
        <f t="shared" si="14"/>
        <v>3.2413475051182292E-2</v>
      </c>
      <c r="AE90" s="25">
        <f t="shared" si="14"/>
        <v>3.2413475051182292E-2</v>
      </c>
      <c r="AF90" s="25">
        <f t="shared" si="14"/>
        <v>3.2413475051182292E-2</v>
      </c>
      <c r="AG90" s="25">
        <f t="shared" si="14"/>
        <v>3.2413475051182292E-2</v>
      </c>
      <c r="AH90" s="27">
        <f t="shared" si="14"/>
        <v>3.2413475051182292E-2</v>
      </c>
    </row>
    <row r="91" spans="1:34" ht="15" thickBot="1" x14ac:dyDescent="0.35">
      <c r="A91" s="40">
        <v>9</v>
      </c>
      <c r="B91" s="29" t="s">
        <v>45</v>
      </c>
      <c r="C91" s="29" t="s">
        <v>131</v>
      </c>
      <c r="D91" s="30">
        <v>10</v>
      </c>
      <c r="E91" s="30" t="s">
        <v>197</v>
      </c>
      <c r="F91" s="28" t="s">
        <v>218</v>
      </c>
      <c r="G91" s="29" t="s">
        <v>205</v>
      </c>
      <c r="H91" s="29">
        <v>0</v>
      </c>
      <c r="I91" s="29">
        <v>1</v>
      </c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31"/>
    </row>
    <row r="92" spans="1:34" x14ac:dyDescent="0.3">
      <c r="A92" s="32">
        <v>10</v>
      </c>
      <c r="B92" s="16" t="s">
        <v>46</v>
      </c>
      <c r="C92" s="16" t="s">
        <v>132</v>
      </c>
      <c r="D92" s="33">
        <v>1</v>
      </c>
      <c r="E92" s="33" t="s">
        <v>188</v>
      </c>
      <c r="F92" s="15" t="s">
        <v>220</v>
      </c>
      <c r="G92" s="16" t="s">
        <v>205</v>
      </c>
      <c r="H92" s="16">
        <v>0</v>
      </c>
      <c r="I92" s="16">
        <v>1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8"/>
    </row>
    <row r="93" spans="1:34" x14ac:dyDescent="0.3">
      <c r="A93" s="34">
        <v>10</v>
      </c>
      <c r="B93" s="3" t="s">
        <v>46</v>
      </c>
      <c r="C93" s="3" t="s">
        <v>132</v>
      </c>
      <c r="D93" s="35">
        <v>2</v>
      </c>
      <c r="E93" s="35" t="s">
        <v>189</v>
      </c>
      <c r="F93" s="13" t="s">
        <v>220</v>
      </c>
      <c r="G93" s="3" t="s">
        <v>205</v>
      </c>
      <c r="H93" s="3">
        <v>0</v>
      </c>
      <c r="I93" s="3">
        <v>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14"/>
    </row>
    <row r="94" spans="1:34" x14ac:dyDescent="0.3">
      <c r="A94" s="34">
        <v>10</v>
      </c>
      <c r="B94" s="3" t="s">
        <v>46</v>
      </c>
      <c r="C94" s="3" t="s">
        <v>132</v>
      </c>
      <c r="D94" s="35">
        <v>3</v>
      </c>
      <c r="E94" s="35" t="s">
        <v>190</v>
      </c>
      <c r="F94" s="13" t="s">
        <v>213</v>
      </c>
      <c r="G94" s="3" t="s">
        <v>205</v>
      </c>
      <c r="H94" s="3">
        <v>0</v>
      </c>
      <c r="I94" s="3">
        <v>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14"/>
    </row>
    <row r="95" spans="1:34" x14ac:dyDescent="0.3">
      <c r="A95" s="34">
        <v>10</v>
      </c>
      <c r="B95" s="3" t="s">
        <v>46</v>
      </c>
      <c r="C95" s="3" t="s">
        <v>132</v>
      </c>
      <c r="D95" s="35">
        <v>4</v>
      </c>
      <c r="E95" s="35" t="s">
        <v>191</v>
      </c>
      <c r="F95" s="13" t="s">
        <v>219</v>
      </c>
      <c r="G95" s="3" t="s">
        <v>205</v>
      </c>
      <c r="H95" s="3">
        <v>0</v>
      </c>
      <c r="I95" s="3">
        <v>0.78491600000000006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14"/>
    </row>
    <row r="96" spans="1:34" x14ac:dyDescent="0.3">
      <c r="A96" s="34">
        <v>10</v>
      </c>
      <c r="B96" s="3" t="s">
        <v>46</v>
      </c>
      <c r="C96" s="3" t="s">
        <v>132</v>
      </c>
      <c r="D96" s="35">
        <v>5</v>
      </c>
      <c r="E96" s="35" t="s">
        <v>192</v>
      </c>
      <c r="F96" s="13" t="s">
        <v>219</v>
      </c>
      <c r="G96" s="3" t="s">
        <v>210</v>
      </c>
      <c r="H96" s="3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14"/>
    </row>
    <row r="97" spans="1:34" x14ac:dyDescent="0.3">
      <c r="A97" s="34">
        <v>10</v>
      </c>
      <c r="B97" s="3" t="s">
        <v>46</v>
      </c>
      <c r="C97" s="3" t="s">
        <v>132</v>
      </c>
      <c r="D97" s="35">
        <v>6</v>
      </c>
      <c r="E97" s="35" t="s">
        <v>193</v>
      </c>
      <c r="F97" s="13" t="s">
        <v>214</v>
      </c>
      <c r="G97" s="3" t="s">
        <v>211</v>
      </c>
      <c r="H97" s="3">
        <v>0</v>
      </c>
      <c r="I97" s="3">
        <f>I98*1.05</f>
        <v>18.66576850753108</v>
      </c>
      <c r="J97" s="3">
        <f t="shared" ref="J97:M97" si="15">J98*1.05</f>
        <v>15.362099329416871</v>
      </c>
      <c r="K97" s="3">
        <f t="shared" si="15"/>
        <v>17.109342969362277</v>
      </c>
      <c r="L97" s="3">
        <f t="shared" si="15"/>
        <v>19.744444655006301</v>
      </c>
      <c r="M97" s="3">
        <f t="shared" si="15"/>
        <v>21.265399321876263</v>
      </c>
      <c r="N97" s="102">
        <f>N98*1.5</f>
        <v>29.194765051003206</v>
      </c>
      <c r="O97" s="102">
        <f>O98*2</f>
        <v>29.902473003765596</v>
      </c>
      <c r="P97" s="102">
        <f>O97</f>
        <v>29.902473003765596</v>
      </c>
      <c r="Q97" s="102">
        <f t="shared" ref="Q97:U97" si="16">P97</f>
        <v>29.902473003765596</v>
      </c>
      <c r="R97" s="102">
        <f t="shared" si="16"/>
        <v>29.902473003765596</v>
      </c>
      <c r="S97" s="102">
        <f t="shared" si="16"/>
        <v>29.902473003765596</v>
      </c>
      <c r="T97" s="102">
        <f t="shared" si="16"/>
        <v>29.902473003765596</v>
      </c>
      <c r="U97" s="102">
        <f t="shared" si="16"/>
        <v>29.902473003765596</v>
      </c>
      <c r="V97" s="3">
        <v>999</v>
      </c>
      <c r="W97" s="3">
        <v>999</v>
      </c>
      <c r="X97" s="3">
        <v>999</v>
      </c>
      <c r="Y97" s="3">
        <v>999</v>
      </c>
      <c r="Z97" s="3">
        <v>999</v>
      </c>
      <c r="AA97" s="3">
        <v>999</v>
      </c>
      <c r="AB97" s="3">
        <v>999</v>
      </c>
      <c r="AC97" s="3">
        <v>999</v>
      </c>
      <c r="AD97" s="3">
        <v>999</v>
      </c>
      <c r="AE97" s="3">
        <v>999</v>
      </c>
      <c r="AF97" s="3">
        <v>999</v>
      </c>
      <c r="AG97" s="3">
        <v>999</v>
      </c>
      <c r="AH97" s="14">
        <v>999</v>
      </c>
    </row>
    <row r="98" spans="1:34" x14ac:dyDescent="0.3">
      <c r="A98" s="34">
        <v>10</v>
      </c>
      <c r="B98" s="3" t="s">
        <v>46</v>
      </c>
      <c r="C98" s="3" t="s">
        <v>132</v>
      </c>
      <c r="D98" s="35">
        <v>7</v>
      </c>
      <c r="E98" s="35" t="s">
        <v>194</v>
      </c>
      <c r="F98" s="13" t="s">
        <v>214</v>
      </c>
      <c r="G98" s="3" t="s">
        <v>211</v>
      </c>
      <c r="H98" s="3">
        <v>0</v>
      </c>
      <c r="I98" s="3">
        <v>17.776922388124838</v>
      </c>
      <c r="J98" s="3">
        <v>14.63057078992083</v>
      </c>
      <c r="K98" s="3">
        <v>16.294612351773598</v>
      </c>
      <c r="L98" s="3">
        <v>18.804233004767905</v>
      </c>
      <c r="M98" s="3">
        <v>20.252761258929773</v>
      </c>
      <c r="N98" s="3">
        <v>19.463176700668804</v>
      </c>
      <c r="O98" s="3">
        <v>14.951236501882798</v>
      </c>
      <c r="P98" s="3">
        <v>7.7513427385020011</v>
      </c>
      <c r="Q98" s="3">
        <v>9.9974177956763999</v>
      </c>
      <c r="R98" s="3">
        <v>6.8831235533016004</v>
      </c>
      <c r="S98" s="3">
        <v>5.3321683013135983</v>
      </c>
      <c r="T98" s="3">
        <v>4.6036957851648008</v>
      </c>
      <c r="U98" s="3">
        <v>9.3784555851335991</v>
      </c>
      <c r="V98" s="3">
        <f>U98</f>
        <v>9.3784555851335991</v>
      </c>
      <c r="W98" s="3">
        <f t="shared" ref="W98:AH98" si="17">V98</f>
        <v>9.3784555851335991</v>
      </c>
      <c r="X98" s="3">
        <f t="shared" si="17"/>
        <v>9.3784555851335991</v>
      </c>
      <c r="Y98" s="3">
        <f t="shared" si="17"/>
        <v>9.3784555851335991</v>
      </c>
      <c r="Z98" s="3">
        <f t="shared" si="17"/>
        <v>9.3784555851335991</v>
      </c>
      <c r="AA98" s="3">
        <f t="shared" si="17"/>
        <v>9.3784555851335991</v>
      </c>
      <c r="AB98" s="3">
        <f t="shared" si="17"/>
        <v>9.3784555851335991</v>
      </c>
      <c r="AC98" s="3">
        <f t="shared" si="17"/>
        <v>9.3784555851335991</v>
      </c>
      <c r="AD98" s="3">
        <f t="shared" si="17"/>
        <v>9.3784555851335991</v>
      </c>
      <c r="AE98" s="3">
        <f t="shared" si="17"/>
        <v>9.3784555851335991</v>
      </c>
      <c r="AF98" s="3">
        <f t="shared" si="17"/>
        <v>9.3784555851335991</v>
      </c>
      <c r="AG98" s="3">
        <f t="shared" si="17"/>
        <v>9.3784555851335991</v>
      </c>
      <c r="AH98" s="14">
        <f t="shared" si="17"/>
        <v>9.3784555851335991</v>
      </c>
    </row>
    <row r="99" spans="1:34" x14ac:dyDescent="0.3">
      <c r="A99" s="34">
        <v>10</v>
      </c>
      <c r="B99" s="3" t="s">
        <v>46</v>
      </c>
      <c r="C99" s="3" t="s">
        <v>132</v>
      </c>
      <c r="D99" s="35">
        <v>8</v>
      </c>
      <c r="E99" s="35" t="s">
        <v>195</v>
      </c>
      <c r="F99" s="13" t="s">
        <v>219</v>
      </c>
      <c r="G99" s="3" t="s">
        <v>211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14">
        <v>0</v>
      </c>
    </row>
    <row r="100" spans="1:34" x14ac:dyDescent="0.3">
      <c r="A100" s="34">
        <v>10</v>
      </c>
      <c r="B100" s="3" t="s">
        <v>46</v>
      </c>
      <c r="C100" s="3" t="s">
        <v>132</v>
      </c>
      <c r="D100" s="35">
        <v>9</v>
      </c>
      <c r="E100" s="35" t="s">
        <v>196</v>
      </c>
      <c r="F100" s="13" t="s">
        <v>218</v>
      </c>
      <c r="G100" s="3" t="s">
        <v>211</v>
      </c>
      <c r="H100" s="3">
        <v>0</v>
      </c>
      <c r="I100" s="3">
        <v>0.75596759940113767</v>
      </c>
      <c r="J100" s="3">
        <v>0.48047013851998982</v>
      </c>
      <c r="K100" s="3">
        <v>0.53511751292572529</v>
      </c>
      <c r="L100" s="3">
        <v>0.55971231167378255</v>
      </c>
      <c r="M100" s="3">
        <v>0.60282808765125295</v>
      </c>
      <c r="N100" s="3">
        <v>0.58286029873493561</v>
      </c>
      <c r="O100" s="3">
        <v>0.51736809299166453</v>
      </c>
      <c r="P100" s="3">
        <v>0.26822513376994289</v>
      </c>
      <c r="Q100" s="3">
        <v>0.36390522720046481</v>
      </c>
      <c r="R100" s="3">
        <v>0.25054515993083198</v>
      </c>
      <c r="S100" s="3">
        <v>0.19215844781344157</v>
      </c>
      <c r="T100" s="3">
        <v>0.16590606040409817</v>
      </c>
      <c r="U100" s="3">
        <v>0.33797685412191669</v>
      </c>
      <c r="V100" s="3">
        <f>U100</f>
        <v>0.33797685412191669</v>
      </c>
      <c r="W100" s="3">
        <f t="shared" ref="W100:AH100" si="18">V100</f>
        <v>0.33797685412191669</v>
      </c>
      <c r="X100" s="3">
        <f t="shared" si="18"/>
        <v>0.33797685412191669</v>
      </c>
      <c r="Y100" s="3">
        <f t="shared" si="18"/>
        <v>0.33797685412191669</v>
      </c>
      <c r="Z100" s="3">
        <f t="shared" si="18"/>
        <v>0.33797685412191669</v>
      </c>
      <c r="AA100" s="3">
        <f t="shared" si="18"/>
        <v>0.33797685412191669</v>
      </c>
      <c r="AB100" s="3">
        <f t="shared" si="18"/>
        <v>0.33797685412191669</v>
      </c>
      <c r="AC100" s="3">
        <f t="shared" si="18"/>
        <v>0.33797685412191669</v>
      </c>
      <c r="AD100" s="3">
        <f t="shared" si="18"/>
        <v>0.33797685412191669</v>
      </c>
      <c r="AE100" s="3">
        <f t="shared" si="18"/>
        <v>0.33797685412191669</v>
      </c>
      <c r="AF100" s="3">
        <f t="shared" si="18"/>
        <v>0.33797685412191669</v>
      </c>
      <c r="AG100" s="3">
        <f t="shared" si="18"/>
        <v>0.33797685412191669</v>
      </c>
      <c r="AH100" s="14">
        <f t="shared" si="18"/>
        <v>0.33797685412191669</v>
      </c>
    </row>
    <row r="101" spans="1:34" ht="15" thickBot="1" x14ac:dyDescent="0.35">
      <c r="A101" s="36">
        <v>10</v>
      </c>
      <c r="B101" s="11" t="s">
        <v>46</v>
      </c>
      <c r="C101" s="11" t="s">
        <v>132</v>
      </c>
      <c r="D101" s="37">
        <v>10</v>
      </c>
      <c r="E101" s="37" t="s">
        <v>197</v>
      </c>
      <c r="F101" s="10" t="s">
        <v>218</v>
      </c>
      <c r="G101" s="11" t="s">
        <v>205</v>
      </c>
      <c r="H101" s="11">
        <v>0</v>
      </c>
      <c r="I101" s="11">
        <v>1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2"/>
    </row>
    <row r="102" spans="1:34" s="64" customFormat="1" x14ac:dyDescent="0.3">
      <c r="A102" s="38">
        <f>A92+1</f>
        <v>11</v>
      </c>
      <c r="B102" s="21" t="s">
        <v>222</v>
      </c>
      <c r="C102" s="21" t="s">
        <v>223</v>
      </c>
      <c r="D102" s="22">
        <v>1</v>
      </c>
      <c r="E102" s="22" t="s">
        <v>188</v>
      </c>
      <c r="F102" s="20" t="s">
        <v>220</v>
      </c>
      <c r="G102" s="21" t="s">
        <v>205</v>
      </c>
      <c r="H102" s="21">
        <v>0</v>
      </c>
      <c r="I102" s="21">
        <v>1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3"/>
    </row>
    <row r="103" spans="1:34" s="64" customFormat="1" x14ac:dyDescent="0.3">
      <c r="A103" s="39">
        <f t="shared" ref="A103:A246" si="19">A93+1</f>
        <v>11</v>
      </c>
      <c r="B103" s="25" t="s">
        <v>222</v>
      </c>
      <c r="C103" s="25" t="s">
        <v>223</v>
      </c>
      <c r="D103" s="26">
        <v>2</v>
      </c>
      <c r="E103" s="26" t="s">
        <v>189</v>
      </c>
      <c r="F103" s="24" t="s">
        <v>220</v>
      </c>
      <c r="G103" s="25" t="s">
        <v>205</v>
      </c>
      <c r="H103" s="25">
        <v>0</v>
      </c>
      <c r="I103" s="25">
        <v>1</v>
      </c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7"/>
    </row>
    <row r="104" spans="1:34" s="64" customFormat="1" x14ac:dyDescent="0.3">
      <c r="A104" s="39">
        <f t="shared" si="19"/>
        <v>11</v>
      </c>
      <c r="B104" s="25" t="s">
        <v>222</v>
      </c>
      <c r="C104" s="25" t="s">
        <v>223</v>
      </c>
      <c r="D104" s="26">
        <v>3</v>
      </c>
      <c r="E104" s="26" t="s">
        <v>190</v>
      </c>
      <c r="F104" s="24" t="s">
        <v>213</v>
      </c>
      <c r="G104" s="25" t="s">
        <v>205</v>
      </c>
      <c r="H104" s="25">
        <v>0</v>
      </c>
      <c r="I104" s="25">
        <v>1</v>
      </c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7"/>
    </row>
    <row r="105" spans="1:34" s="64" customFormat="1" x14ac:dyDescent="0.3">
      <c r="A105" s="39">
        <f t="shared" si="19"/>
        <v>11</v>
      </c>
      <c r="B105" s="25" t="s">
        <v>222</v>
      </c>
      <c r="C105" s="25" t="s">
        <v>223</v>
      </c>
      <c r="D105" s="26">
        <v>4</v>
      </c>
      <c r="E105" s="26" t="s">
        <v>191</v>
      </c>
      <c r="F105" s="24" t="s">
        <v>219</v>
      </c>
      <c r="G105" s="25" t="s">
        <v>211</v>
      </c>
      <c r="H105" s="25">
        <v>0</v>
      </c>
      <c r="I105" s="25">
        <v>0.22411400000000001</v>
      </c>
      <c r="J105" s="25">
        <v>0.21746800000000002</v>
      </c>
      <c r="K105" s="25">
        <v>0.22102000000000002</v>
      </c>
      <c r="L105" s="25">
        <v>0.23670499999999997</v>
      </c>
      <c r="M105" s="25">
        <v>0.23858299999999996</v>
      </c>
      <c r="N105" s="25">
        <v>0.26614100000000002</v>
      </c>
      <c r="O105" s="25">
        <v>0.24476400000000001</v>
      </c>
      <c r="P105" s="25">
        <v>0.247891</v>
      </c>
      <c r="Q105" s="25">
        <v>0.247891</v>
      </c>
      <c r="R105" s="25">
        <v>0.24784100000000003</v>
      </c>
      <c r="S105" s="25">
        <v>0.24244099999999999</v>
      </c>
      <c r="T105" s="25">
        <v>0.24244099999999999</v>
      </c>
      <c r="U105" s="25">
        <v>0.24244099999999999</v>
      </c>
      <c r="V105" s="25">
        <f>U105</f>
        <v>0.24244099999999999</v>
      </c>
      <c r="W105" s="25">
        <f t="shared" ref="W105:AH105" si="20">V105</f>
        <v>0.24244099999999999</v>
      </c>
      <c r="X105" s="25">
        <f t="shared" si="20"/>
        <v>0.24244099999999999</v>
      </c>
      <c r="Y105" s="25">
        <f t="shared" si="20"/>
        <v>0.24244099999999999</v>
      </c>
      <c r="Z105" s="25">
        <f t="shared" si="20"/>
        <v>0.24244099999999999</v>
      </c>
      <c r="AA105" s="25">
        <f t="shared" si="20"/>
        <v>0.24244099999999999</v>
      </c>
      <c r="AB105" s="25">
        <f t="shared" si="20"/>
        <v>0.24244099999999999</v>
      </c>
      <c r="AC105" s="25">
        <f t="shared" si="20"/>
        <v>0.24244099999999999</v>
      </c>
      <c r="AD105" s="25">
        <f t="shared" si="20"/>
        <v>0.24244099999999999</v>
      </c>
      <c r="AE105" s="25">
        <f t="shared" si="20"/>
        <v>0.24244099999999999</v>
      </c>
      <c r="AF105" s="25">
        <f t="shared" si="20"/>
        <v>0.24244099999999999</v>
      </c>
      <c r="AG105" s="25">
        <f t="shared" si="20"/>
        <v>0.24244099999999999</v>
      </c>
      <c r="AH105" s="27">
        <f t="shared" si="20"/>
        <v>0.24244099999999999</v>
      </c>
    </row>
    <row r="106" spans="1:34" s="64" customFormat="1" x14ac:dyDescent="0.3">
      <c r="A106" s="39">
        <f t="shared" si="19"/>
        <v>11</v>
      </c>
      <c r="B106" s="25" t="s">
        <v>222</v>
      </c>
      <c r="C106" s="25" t="s">
        <v>223</v>
      </c>
      <c r="D106" s="26">
        <v>5</v>
      </c>
      <c r="E106" s="26" t="s">
        <v>192</v>
      </c>
      <c r="F106" s="24" t="s">
        <v>219</v>
      </c>
      <c r="G106" s="25" t="s">
        <v>210</v>
      </c>
      <c r="H106" s="25">
        <v>0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7"/>
    </row>
    <row r="107" spans="1:34" s="64" customFormat="1" x14ac:dyDescent="0.3">
      <c r="A107" s="39">
        <f t="shared" si="19"/>
        <v>11</v>
      </c>
      <c r="B107" s="25" t="s">
        <v>222</v>
      </c>
      <c r="C107" s="25" t="s">
        <v>223</v>
      </c>
      <c r="D107" s="26">
        <v>6</v>
      </c>
      <c r="E107" s="26" t="s">
        <v>193</v>
      </c>
      <c r="F107" s="24" t="s">
        <v>214</v>
      </c>
      <c r="G107" s="25" t="s">
        <v>211</v>
      </c>
      <c r="H107" s="25">
        <v>0</v>
      </c>
      <c r="I107" s="25">
        <f>I108*1.1</f>
        <v>3.9745730758725899</v>
      </c>
      <c r="J107" s="25">
        <f t="shared" ref="J107:U107" si="21">J108*1.1</f>
        <v>4.1713883142602022</v>
      </c>
      <c r="K107" s="25">
        <f t="shared" si="21"/>
        <v>4.8182680705341596</v>
      </c>
      <c r="L107" s="25">
        <f t="shared" si="21"/>
        <v>3.4462626397308118</v>
      </c>
      <c r="M107" s="25">
        <f t="shared" si="21"/>
        <v>3.3753694283822826</v>
      </c>
      <c r="N107" s="25">
        <f t="shared" si="21"/>
        <v>3.59999950902372</v>
      </c>
      <c r="O107" s="25">
        <f t="shared" si="21"/>
        <v>4.2882501827840391</v>
      </c>
      <c r="P107" s="25">
        <f t="shared" si="21"/>
        <v>4.4115799793670005</v>
      </c>
      <c r="Q107" s="25">
        <f t="shared" si="21"/>
        <v>4.3332902148016803</v>
      </c>
      <c r="R107" s="25">
        <f t="shared" si="21"/>
        <v>4.3068239421688803</v>
      </c>
      <c r="S107" s="25">
        <f t="shared" si="21"/>
        <v>4.1491820872062011</v>
      </c>
      <c r="T107" s="25">
        <f t="shared" si="21"/>
        <v>4.4674832512173603</v>
      </c>
      <c r="U107" s="25">
        <f t="shared" si="21"/>
        <v>4.4959147278922789</v>
      </c>
      <c r="V107" s="25">
        <f>U107</f>
        <v>4.4959147278922789</v>
      </c>
      <c r="W107" s="25">
        <f t="shared" ref="W107:AH107" si="22">V107</f>
        <v>4.4959147278922789</v>
      </c>
      <c r="X107" s="25">
        <f t="shared" si="22"/>
        <v>4.4959147278922789</v>
      </c>
      <c r="Y107" s="25">
        <f t="shared" si="22"/>
        <v>4.4959147278922789</v>
      </c>
      <c r="Z107" s="25">
        <f t="shared" si="22"/>
        <v>4.4959147278922789</v>
      </c>
      <c r="AA107" s="25">
        <f t="shared" si="22"/>
        <v>4.4959147278922789</v>
      </c>
      <c r="AB107" s="25">
        <f t="shared" si="22"/>
        <v>4.4959147278922789</v>
      </c>
      <c r="AC107" s="25">
        <f t="shared" si="22"/>
        <v>4.4959147278922789</v>
      </c>
      <c r="AD107" s="25">
        <f t="shared" si="22"/>
        <v>4.4959147278922789</v>
      </c>
      <c r="AE107" s="25">
        <f t="shared" si="22"/>
        <v>4.4959147278922789</v>
      </c>
      <c r="AF107" s="25">
        <f t="shared" si="22"/>
        <v>4.4959147278922789</v>
      </c>
      <c r="AG107" s="25">
        <f t="shared" si="22"/>
        <v>4.4959147278922789</v>
      </c>
      <c r="AH107" s="27">
        <f t="shared" si="22"/>
        <v>4.4959147278922789</v>
      </c>
    </row>
    <row r="108" spans="1:34" s="64" customFormat="1" x14ac:dyDescent="0.3">
      <c r="A108" s="39">
        <f t="shared" si="19"/>
        <v>11</v>
      </c>
      <c r="B108" s="25" t="s">
        <v>222</v>
      </c>
      <c r="C108" s="25" t="s">
        <v>223</v>
      </c>
      <c r="D108" s="26">
        <v>7</v>
      </c>
      <c r="E108" s="26" t="s">
        <v>194</v>
      </c>
      <c r="F108" s="24" t="s">
        <v>214</v>
      </c>
      <c r="G108" s="25" t="s">
        <v>211</v>
      </c>
      <c r="H108" s="25">
        <v>0</v>
      </c>
      <c r="I108" s="25">
        <v>3.6132482507932631</v>
      </c>
      <c r="J108" s="25">
        <v>3.7921711947820014</v>
      </c>
      <c r="K108" s="25">
        <v>4.3802437004855994</v>
      </c>
      <c r="L108" s="25">
        <v>3.1329660361189196</v>
      </c>
      <c r="M108" s="25">
        <v>3.0685176621657111</v>
      </c>
      <c r="N108" s="25">
        <v>3.2727268263851998</v>
      </c>
      <c r="O108" s="25">
        <v>3.8984092570763993</v>
      </c>
      <c r="P108" s="25">
        <v>4.0105272539700003</v>
      </c>
      <c r="Q108" s="25">
        <v>3.9393547407288003</v>
      </c>
      <c r="R108" s="25">
        <v>3.9152944928808</v>
      </c>
      <c r="S108" s="25">
        <v>3.7719837156420004</v>
      </c>
      <c r="T108" s="25">
        <v>4.0613484101976001</v>
      </c>
      <c r="U108" s="25">
        <v>4.0871952071747986</v>
      </c>
      <c r="V108" s="25">
        <f>U108</f>
        <v>4.0871952071747986</v>
      </c>
      <c r="W108" s="25">
        <f t="shared" ref="W108:AH108" si="23">V108</f>
        <v>4.0871952071747986</v>
      </c>
      <c r="X108" s="25">
        <f t="shared" si="23"/>
        <v>4.0871952071747986</v>
      </c>
      <c r="Y108" s="25">
        <f t="shared" si="23"/>
        <v>4.0871952071747986</v>
      </c>
      <c r="Z108" s="25">
        <f t="shared" si="23"/>
        <v>4.0871952071747986</v>
      </c>
      <c r="AA108" s="25">
        <f t="shared" si="23"/>
        <v>4.0871952071747986</v>
      </c>
      <c r="AB108" s="25">
        <f t="shared" si="23"/>
        <v>4.0871952071747986</v>
      </c>
      <c r="AC108" s="25">
        <f t="shared" si="23"/>
        <v>4.0871952071747986</v>
      </c>
      <c r="AD108" s="25">
        <f t="shared" si="23"/>
        <v>4.0871952071747986</v>
      </c>
      <c r="AE108" s="25">
        <f t="shared" si="23"/>
        <v>4.0871952071747986</v>
      </c>
      <c r="AF108" s="25">
        <f t="shared" si="23"/>
        <v>4.0871952071747986</v>
      </c>
      <c r="AG108" s="25">
        <f t="shared" si="23"/>
        <v>4.0871952071747986</v>
      </c>
      <c r="AH108" s="27">
        <f t="shared" si="23"/>
        <v>4.0871952071747986</v>
      </c>
    </row>
    <row r="109" spans="1:34" s="64" customFormat="1" x14ac:dyDescent="0.3">
      <c r="A109" s="39">
        <f t="shared" si="19"/>
        <v>11</v>
      </c>
      <c r="B109" s="25" t="s">
        <v>222</v>
      </c>
      <c r="C109" s="25" t="s">
        <v>223</v>
      </c>
      <c r="D109" s="26">
        <v>8</v>
      </c>
      <c r="E109" s="26" t="s">
        <v>195</v>
      </c>
      <c r="F109" s="24" t="s">
        <v>219</v>
      </c>
      <c r="G109" s="25" t="s">
        <v>210</v>
      </c>
      <c r="H109" s="25">
        <v>0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7"/>
    </row>
    <row r="110" spans="1:34" s="64" customFormat="1" x14ac:dyDescent="0.3">
      <c r="A110" s="39">
        <f t="shared" si="19"/>
        <v>11</v>
      </c>
      <c r="B110" s="25" t="s">
        <v>222</v>
      </c>
      <c r="C110" s="25" t="s">
        <v>223</v>
      </c>
      <c r="D110" s="26">
        <v>9</v>
      </c>
      <c r="E110" s="26" t="s">
        <v>196</v>
      </c>
      <c r="F110" s="24" t="s">
        <v>218</v>
      </c>
      <c r="G110" s="25" t="s">
        <v>211</v>
      </c>
      <c r="H110" s="25">
        <v>0</v>
      </c>
      <c r="I110" s="25">
        <v>0.5381441231664319</v>
      </c>
      <c r="J110" s="25">
        <v>0.58205277269280653</v>
      </c>
      <c r="K110" s="25">
        <v>0.66151011140022387</v>
      </c>
      <c r="L110" s="25">
        <v>0.44179219880633325</v>
      </c>
      <c r="M110" s="25">
        <v>0.42929805412871802</v>
      </c>
      <c r="N110" s="25">
        <v>0.41045708807840375</v>
      </c>
      <c r="O110" s="25">
        <v>0.53163023892176631</v>
      </c>
      <c r="P110" s="25">
        <v>0.54002081546710068</v>
      </c>
      <c r="Q110" s="25">
        <v>0.53043737762827048</v>
      </c>
      <c r="R110" s="25">
        <v>0.52730400337070615</v>
      </c>
      <c r="S110" s="25">
        <v>0.51931818458340173</v>
      </c>
      <c r="T110" s="25">
        <v>0.55915726109796404</v>
      </c>
      <c r="U110" s="25">
        <v>0.562715789632388</v>
      </c>
      <c r="V110" s="25">
        <f>U110</f>
        <v>0.562715789632388</v>
      </c>
      <c r="W110" s="25">
        <f t="shared" ref="W110:AH110" si="24">V110</f>
        <v>0.562715789632388</v>
      </c>
      <c r="X110" s="25">
        <f t="shared" si="24"/>
        <v>0.562715789632388</v>
      </c>
      <c r="Y110" s="25">
        <f t="shared" si="24"/>
        <v>0.562715789632388</v>
      </c>
      <c r="Z110" s="25">
        <f t="shared" si="24"/>
        <v>0.562715789632388</v>
      </c>
      <c r="AA110" s="25">
        <f t="shared" si="24"/>
        <v>0.562715789632388</v>
      </c>
      <c r="AB110" s="25">
        <f t="shared" si="24"/>
        <v>0.562715789632388</v>
      </c>
      <c r="AC110" s="25">
        <f t="shared" si="24"/>
        <v>0.562715789632388</v>
      </c>
      <c r="AD110" s="25">
        <f t="shared" si="24"/>
        <v>0.562715789632388</v>
      </c>
      <c r="AE110" s="25">
        <f t="shared" si="24"/>
        <v>0.562715789632388</v>
      </c>
      <c r="AF110" s="25">
        <f t="shared" si="24"/>
        <v>0.562715789632388</v>
      </c>
      <c r="AG110" s="25">
        <f t="shared" si="24"/>
        <v>0.562715789632388</v>
      </c>
      <c r="AH110" s="27">
        <f t="shared" si="24"/>
        <v>0.562715789632388</v>
      </c>
    </row>
    <row r="111" spans="1:34" s="64" customFormat="1" ht="15" thickBot="1" x14ac:dyDescent="0.35">
      <c r="A111" s="40">
        <f t="shared" si="19"/>
        <v>11</v>
      </c>
      <c r="B111" s="29" t="s">
        <v>222</v>
      </c>
      <c r="C111" s="29" t="s">
        <v>223</v>
      </c>
      <c r="D111" s="30">
        <v>10</v>
      </c>
      <c r="E111" s="30" t="s">
        <v>197</v>
      </c>
      <c r="F111" s="28" t="s">
        <v>218</v>
      </c>
      <c r="G111" s="29" t="s">
        <v>205</v>
      </c>
      <c r="H111" s="29">
        <v>0</v>
      </c>
      <c r="I111" s="29">
        <v>1</v>
      </c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31"/>
    </row>
    <row r="112" spans="1:34" s="64" customFormat="1" x14ac:dyDescent="0.3">
      <c r="A112" s="32">
        <f t="shared" si="19"/>
        <v>12</v>
      </c>
      <c r="B112" s="16" t="s">
        <v>226</v>
      </c>
      <c r="C112" s="16" t="s">
        <v>227</v>
      </c>
      <c r="D112" s="33">
        <v>1</v>
      </c>
      <c r="E112" s="33" t="s">
        <v>188</v>
      </c>
      <c r="F112" s="15" t="s">
        <v>220</v>
      </c>
      <c r="G112" s="16" t="s">
        <v>205</v>
      </c>
      <c r="H112" s="16">
        <v>0</v>
      </c>
      <c r="I112" s="16">
        <v>1</v>
      </c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8"/>
    </row>
    <row r="113" spans="1:34" s="64" customFormat="1" x14ac:dyDescent="0.3">
      <c r="A113" s="34">
        <f t="shared" si="19"/>
        <v>12</v>
      </c>
      <c r="B113" s="3" t="s">
        <v>226</v>
      </c>
      <c r="C113" s="3" t="s">
        <v>227</v>
      </c>
      <c r="D113" s="35">
        <v>2</v>
      </c>
      <c r="E113" s="35" t="s">
        <v>189</v>
      </c>
      <c r="F113" s="13" t="s">
        <v>220</v>
      </c>
      <c r="G113" s="3" t="s">
        <v>205</v>
      </c>
      <c r="H113" s="3">
        <v>0</v>
      </c>
      <c r="I113" s="3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14"/>
    </row>
    <row r="114" spans="1:34" s="64" customFormat="1" x14ac:dyDescent="0.3">
      <c r="A114" s="34">
        <f t="shared" si="19"/>
        <v>12</v>
      </c>
      <c r="B114" s="3" t="s">
        <v>226</v>
      </c>
      <c r="C114" s="3" t="s">
        <v>227</v>
      </c>
      <c r="D114" s="35">
        <v>3</v>
      </c>
      <c r="E114" s="35" t="s">
        <v>190</v>
      </c>
      <c r="F114" s="13" t="s">
        <v>213</v>
      </c>
      <c r="G114" s="3" t="s">
        <v>205</v>
      </c>
      <c r="H114" s="3">
        <v>0</v>
      </c>
      <c r="I114" s="3">
        <v>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14"/>
    </row>
    <row r="115" spans="1:34" s="64" customFormat="1" x14ac:dyDescent="0.3">
      <c r="A115" s="34">
        <f t="shared" si="19"/>
        <v>12</v>
      </c>
      <c r="B115" s="3" t="s">
        <v>226</v>
      </c>
      <c r="C115" s="3" t="s">
        <v>227</v>
      </c>
      <c r="D115" s="35">
        <v>4</v>
      </c>
      <c r="E115" s="35" t="s">
        <v>191</v>
      </c>
      <c r="F115" s="13" t="s">
        <v>219</v>
      </c>
      <c r="G115" s="3" t="s">
        <v>205</v>
      </c>
      <c r="H115" s="3">
        <v>0</v>
      </c>
      <c r="I115" s="3">
        <v>0.24244099999999999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14"/>
    </row>
    <row r="116" spans="1:34" s="64" customFormat="1" x14ac:dyDescent="0.3">
      <c r="A116" s="34">
        <f t="shared" si="19"/>
        <v>12</v>
      </c>
      <c r="B116" s="3" t="s">
        <v>226</v>
      </c>
      <c r="C116" s="3" t="s">
        <v>227</v>
      </c>
      <c r="D116" s="35">
        <v>5</v>
      </c>
      <c r="E116" s="35" t="s">
        <v>192</v>
      </c>
      <c r="F116" s="13" t="s">
        <v>219</v>
      </c>
      <c r="G116" s="3" t="s">
        <v>210</v>
      </c>
      <c r="H116" s="3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14"/>
    </row>
    <row r="117" spans="1:34" s="64" customFormat="1" x14ac:dyDescent="0.3">
      <c r="A117" s="34">
        <f t="shared" si="19"/>
        <v>12</v>
      </c>
      <c r="B117" s="3" t="s">
        <v>226</v>
      </c>
      <c r="C117" s="3" t="s">
        <v>227</v>
      </c>
      <c r="D117" s="35">
        <v>6</v>
      </c>
      <c r="E117" s="35" t="s">
        <v>193</v>
      </c>
      <c r="F117" s="13" t="s">
        <v>214</v>
      </c>
      <c r="G117" s="3" t="s">
        <v>211</v>
      </c>
      <c r="H117" s="3">
        <v>0</v>
      </c>
      <c r="I117" s="3">
        <f>I118*1.1</f>
        <v>0.68865636391837426</v>
      </c>
      <c r="J117" s="3">
        <f t="shared" ref="J117:U117" si="25">J118*1.1</f>
        <v>0.72275765325043273</v>
      </c>
      <c r="K117" s="3">
        <f t="shared" si="25"/>
        <v>0.83483959320828005</v>
      </c>
      <c r="L117" s="3">
        <f t="shared" si="25"/>
        <v>0.91478380327449249</v>
      </c>
      <c r="M117" s="3">
        <f t="shared" si="25"/>
        <v>0.89596574780881411</v>
      </c>
      <c r="N117" s="3">
        <f t="shared" si="25"/>
        <v>0.95559206796504015</v>
      </c>
      <c r="O117" s="3">
        <f t="shared" si="25"/>
        <v>0.98429343498288024</v>
      </c>
      <c r="P117" s="3">
        <f t="shared" si="25"/>
        <v>0.92551181254091985</v>
      </c>
      <c r="Q117" s="3">
        <f t="shared" si="25"/>
        <v>0.80255490416639996</v>
      </c>
      <c r="R117" s="3">
        <f t="shared" si="25"/>
        <v>0.75851044786440003</v>
      </c>
      <c r="S117" s="3">
        <f t="shared" si="25"/>
        <v>0.81647360163864013</v>
      </c>
      <c r="T117" s="3">
        <f t="shared" si="25"/>
        <v>1.0109624321847601</v>
      </c>
      <c r="U117" s="3">
        <f t="shared" si="25"/>
        <v>1.05090414157476</v>
      </c>
      <c r="V117" s="3">
        <f>U117</f>
        <v>1.05090414157476</v>
      </c>
      <c r="W117" s="3">
        <f t="shared" ref="W117:AH117" si="26">V117</f>
        <v>1.05090414157476</v>
      </c>
      <c r="X117" s="3">
        <f t="shared" si="26"/>
        <v>1.05090414157476</v>
      </c>
      <c r="Y117" s="3">
        <f t="shared" si="26"/>
        <v>1.05090414157476</v>
      </c>
      <c r="Z117" s="3">
        <f t="shared" si="26"/>
        <v>1.05090414157476</v>
      </c>
      <c r="AA117" s="3">
        <f t="shared" si="26"/>
        <v>1.05090414157476</v>
      </c>
      <c r="AB117" s="3">
        <f t="shared" si="26"/>
        <v>1.05090414157476</v>
      </c>
      <c r="AC117" s="3">
        <f t="shared" si="26"/>
        <v>1.05090414157476</v>
      </c>
      <c r="AD117" s="3">
        <f t="shared" si="26"/>
        <v>1.05090414157476</v>
      </c>
      <c r="AE117" s="3">
        <f t="shared" si="26"/>
        <v>1.05090414157476</v>
      </c>
      <c r="AF117" s="3">
        <f t="shared" si="26"/>
        <v>1.05090414157476</v>
      </c>
      <c r="AG117" s="3">
        <f t="shared" si="26"/>
        <v>1.05090414157476</v>
      </c>
      <c r="AH117" s="14">
        <f t="shared" si="26"/>
        <v>1.05090414157476</v>
      </c>
    </row>
    <row r="118" spans="1:34" s="64" customFormat="1" x14ac:dyDescent="0.3">
      <c r="A118" s="34">
        <f t="shared" si="19"/>
        <v>12</v>
      </c>
      <c r="B118" s="3" t="s">
        <v>226</v>
      </c>
      <c r="C118" s="3" t="s">
        <v>227</v>
      </c>
      <c r="D118" s="35">
        <v>7</v>
      </c>
      <c r="E118" s="35" t="s">
        <v>194</v>
      </c>
      <c r="F118" s="13" t="s">
        <v>214</v>
      </c>
      <c r="G118" s="3" t="s">
        <v>211</v>
      </c>
      <c r="H118" s="3">
        <v>0</v>
      </c>
      <c r="I118" s="3">
        <v>0.6260512399257947</v>
      </c>
      <c r="J118" s="3">
        <v>0.65705241204584786</v>
      </c>
      <c r="K118" s="3">
        <v>0.75894508473479994</v>
      </c>
      <c r="L118" s="3">
        <v>0.83162163934044764</v>
      </c>
      <c r="M118" s="3">
        <v>0.81451431618983094</v>
      </c>
      <c r="N118" s="3">
        <v>0.86872006178640004</v>
      </c>
      <c r="O118" s="3">
        <v>0.8948122136208001</v>
      </c>
      <c r="P118" s="3">
        <v>0.84137437503719981</v>
      </c>
      <c r="Q118" s="3">
        <v>0.72959536742399989</v>
      </c>
      <c r="R118" s="3">
        <v>0.68955495260400002</v>
      </c>
      <c r="S118" s="3">
        <v>0.74224872876240011</v>
      </c>
      <c r="T118" s="3">
        <v>0.91905675653160002</v>
      </c>
      <c r="U118" s="3">
        <v>0.95536740143159982</v>
      </c>
      <c r="V118" s="3">
        <f>U118</f>
        <v>0.95536740143159982</v>
      </c>
      <c r="W118" s="3">
        <f t="shared" ref="W118:AH118" si="27">V118</f>
        <v>0.95536740143159982</v>
      </c>
      <c r="X118" s="3">
        <f t="shared" si="27"/>
        <v>0.95536740143159982</v>
      </c>
      <c r="Y118" s="3">
        <f t="shared" si="27"/>
        <v>0.95536740143159982</v>
      </c>
      <c r="Z118" s="3">
        <f t="shared" si="27"/>
        <v>0.95536740143159982</v>
      </c>
      <c r="AA118" s="3">
        <f t="shared" si="27"/>
        <v>0.95536740143159982</v>
      </c>
      <c r="AB118" s="3">
        <f t="shared" si="27"/>
        <v>0.95536740143159982</v>
      </c>
      <c r="AC118" s="3">
        <f t="shared" si="27"/>
        <v>0.95536740143159982</v>
      </c>
      <c r="AD118" s="3">
        <f t="shared" si="27"/>
        <v>0.95536740143159982</v>
      </c>
      <c r="AE118" s="3">
        <f t="shared" si="27"/>
        <v>0.95536740143159982</v>
      </c>
      <c r="AF118" s="3">
        <f t="shared" si="27"/>
        <v>0.95536740143159982</v>
      </c>
      <c r="AG118" s="3">
        <f t="shared" si="27"/>
        <v>0.95536740143159982</v>
      </c>
      <c r="AH118" s="14">
        <f t="shared" si="27"/>
        <v>0.95536740143159982</v>
      </c>
    </row>
    <row r="119" spans="1:34" s="64" customFormat="1" x14ac:dyDescent="0.3">
      <c r="A119" s="34">
        <f t="shared" si="19"/>
        <v>12</v>
      </c>
      <c r="B119" s="3" t="s">
        <v>226</v>
      </c>
      <c r="C119" s="3" t="s">
        <v>227</v>
      </c>
      <c r="D119" s="35">
        <v>8</v>
      </c>
      <c r="E119" s="35" t="s">
        <v>195</v>
      </c>
      <c r="F119" s="13" t="s">
        <v>219</v>
      </c>
      <c r="G119" s="3" t="s">
        <v>210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14"/>
    </row>
    <row r="120" spans="1:34" s="64" customFormat="1" x14ac:dyDescent="0.3">
      <c r="A120" s="34">
        <f t="shared" si="19"/>
        <v>12</v>
      </c>
      <c r="B120" s="3" t="s">
        <v>226</v>
      </c>
      <c r="C120" s="3" t="s">
        <v>227</v>
      </c>
      <c r="D120" s="35">
        <v>9</v>
      </c>
      <c r="E120" s="35" t="s">
        <v>196</v>
      </c>
      <c r="F120" s="13" t="s">
        <v>218</v>
      </c>
      <c r="G120" s="3" t="s">
        <v>211</v>
      </c>
      <c r="H120" s="3">
        <v>0</v>
      </c>
      <c r="I120" s="3">
        <v>0.5381441231664319</v>
      </c>
      <c r="J120" s="3">
        <v>0.58205277269280653</v>
      </c>
      <c r="K120" s="3">
        <v>0.66151011140022387</v>
      </c>
      <c r="L120" s="3">
        <v>0.44179219880633325</v>
      </c>
      <c r="M120" s="3">
        <v>0.42929805412871802</v>
      </c>
      <c r="N120" s="3">
        <v>0.41045708807840375</v>
      </c>
      <c r="O120" s="3">
        <v>0.53163023892176631</v>
      </c>
      <c r="P120" s="3">
        <v>0.54002081546710068</v>
      </c>
      <c r="Q120" s="3">
        <v>0.53043737762827048</v>
      </c>
      <c r="R120" s="3">
        <v>0.52730400337070615</v>
      </c>
      <c r="S120" s="3">
        <v>0.51931818458340173</v>
      </c>
      <c r="T120" s="3">
        <v>0.55915726109796404</v>
      </c>
      <c r="U120" s="3">
        <v>0.562715789632388</v>
      </c>
      <c r="V120" s="3">
        <f>U120</f>
        <v>0.562715789632388</v>
      </c>
      <c r="W120" s="3">
        <f t="shared" ref="W120:AH120" si="28">V120</f>
        <v>0.562715789632388</v>
      </c>
      <c r="X120" s="3">
        <f t="shared" si="28"/>
        <v>0.562715789632388</v>
      </c>
      <c r="Y120" s="3">
        <f t="shared" si="28"/>
        <v>0.562715789632388</v>
      </c>
      <c r="Z120" s="3">
        <f t="shared" si="28"/>
        <v>0.562715789632388</v>
      </c>
      <c r="AA120" s="3">
        <f t="shared" si="28"/>
        <v>0.562715789632388</v>
      </c>
      <c r="AB120" s="3">
        <f t="shared" si="28"/>
        <v>0.562715789632388</v>
      </c>
      <c r="AC120" s="3">
        <f t="shared" si="28"/>
        <v>0.562715789632388</v>
      </c>
      <c r="AD120" s="3">
        <f t="shared" si="28"/>
        <v>0.562715789632388</v>
      </c>
      <c r="AE120" s="3">
        <f t="shared" si="28"/>
        <v>0.562715789632388</v>
      </c>
      <c r="AF120" s="3">
        <f t="shared" si="28"/>
        <v>0.562715789632388</v>
      </c>
      <c r="AG120" s="3">
        <f t="shared" si="28"/>
        <v>0.562715789632388</v>
      </c>
      <c r="AH120" s="14">
        <f t="shared" si="28"/>
        <v>0.562715789632388</v>
      </c>
    </row>
    <row r="121" spans="1:34" s="64" customFormat="1" ht="15" thickBot="1" x14ac:dyDescent="0.35">
      <c r="A121" s="36">
        <f t="shared" si="19"/>
        <v>12</v>
      </c>
      <c r="B121" s="11" t="s">
        <v>226</v>
      </c>
      <c r="C121" s="11" t="s">
        <v>227</v>
      </c>
      <c r="D121" s="37">
        <v>10</v>
      </c>
      <c r="E121" s="37" t="s">
        <v>197</v>
      </c>
      <c r="F121" s="10" t="s">
        <v>218</v>
      </c>
      <c r="G121" s="11" t="s">
        <v>205</v>
      </c>
      <c r="H121" s="11">
        <v>0</v>
      </c>
      <c r="I121" s="11">
        <v>1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2"/>
    </row>
    <row r="122" spans="1:34" s="64" customFormat="1" x14ac:dyDescent="0.3">
      <c r="A122" s="38">
        <f t="shared" si="19"/>
        <v>13</v>
      </c>
      <c r="B122" s="21" t="s">
        <v>228</v>
      </c>
      <c r="C122" s="21" t="s">
        <v>229</v>
      </c>
      <c r="D122" s="22">
        <v>1</v>
      </c>
      <c r="E122" s="22" t="s">
        <v>188</v>
      </c>
      <c r="F122" s="20" t="s">
        <v>220</v>
      </c>
      <c r="G122" s="21" t="s">
        <v>205</v>
      </c>
      <c r="H122" s="21">
        <v>0</v>
      </c>
      <c r="I122" s="21">
        <v>1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3"/>
    </row>
    <row r="123" spans="1:34" s="64" customFormat="1" x14ac:dyDescent="0.3">
      <c r="A123" s="39">
        <f t="shared" si="19"/>
        <v>13</v>
      </c>
      <c r="B123" s="25" t="s">
        <v>228</v>
      </c>
      <c r="C123" s="25" t="s">
        <v>229</v>
      </c>
      <c r="D123" s="26">
        <v>2</v>
      </c>
      <c r="E123" s="26" t="s">
        <v>189</v>
      </c>
      <c r="F123" s="24" t="s">
        <v>220</v>
      </c>
      <c r="G123" s="25" t="s">
        <v>205</v>
      </c>
      <c r="H123" s="25">
        <v>0</v>
      </c>
      <c r="I123" s="25">
        <v>1</v>
      </c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7"/>
    </row>
    <row r="124" spans="1:34" s="64" customFormat="1" x14ac:dyDescent="0.3">
      <c r="A124" s="39">
        <f t="shared" si="19"/>
        <v>13</v>
      </c>
      <c r="B124" s="25" t="s">
        <v>228</v>
      </c>
      <c r="C124" s="25" t="s">
        <v>229</v>
      </c>
      <c r="D124" s="26">
        <v>3</v>
      </c>
      <c r="E124" s="26" t="s">
        <v>190</v>
      </c>
      <c r="F124" s="24" t="s">
        <v>213</v>
      </c>
      <c r="G124" s="25" t="s">
        <v>205</v>
      </c>
      <c r="H124" s="25">
        <v>0</v>
      </c>
      <c r="I124" s="25">
        <v>1</v>
      </c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7"/>
    </row>
    <row r="125" spans="1:34" s="64" customFormat="1" x14ac:dyDescent="0.3">
      <c r="A125" s="39">
        <f t="shared" si="19"/>
        <v>13</v>
      </c>
      <c r="B125" s="25" t="s">
        <v>228</v>
      </c>
      <c r="C125" s="25" t="s">
        <v>229</v>
      </c>
      <c r="D125" s="26">
        <v>4</v>
      </c>
      <c r="E125" s="26" t="s">
        <v>191</v>
      </c>
      <c r="F125" s="24" t="s">
        <v>219</v>
      </c>
      <c r="G125" s="25" t="s">
        <v>205</v>
      </c>
      <c r="H125" s="25">
        <v>0</v>
      </c>
      <c r="I125" s="25">
        <v>0.23452343233843001</v>
      </c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7"/>
    </row>
    <row r="126" spans="1:34" s="64" customFormat="1" x14ac:dyDescent="0.3">
      <c r="A126" s="39">
        <f t="shared" si="19"/>
        <v>13</v>
      </c>
      <c r="B126" s="25" t="s">
        <v>228</v>
      </c>
      <c r="C126" s="25" t="s">
        <v>229</v>
      </c>
      <c r="D126" s="26">
        <v>5</v>
      </c>
      <c r="E126" s="26" t="s">
        <v>192</v>
      </c>
      <c r="F126" s="24" t="s">
        <v>219</v>
      </c>
      <c r="G126" s="25" t="s">
        <v>210</v>
      </c>
      <c r="H126" s="25">
        <v>0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7"/>
    </row>
    <row r="127" spans="1:34" s="64" customFormat="1" x14ac:dyDescent="0.3">
      <c r="A127" s="39">
        <f t="shared" si="19"/>
        <v>13</v>
      </c>
      <c r="B127" s="25" t="s">
        <v>228</v>
      </c>
      <c r="C127" s="25" t="s">
        <v>229</v>
      </c>
      <c r="D127" s="26">
        <v>6</v>
      </c>
      <c r="E127" s="26" t="s">
        <v>193</v>
      </c>
      <c r="F127" s="24" t="s">
        <v>214</v>
      </c>
      <c r="G127" s="25" t="s">
        <v>211</v>
      </c>
      <c r="H127" s="25">
        <v>0</v>
      </c>
      <c r="I127" s="25">
        <f>I128*1.1</f>
        <v>3.8123839369488191</v>
      </c>
      <c r="J127" s="25">
        <f t="shared" ref="J127:U127" si="29">J128*1.1</f>
        <v>4.0011677985239276</v>
      </c>
      <c r="K127" s="25">
        <f t="shared" si="29"/>
        <v>4.6216505384002788</v>
      </c>
      <c r="L127" s="25">
        <f t="shared" si="29"/>
        <v>5.5032703844043498</v>
      </c>
      <c r="M127" s="25">
        <f t="shared" si="29"/>
        <v>5.3900623816329318</v>
      </c>
      <c r="N127" s="25">
        <f t="shared" si="29"/>
        <v>5.7487698277772417</v>
      </c>
      <c r="O127" s="25">
        <f t="shared" si="29"/>
        <v>6.8501907584114372</v>
      </c>
      <c r="P127" s="25">
        <f t="shared" si="29"/>
        <v>6.9472099051343985</v>
      </c>
      <c r="Q127" s="25">
        <f t="shared" si="29"/>
        <v>7.5908713588923655</v>
      </c>
      <c r="R127" s="25">
        <f t="shared" si="29"/>
        <v>8.111831527079282</v>
      </c>
      <c r="S127" s="25">
        <f t="shared" si="29"/>
        <v>7.4467354440600033</v>
      </c>
      <c r="T127" s="25">
        <f t="shared" si="29"/>
        <v>8.2341011749827597</v>
      </c>
      <c r="U127" s="25">
        <f t="shared" si="29"/>
        <v>8.2630009862096401</v>
      </c>
      <c r="V127" s="25">
        <f>V128*1.1</f>
        <v>8.2630009862096401</v>
      </c>
      <c r="W127" s="25">
        <f t="shared" ref="W127:AH127" si="30">W128*1.1</f>
        <v>8.2630009862096401</v>
      </c>
      <c r="X127" s="25">
        <f t="shared" si="30"/>
        <v>8.2630009862096401</v>
      </c>
      <c r="Y127" s="25">
        <f t="shared" si="30"/>
        <v>8.2630009862096401</v>
      </c>
      <c r="Z127" s="25">
        <f t="shared" si="30"/>
        <v>8.2630009862096401</v>
      </c>
      <c r="AA127" s="25">
        <f t="shared" si="30"/>
        <v>8.2630009862096401</v>
      </c>
      <c r="AB127" s="25">
        <f t="shared" si="30"/>
        <v>8.2630009862096401</v>
      </c>
      <c r="AC127" s="25">
        <f t="shared" si="30"/>
        <v>8.2630009862096401</v>
      </c>
      <c r="AD127" s="25">
        <f t="shared" si="30"/>
        <v>8.2630009862096401</v>
      </c>
      <c r="AE127" s="25">
        <f t="shared" si="30"/>
        <v>8.2630009862096401</v>
      </c>
      <c r="AF127" s="25">
        <f t="shared" si="30"/>
        <v>8.2630009862096401</v>
      </c>
      <c r="AG127" s="25">
        <f t="shared" si="30"/>
        <v>8.2630009862096401</v>
      </c>
      <c r="AH127" s="27">
        <f t="shared" si="30"/>
        <v>8.2630009862096401</v>
      </c>
    </row>
    <row r="128" spans="1:34" s="64" customFormat="1" x14ac:dyDescent="0.3">
      <c r="A128" s="39">
        <f t="shared" si="19"/>
        <v>13</v>
      </c>
      <c r="B128" s="25" t="s">
        <v>228</v>
      </c>
      <c r="C128" s="25" t="s">
        <v>229</v>
      </c>
      <c r="D128" s="26">
        <v>7</v>
      </c>
      <c r="E128" s="26" t="s">
        <v>194</v>
      </c>
      <c r="F128" s="24" t="s">
        <v>214</v>
      </c>
      <c r="G128" s="25" t="s">
        <v>211</v>
      </c>
      <c r="H128" s="25">
        <v>0</v>
      </c>
      <c r="I128" s="25">
        <v>3.4658035790443806</v>
      </c>
      <c r="J128" s="25">
        <v>3.6374252713853883</v>
      </c>
      <c r="K128" s="25">
        <v>4.2015004894547987</v>
      </c>
      <c r="L128" s="25">
        <v>5.0029730767312266</v>
      </c>
      <c r="M128" s="25">
        <v>4.9000567105753925</v>
      </c>
      <c r="N128" s="25">
        <v>5.2261543888884008</v>
      </c>
      <c r="O128" s="25">
        <v>6.227446144010397</v>
      </c>
      <c r="P128" s="25">
        <v>6.3156453683039979</v>
      </c>
      <c r="Q128" s="25">
        <v>6.9007921444476041</v>
      </c>
      <c r="R128" s="25">
        <v>7.3743922973448015</v>
      </c>
      <c r="S128" s="25">
        <v>6.7697594946000024</v>
      </c>
      <c r="T128" s="25">
        <v>7.4855465227115996</v>
      </c>
      <c r="U128" s="25">
        <v>7.5118190783723993</v>
      </c>
      <c r="V128" s="25">
        <f>U128</f>
        <v>7.5118190783723993</v>
      </c>
      <c r="W128" s="25">
        <f t="shared" ref="W128:AH128" si="31">V128</f>
        <v>7.5118190783723993</v>
      </c>
      <c r="X128" s="25">
        <f t="shared" si="31"/>
        <v>7.5118190783723993</v>
      </c>
      <c r="Y128" s="25">
        <f t="shared" si="31"/>
        <v>7.5118190783723993</v>
      </c>
      <c r="Z128" s="25">
        <f t="shared" si="31"/>
        <v>7.5118190783723993</v>
      </c>
      <c r="AA128" s="25">
        <f t="shared" si="31"/>
        <v>7.5118190783723993</v>
      </c>
      <c r="AB128" s="25">
        <f t="shared" si="31"/>
        <v>7.5118190783723993</v>
      </c>
      <c r="AC128" s="25">
        <f t="shared" si="31"/>
        <v>7.5118190783723993</v>
      </c>
      <c r="AD128" s="25">
        <f t="shared" si="31"/>
        <v>7.5118190783723993</v>
      </c>
      <c r="AE128" s="25">
        <f t="shared" si="31"/>
        <v>7.5118190783723993</v>
      </c>
      <c r="AF128" s="25">
        <f t="shared" si="31"/>
        <v>7.5118190783723993</v>
      </c>
      <c r="AG128" s="25">
        <f t="shared" si="31"/>
        <v>7.5118190783723993</v>
      </c>
      <c r="AH128" s="27">
        <f t="shared" si="31"/>
        <v>7.5118190783723993</v>
      </c>
    </row>
    <row r="129" spans="1:34" s="64" customFormat="1" x14ac:dyDescent="0.3">
      <c r="A129" s="39">
        <f t="shared" si="19"/>
        <v>13</v>
      </c>
      <c r="B129" s="25" t="s">
        <v>228</v>
      </c>
      <c r="C129" s="25" t="s">
        <v>229</v>
      </c>
      <c r="D129" s="26">
        <v>8</v>
      </c>
      <c r="E129" s="26" t="s">
        <v>195</v>
      </c>
      <c r="F129" s="24" t="s">
        <v>219</v>
      </c>
      <c r="G129" s="25" t="s">
        <v>211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7">
        <v>0</v>
      </c>
    </row>
    <row r="130" spans="1:34" s="64" customFormat="1" x14ac:dyDescent="0.3">
      <c r="A130" s="39">
        <f t="shared" si="19"/>
        <v>13</v>
      </c>
      <c r="B130" s="25" t="s">
        <v>228</v>
      </c>
      <c r="C130" s="25" t="s">
        <v>229</v>
      </c>
      <c r="D130" s="26">
        <v>9</v>
      </c>
      <c r="E130" s="26" t="s">
        <v>196</v>
      </c>
      <c r="F130" s="24" t="s">
        <v>218</v>
      </c>
      <c r="G130" s="25" t="s">
        <v>211</v>
      </c>
      <c r="H130" s="25">
        <v>0</v>
      </c>
      <c r="I130" s="25">
        <v>0.49327316768699642</v>
      </c>
      <c r="J130" s="25">
        <v>0.49655771308747976</v>
      </c>
      <c r="K130" s="25">
        <v>0.5047648484283882</v>
      </c>
      <c r="L130" s="25">
        <v>0.60470488235336683</v>
      </c>
      <c r="M130" s="25">
        <v>0.93947861542645272</v>
      </c>
      <c r="N130" s="25">
        <v>0.7108285802949138</v>
      </c>
      <c r="O130" s="25">
        <v>0.33943889618670248</v>
      </c>
      <c r="P130" s="25">
        <v>0.29479147174693821</v>
      </c>
      <c r="Q130" s="25">
        <v>0.29864945069901189</v>
      </c>
      <c r="R130" s="25">
        <v>0.30885922614655109</v>
      </c>
      <c r="S130" s="25">
        <v>0.28285946099688264</v>
      </c>
      <c r="T130" s="25">
        <v>0.30642160825645665</v>
      </c>
      <c r="U130" s="25">
        <v>0.30429480373659662</v>
      </c>
      <c r="V130" s="25">
        <f>U130</f>
        <v>0.30429480373659662</v>
      </c>
      <c r="W130" s="25">
        <f t="shared" ref="W130:AH130" si="32">V130</f>
        <v>0.30429480373659662</v>
      </c>
      <c r="X130" s="25">
        <f t="shared" si="32"/>
        <v>0.30429480373659662</v>
      </c>
      <c r="Y130" s="25">
        <f t="shared" si="32"/>
        <v>0.30429480373659662</v>
      </c>
      <c r="Z130" s="25">
        <f t="shared" si="32"/>
        <v>0.30429480373659662</v>
      </c>
      <c r="AA130" s="25">
        <f t="shared" si="32"/>
        <v>0.30429480373659662</v>
      </c>
      <c r="AB130" s="25">
        <f t="shared" si="32"/>
        <v>0.30429480373659662</v>
      </c>
      <c r="AC130" s="25">
        <f t="shared" si="32"/>
        <v>0.30429480373659662</v>
      </c>
      <c r="AD130" s="25">
        <f t="shared" si="32"/>
        <v>0.30429480373659662</v>
      </c>
      <c r="AE130" s="25">
        <f t="shared" si="32"/>
        <v>0.30429480373659662</v>
      </c>
      <c r="AF130" s="25">
        <f t="shared" si="32"/>
        <v>0.30429480373659662</v>
      </c>
      <c r="AG130" s="25">
        <f t="shared" si="32"/>
        <v>0.30429480373659662</v>
      </c>
      <c r="AH130" s="27">
        <f t="shared" si="32"/>
        <v>0.30429480373659662</v>
      </c>
    </row>
    <row r="131" spans="1:34" s="64" customFormat="1" ht="15" thickBot="1" x14ac:dyDescent="0.35">
      <c r="A131" s="40">
        <f t="shared" si="19"/>
        <v>13</v>
      </c>
      <c r="B131" s="29" t="s">
        <v>228</v>
      </c>
      <c r="C131" s="29" t="s">
        <v>229</v>
      </c>
      <c r="D131" s="30">
        <v>10</v>
      </c>
      <c r="E131" s="30" t="s">
        <v>197</v>
      </c>
      <c r="F131" s="28" t="s">
        <v>218</v>
      </c>
      <c r="G131" s="29" t="s">
        <v>205</v>
      </c>
      <c r="H131" s="29">
        <v>0</v>
      </c>
      <c r="I131" s="29">
        <v>1</v>
      </c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31"/>
    </row>
    <row r="132" spans="1:34" s="64" customFormat="1" x14ac:dyDescent="0.3">
      <c r="A132" s="32">
        <f t="shared" si="19"/>
        <v>14</v>
      </c>
      <c r="B132" s="16" t="s">
        <v>279</v>
      </c>
      <c r="C132" s="16" t="s">
        <v>280</v>
      </c>
      <c r="D132" s="33">
        <v>1</v>
      </c>
      <c r="E132" s="33" t="s">
        <v>188</v>
      </c>
      <c r="F132" s="15" t="s">
        <v>220</v>
      </c>
      <c r="G132" s="16" t="s">
        <v>205</v>
      </c>
      <c r="H132" s="16">
        <v>0</v>
      </c>
      <c r="I132" s="16">
        <v>1</v>
      </c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8"/>
    </row>
    <row r="133" spans="1:34" s="64" customFormat="1" x14ac:dyDescent="0.3">
      <c r="A133" s="34">
        <f t="shared" si="19"/>
        <v>14</v>
      </c>
      <c r="B133" s="3" t="s">
        <v>279</v>
      </c>
      <c r="C133" s="3" t="s">
        <v>280</v>
      </c>
      <c r="D133" s="35">
        <v>2</v>
      </c>
      <c r="E133" s="35" t="s">
        <v>189</v>
      </c>
      <c r="F133" s="13" t="s">
        <v>220</v>
      </c>
      <c r="G133" s="3" t="s">
        <v>205</v>
      </c>
      <c r="H133" s="3">
        <v>0</v>
      </c>
      <c r="I133" s="3">
        <v>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14"/>
    </row>
    <row r="134" spans="1:34" s="64" customFormat="1" x14ac:dyDescent="0.3">
      <c r="A134" s="34">
        <f t="shared" si="19"/>
        <v>14</v>
      </c>
      <c r="B134" s="3" t="s">
        <v>279</v>
      </c>
      <c r="C134" s="3" t="s">
        <v>280</v>
      </c>
      <c r="D134" s="35">
        <v>3</v>
      </c>
      <c r="E134" s="35" t="s">
        <v>190</v>
      </c>
      <c r="F134" s="13" t="s">
        <v>213</v>
      </c>
      <c r="G134" s="3" t="s">
        <v>205</v>
      </c>
      <c r="H134" s="3">
        <v>0</v>
      </c>
      <c r="I134" s="3">
        <v>1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14"/>
    </row>
    <row r="135" spans="1:34" s="64" customFormat="1" x14ac:dyDescent="0.3">
      <c r="A135" s="34">
        <f t="shared" si="19"/>
        <v>14</v>
      </c>
      <c r="B135" s="3" t="s">
        <v>279</v>
      </c>
      <c r="C135" s="3" t="s">
        <v>280</v>
      </c>
      <c r="D135" s="35">
        <v>4</v>
      </c>
      <c r="E135" s="35" t="s">
        <v>191</v>
      </c>
      <c r="F135" s="13" t="s">
        <v>219</v>
      </c>
      <c r="G135" s="3" t="s">
        <v>205</v>
      </c>
      <c r="H135" s="3">
        <v>0</v>
      </c>
      <c r="I135" s="3">
        <v>6.8819999999999992E-2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14"/>
    </row>
    <row r="136" spans="1:34" s="64" customFormat="1" x14ac:dyDescent="0.3">
      <c r="A136" s="34">
        <f t="shared" si="19"/>
        <v>14</v>
      </c>
      <c r="B136" s="3" t="s">
        <v>279</v>
      </c>
      <c r="C136" s="3" t="s">
        <v>280</v>
      </c>
      <c r="D136" s="35">
        <v>5</v>
      </c>
      <c r="E136" s="35" t="s">
        <v>192</v>
      </c>
      <c r="F136" s="13" t="s">
        <v>219</v>
      </c>
      <c r="G136" s="3" t="s">
        <v>210</v>
      </c>
      <c r="H136" s="3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14"/>
    </row>
    <row r="137" spans="1:34" s="64" customFormat="1" x14ac:dyDescent="0.3">
      <c r="A137" s="34">
        <f t="shared" si="19"/>
        <v>14</v>
      </c>
      <c r="B137" s="3" t="s">
        <v>279</v>
      </c>
      <c r="C137" s="3" t="s">
        <v>280</v>
      </c>
      <c r="D137" s="35">
        <v>6</v>
      </c>
      <c r="E137" s="35" t="s">
        <v>193</v>
      </c>
      <c r="F137" s="13" t="s">
        <v>214</v>
      </c>
      <c r="G137" s="3" t="s">
        <v>211</v>
      </c>
      <c r="H137" s="3">
        <v>0</v>
      </c>
      <c r="I137" s="3">
        <f>I138*1.05</f>
        <v>2.1094827640527392</v>
      </c>
      <c r="J137" s="3">
        <f t="shared" ref="J137:U137" si="33">J138*1.05</f>
        <v>1.3421636605423251</v>
      </c>
      <c r="K137" s="3">
        <f t="shared" si="33"/>
        <v>1.3571852356654202</v>
      </c>
      <c r="L137" s="3">
        <f t="shared" si="33"/>
        <v>0.98746364736747627</v>
      </c>
      <c r="M137" s="3">
        <f t="shared" si="33"/>
        <v>1.0389354732997222</v>
      </c>
      <c r="N137" s="3">
        <f t="shared" si="33"/>
        <v>1.04346592412328</v>
      </c>
      <c r="O137" s="3">
        <f t="shared" si="33"/>
        <v>0.80342103035627999</v>
      </c>
      <c r="P137" s="3">
        <f t="shared" si="33"/>
        <v>0.20584474797096003</v>
      </c>
      <c r="Q137" s="3">
        <f t="shared" si="33"/>
        <v>0.1887436069092</v>
      </c>
      <c r="R137" s="3">
        <f t="shared" si="33"/>
        <v>2.2051939996800003E-2</v>
      </c>
      <c r="S137" s="3">
        <f t="shared" si="33"/>
        <v>8.8832671000919988E-2</v>
      </c>
      <c r="T137" s="3">
        <f t="shared" si="33"/>
        <v>7.8870832763939996E-2</v>
      </c>
      <c r="U137" s="3">
        <f t="shared" si="33"/>
        <v>0.21730200273936001</v>
      </c>
      <c r="V137" s="3">
        <f t="shared" ref="V137" si="34">V138*1.05</f>
        <v>0.21730200273936001</v>
      </c>
      <c r="W137" s="3">
        <f t="shared" ref="W137" si="35">W138*1.05</f>
        <v>0.21730200273936001</v>
      </c>
      <c r="X137" s="3">
        <f t="shared" ref="X137" si="36">X138*1.05</f>
        <v>0.21730200273936001</v>
      </c>
      <c r="Y137" s="3">
        <f t="shared" ref="Y137" si="37">Y138*1.05</f>
        <v>0.21730200273936001</v>
      </c>
      <c r="Z137" s="3">
        <f t="shared" ref="Z137" si="38">Z138*1.05</f>
        <v>0.21730200273936001</v>
      </c>
      <c r="AA137" s="3">
        <f t="shared" ref="AA137" si="39">AA138*1.05</f>
        <v>0.21730200273936001</v>
      </c>
      <c r="AB137" s="3">
        <f t="shared" ref="AB137" si="40">AB138*1.05</f>
        <v>0.21730200273936001</v>
      </c>
      <c r="AC137" s="3">
        <f t="shared" ref="AC137" si="41">AC138*1.05</f>
        <v>0.21730200273936001</v>
      </c>
      <c r="AD137" s="3">
        <f t="shared" ref="AD137" si="42">AD138*1.05</f>
        <v>0.21730200273936001</v>
      </c>
      <c r="AE137" s="3">
        <f t="shared" ref="AE137" si="43">AE138*1.05</f>
        <v>0.21730200273936001</v>
      </c>
      <c r="AF137" s="3">
        <f t="shared" ref="AF137" si="44">AF138*1.05</f>
        <v>0.21730200273936001</v>
      </c>
      <c r="AG137" s="3">
        <f t="shared" ref="AG137" si="45">AG138*1.05</f>
        <v>0.21730200273936001</v>
      </c>
      <c r="AH137" s="14">
        <f t="shared" ref="AH137" si="46">AH138*1.05</f>
        <v>0.21730200273936001</v>
      </c>
    </row>
    <row r="138" spans="1:34" s="64" customFormat="1" x14ac:dyDescent="0.3">
      <c r="A138" s="34">
        <f t="shared" si="19"/>
        <v>14</v>
      </c>
      <c r="B138" s="3" t="s">
        <v>279</v>
      </c>
      <c r="C138" s="3" t="s">
        <v>280</v>
      </c>
      <c r="D138" s="35">
        <v>7</v>
      </c>
      <c r="E138" s="35" t="s">
        <v>194</v>
      </c>
      <c r="F138" s="13" t="s">
        <v>214</v>
      </c>
      <c r="G138" s="3" t="s">
        <v>211</v>
      </c>
      <c r="H138" s="3">
        <v>0</v>
      </c>
      <c r="I138" s="3">
        <v>2.0090312038597515</v>
      </c>
      <c r="J138" s="3">
        <v>1.2782511052784047</v>
      </c>
      <c r="K138" s="3">
        <v>1.2925573673004001</v>
      </c>
      <c r="L138" s="3">
        <v>0.94044156892140596</v>
      </c>
      <c r="M138" s="3">
        <v>0.989462355523545</v>
      </c>
      <c r="N138" s="3">
        <v>0.99377707059359999</v>
      </c>
      <c r="O138" s="3">
        <v>0.76516288605359994</v>
      </c>
      <c r="P138" s="3">
        <v>0.19604261711520002</v>
      </c>
      <c r="Q138" s="3">
        <v>0.17975581610399999</v>
      </c>
      <c r="R138" s="3">
        <v>2.1001847616000002E-2</v>
      </c>
      <c r="S138" s="3">
        <v>8.4602543810399986E-2</v>
      </c>
      <c r="T138" s="3">
        <v>7.5115078822799997E-2</v>
      </c>
      <c r="U138" s="3">
        <v>0.20695428832320001</v>
      </c>
      <c r="V138" s="3">
        <f>U138</f>
        <v>0.20695428832320001</v>
      </c>
      <c r="W138" s="3">
        <f t="shared" ref="W138:AH138" si="47">V138</f>
        <v>0.20695428832320001</v>
      </c>
      <c r="X138" s="3">
        <f t="shared" si="47"/>
        <v>0.20695428832320001</v>
      </c>
      <c r="Y138" s="3">
        <f t="shared" si="47"/>
        <v>0.20695428832320001</v>
      </c>
      <c r="Z138" s="3">
        <f t="shared" si="47"/>
        <v>0.20695428832320001</v>
      </c>
      <c r="AA138" s="3">
        <f t="shared" si="47"/>
        <v>0.20695428832320001</v>
      </c>
      <c r="AB138" s="3">
        <f t="shared" si="47"/>
        <v>0.20695428832320001</v>
      </c>
      <c r="AC138" s="3">
        <f t="shared" si="47"/>
        <v>0.20695428832320001</v>
      </c>
      <c r="AD138" s="3">
        <f t="shared" si="47"/>
        <v>0.20695428832320001</v>
      </c>
      <c r="AE138" s="3">
        <f t="shared" si="47"/>
        <v>0.20695428832320001</v>
      </c>
      <c r="AF138" s="3">
        <f t="shared" si="47"/>
        <v>0.20695428832320001</v>
      </c>
      <c r="AG138" s="3">
        <f t="shared" si="47"/>
        <v>0.20695428832320001</v>
      </c>
      <c r="AH138" s="14">
        <f t="shared" si="47"/>
        <v>0.20695428832320001</v>
      </c>
    </row>
    <row r="139" spans="1:34" s="64" customFormat="1" x14ac:dyDescent="0.3">
      <c r="A139" s="34">
        <f t="shared" si="19"/>
        <v>14</v>
      </c>
      <c r="B139" s="3" t="s">
        <v>279</v>
      </c>
      <c r="C139" s="3" t="s">
        <v>280</v>
      </c>
      <c r="D139" s="35">
        <v>8</v>
      </c>
      <c r="E139" s="35" t="s">
        <v>195</v>
      </c>
      <c r="F139" s="13" t="s">
        <v>219</v>
      </c>
      <c r="G139" s="3" t="s">
        <v>210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14"/>
    </row>
    <row r="140" spans="1:34" s="64" customFormat="1" x14ac:dyDescent="0.3">
      <c r="A140" s="34">
        <f t="shared" si="19"/>
        <v>14</v>
      </c>
      <c r="B140" s="3" t="s">
        <v>279</v>
      </c>
      <c r="C140" s="3" t="s">
        <v>280</v>
      </c>
      <c r="D140" s="35">
        <v>9</v>
      </c>
      <c r="E140" s="35" t="s">
        <v>196</v>
      </c>
      <c r="F140" s="13" t="s">
        <v>218</v>
      </c>
      <c r="G140" s="3" t="s">
        <v>211</v>
      </c>
      <c r="H140" s="3">
        <v>0</v>
      </c>
      <c r="I140" s="3">
        <v>0.97441015560477939</v>
      </c>
      <c r="J140" s="3">
        <v>0.61997088746226436</v>
      </c>
      <c r="K140" s="3">
        <v>0.62690963832695656</v>
      </c>
      <c r="L140" s="3">
        <v>0.45612821431014533</v>
      </c>
      <c r="M140" s="3">
        <v>0.47990402834881751</v>
      </c>
      <c r="N140" s="3">
        <v>0.48199672963425555</v>
      </c>
      <c r="O140" s="3">
        <v>0.37111543386189177</v>
      </c>
      <c r="P140" s="3">
        <v>9.5083598841765704E-2</v>
      </c>
      <c r="Q140" s="3">
        <v>8.7184256971346782E-2</v>
      </c>
      <c r="R140" s="3">
        <v>1.0186209932517816E-2</v>
      </c>
      <c r="S140" s="3">
        <v>4.1033497996682641E-2</v>
      </c>
      <c r="T140" s="3">
        <v>3.6431935702826115E-2</v>
      </c>
      <c r="U140" s="3">
        <v>0.10037592243498239</v>
      </c>
      <c r="V140" s="3">
        <f>U140</f>
        <v>0.10037592243498239</v>
      </c>
      <c r="W140" s="3">
        <f t="shared" ref="W140" si="48">V140</f>
        <v>0.10037592243498239</v>
      </c>
      <c r="X140" s="3">
        <f t="shared" ref="X140" si="49">W140</f>
        <v>0.10037592243498239</v>
      </c>
      <c r="Y140" s="3">
        <f t="shared" ref="Y140" si="50">X140</f>
        <v>0.10037592243498239</v>
      </c>
      <c r="Z140" s="3">
        <f t="shared" ref="Z140" si="51">Y140</f>
        <v>0.10037592243498239</v>
      </c>
      <c r="AA140" s="3">
        <f t="shared" ref="AA140" si="52">Z140</f>
        <v>0.10037592243498239</v>
      </c>
      <c r="AB140" s="3">
        <f t="shared" ref="AB140" si="53">AA140</f>
        <v>0.10037592243498239</v>
      </c>
      <c r="AC140" s="3">
        <f t="shared" ref="AC140" si="54">AB140</f>
        <v>0.10037592243498239</v>
      </c>
      <c r="AD140" s="3">
        <f t="shared" ref="AD140" si="55">AC140</f>
        <v>0.10037592243498239</v>
      </c>
      <c r="AE140" s="3">
        <f t="shared" ref="AE140" si="56">AD140</f>
        <v>0.10037592243498239</v>
      </c>
      <c r="AF140" s="3">
        <f t="shared" ref="AF140" si="57">AE140</f>
        <v>0.10037592243498239</v>
      </c>
      <c r="AG140" s="3">
        <f t="shared" ref="AG140" si="58">AF140</f>
        <v>0.10037592243498239</v>
      </c>
      <c r="AH140" s="14">
        <f t="shared" ref="AH140" si="59">AG140</f>
        <v>0.10037592243498239</v>
      </c>
    </row>
    <row r="141" spans="1:34" s="64" customFormat="1" ht="15" thickBot="1" x14ac:dyDescent="0.35">
      <c r="A141" s="36">
        <f t="shared" si="19"/>
        <v>14</v>
      </c>
      <c r="B141" s="11" t="s">
        <v>279</v>
      </c>
      <c r="C141" s="11" t="s">
        <v>280</v>
      </c>
      <c r="D141" s="37">
        <v>10</v>
      </c>
      <c r="E141" s="37" t="s">
        <v>197</v>
      </c>
      <c r="F141" s="10" t="s">
        <v>218</v>
      </c>
      <c r="G141" s="11" t="s">
        <v>205</v>
      </c>
      <c r="H141" s="11">
        <v>0</v>
      </c>
      <c r="I141" s="11">
        <v>1</v>
      </c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2"/>
    </row>
    <row r="142" spans="1:34" s="64" customFormat="1" x14ac:dyDescent="0.3">
      <c r="A142" s="38">
        <f t="shared" si="19"/>
        <v>15</v>
      </c>
      <c r="B142" s="21" t="s">
        <v>277</v>
      </c>
      <c r="C142" s="21" t="s">
        <v>278</v>
      </c>
      <c r="D142" s="22">
        <v>1</v>
      </c>
      <c r="E142" s="22" t="s">
        <v>188</v>
      </c>
      <c r="F142" s="20" t="s">
        <v>220</v>
      </c>
      <c r="G142" s="21" t="s">
        <v>205</v>
      </c>
      <c r="H142" s="21">
        <v>0</v>
      </c>
      <c r="I142" s="21">
        <v>1</v>
      </c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3"/>
    </row>
    <row r="143" spans="1:34" s="64" customFormat="1" x14ac:dyDescent="0.3">
      <c r="A143" s="39">
        <f t="shared" si="19"/>
        <v>15</v>
      </c>
      <c r="B143" s="25" t="s">
        <v>277</v>
      </c>
      <c r="C143" s="25" t="s">
        <v>278</v>
      </c>
      <c r="D143" s="26">
        <v>2</v>
      </c>
      <c r="E143" s="26" t="s">
        <v>189</v>
      </c>
      <c r="F143" s="24" t="s">
        <v>220</v>
      </c>
      <c r="G143" s="25" t="s">
        <v>205</v>
      </c>
      <c r="H143" s="25">
        <v>0</v>
      </c>
      <c r="I143" s="25">
        <v>1</v>
      </c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7"/>
    </row>
    <row r="144" spans="1:34" s="64" customFormat="1" x14ac:dyDescent="0.3">
      <c r="A144" s="39">
        <f t="shared" si="19"/>
        <v>15</v>
      </c>
      <c r="B144" s="25" t="s">
        <v>277</v>
      </c>
      <c r="C144" s="25" t="s">
        <v>278</v>
      </c>
      <c r="D144" s="26">
        <v>3</v>
      </c>
      <c r="E144" s="26" t="s">
        <v>190</v>
      </c>
      <c r="F144" s="24" t="s">
        <v>213</v>
      </c>
      <c r="G144" s="25" t="s">
        <v>205</v>
      </c>
      <c r="H144" s="25">
        <v>0</v>
      </c>
      <c r="I144" s="25">
        <v>1</v>
      </c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7"/>
    </row>
    <row r="145" spans="1:34" s="64" customFormat="1" x14ac:dyDescent="0.3">
      <c r="A145" s="39">
        <f t="shared" si="19"/>
        <v>15</v>
      </c>
      <c r="B145" s="25" t="s">
        <v>277</v>
      </c>
      <c r="C145" s="25" t="s">
        <v>278</v>
      </c>
      <c r="D145" s="26">
        <v>4</v>
      </c>
      <c r="E145" s="26" t="s">
        <v>191</v>
      </c>
      <c r="F145" s="24" t="s">
        <v>219</v>
      </c>
      <c r="G145" s="25" t="s">
        <v>205</v>
      </c>
      <c r="H145" s="25">
        <v>0</v>
      </c>
      <c r="I145" s="25">
        <v>0.20174670000000042</v>
      </c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7"/>
    </row>
    <row r="146" spans="1:34" s="64" customFormat="1" x14ac:dyDescent="0.3">
      <c r="A146" s="39">
        <f t="shared" si="19"/>
        <v>15</v>
      </c>
      <c r="B146" s="25" t="s">
        <v>277</v>
      </c>
      <c r="C146" s="25" t="s">
        <v>278</v>
      </c>
      <c r="D146" s="26">
        <v>5</v>
      </c>
      <c r="E146" s="26" t="s">
        <v>192</v>
      </c>
      <c r="F146" s="24" t="s">
        <v>219</v>
      </c>
      <c r="G146" s="25" t="s">
        <v>210</v>
      </c>
      <c r="H146" s="25">
        <v>0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7"/>
    </row>
    <row r="147" spans="1:34" s="64" customFormat="1" x14ac:dyDescent="0.3">
      <c r="A147" s="39">
        <f t="shared" si="19"/>
        <v>15</v>
      </c>
      <c r="B147" s="25" t="s">
        <v>277</v>
      </c>
      <c r="C147" s="25" t="s">
        <v>278</v>
      </c>
      <c r="D147" s="26">
        <v>6</v>
      </c>
      <c r="E147" s="26" t="s">
        <v>193</v>
      </c>
      <c r="F147" s="24" t="s">
        <v>214</v>
      </c>
      <c r="G147" s="25" t="s">
        <v>211</v>
      </c>
      <c r="H147" s="25">
        <v>0</v>
      </c>
      <c r="I147" s="25">
        <f>I148*1.05</f>
        <v>1.37234245623914</v>
      </c>
      <c r="J147" s="25">
        <f t="shared" ref="J147:AH147" si="60">J148*1.05</f>
        <v>0.87315630446057524</v>
      </c>
      <c r="K147" s="25">
        <f t="shared" si="60"/>
        <v>0.88292872149677992</v>
      </c>
      <c r="L147" s="25">
        <f t="shared" si="60"/>
        <v>1.3136548081815831</v>
      </c>
      <c r="M147" s="25">
        <f t="shared" si="60"/>
        <v>1.3821294419587777</v>
      </c>
      <c r="N147" s="25">
        <f t="shared" si="60"/>
        <v>1.3881564471284999</v>
      </c>
      <c r="O147" s="25">
        <f t="shared" si="60"/>
        <v>0.66086747105400001</v>
      </c>
      <c r="P147" s="25">
        <f t="shared" si="60"/>
        <v>0.23585618182644</v>
      </c>
      <c r="Q147" s="25">
        <f t="shared" si="60"/>
        <v>0.43721611170426</v>
      </c>
      <c r="R147" s="25">
        <f t="shared" si="60"/>
        <v>0.41756578465266003</v>
      </c>
      <c r="S147" s="25">
        <f t="shared" si="60"/>
        <v>0.20574167604984001</v>
      </c>
      <c r="T147" s="25">
        <f t="shared" si="60"/>
        <v>0.22158484141626003</v>
      </c>
      <c r="U147" s="25">
        <f t="shared" si="60"/>
        <v>0.46413553981788008</v>
      </c>
      <c r="V147" s="25">
        <f t="shared" si="60"/>
        <v>0.46413553981788008</v>
      </c>
      <c r="W147" s="25">
        <f t="shared" si="60"/>
        <v>0.46413553981788008</v>
      </c>
      <c r="X147" s="25">
        <f t="shared" si="60"/>
        <v>0.46413553981788008</v>
      </c>
      <c r="Y147" s="25">
        <f t="shared" si="60"/>
        <v>0.46413553981788008</v>
      </c>
      <c r="Z147" s="25">
        <f t="shared" si="60"/>
        <v>0.46413553981788008</v>
      </c>
      <c r="AA147" s="25">
        <f t="shared" si="60"/>
        <v>0.46413553981788008</v>
      </c>
      <c r="AB147" s="25">
        <f t="shared" si="60"/>
        <v>0.46413553981788008</v>
      </c>
      <c r="AC147" s="25">
        <f t="shared" si="60"/>
        <v>0.46413553981788008</v>
      </c>
      <c r="AD147" s="25">
        <f t="shared" si="60"/>
        <v>0.46413553981788008</v>
      </c>
      <c r="AE147" s="25">
        <f t="shared" si="60"/>
        <v>0.46413553981788008</v>
      </c>
      <c r="AF147" s="25">
        <f t="shared" si="60"/>
        <v>0.46413553981788008</v>
      </c>
      <c r="AG147" s="25">
        <f t="shared" si="60"/>
        <v>0.46413553981788008</v>
      </c>
      <c r="AH147" s="27">
        <f t="shared" si="60"/>
        <v>0.46413553981788008</v>
      </c>
    </row>
    <row r="148" spans="1:34" s="64" customFormat="1" x14ac:dyDescent="0.3">
      <c r="A148" s="39">
        <f t="shared" si="19"/>
        <v>15</v>
      </c>
      <c r="B148" s="25" t="s">
        <v>277</v>
      </c>
      <c r="C148" s="25" t="s">
        <v>278</v>
      </c>
      <c r="D148" s="26">
        <v>7</v>
      </c>
      <c r="E148" s="26" t="s">
        <v>194</v>
      </c>
      <c r="F148" s="24" t="s">
        <v>214</v>
      </c>
      <c r="G148" s="25" t="s">
        <v>211</v>
      </c>
      <c r="H148" s="25">
        <v>0</v>
      </c>
      <c r="I148" s="25">
        <v>1.3069928154658474</v>
      </c>
      <c r="J148" s="25">
        <v>0.8315774328195954</v>
      </c>
      <c r="K148" s="25">
        <v>0.84088449666359988</v>
      </c>
      <c r="L148" s="25">
        <v>1.2510998173157934</v>
      </c>
      <c r="M148" s="25">
        <v>1.3163137542464549</v>
      </c>
      <c r="N148" s="25">
        <v>1.3220537591699999</v>
      </c>
      <c r="O148" s="25">
        <v>0.62939759147999996</v>
      </c>
      <c r="P148" s="25">
        <v>0.22462493507279999</v>
      </c>
      <c r="Q148" s="25">
        <v>0.4163962968612</v>
      </c>
      <c r="R148" s="25">
        <v>0.39768169966920003</v>
      </c>
      <c r="S148" s="25">
        <v>0.19594445338079999</v>
      </c>
      <c r="T148" s="25">
        <v>0.21103318230120002</v>
      </c>
      <c r="U148" s="25">
        <v>0.44203384744560004</v>
      </c>
      <c r="V148" s="25">
        <f>U148</f>
        <v>0.44203384744560004</v>
      </c>
      <c r="W148" s="25">
        <f t="shared" ref="W148:AH148" si="61">V148</f>
        <v>0.44203384744560004</v>
      </c>
      <c r="X148" s="25">
        <f t="shared" si="61"/>
        <v>0.44203384744560004</v>
      </c>
      <c r="Y148" s="25">
        <f t="shared" si="61"/>
        <v>0.44203384744560004</v>
      </c>
      <c r="Z148" s="25">
        <f t="shared" si="61"/>
        <v>0.44203384744560004</v>
      </c>
      <c r="AA148" s="25">
        <f t="shared" si="61"/>
        <v>0.44203384744560004</v>
      </c>
      <c r="AB148" s="25">
        <f t="shared" si="61"/>
        <v>0.44203384744560004</v>
      </c>
      <c r="AC148" s="25">
        <f t="shared" si="61"/>
        <v>0.44203384744560004</v>
      </c>
      <c r="AD148" s="25">
        <f t="shared" si="61"/>
        <v>0.44203384744560004</v>
      </c>
      <c r="AE148" s="25">
        <f t="shared" si="61"/>
        <v>0.44203384744560004</v>
      </c>
      <c r="AF148" s="25">
        <f t="shared" si="61"/>
        <v>0.44203384744560004</v>
      </c>
      <c r="AG148" s="25">
        <f t="shared" si="61"/>
        <v>0.44203384744560004</v>
      </c>
      <c r="AH148" s="27">
        <f t="shared" si="61"/>
        <v>0.44203384744560004</v>
      </c>
    </row>
    <row r="149" spans="1:34" s="64" customFormat="1" x14ac:dyDescent="0.3">
      <c r="A149" s="39">
        <f t="shared" si="19"/>
        <v>15</v>
      </c>
      <c r="B149" s="25" t="s">
        <v>277</v>
      </c>
      <c r="C149" s="25" t="s">
        <v>278</v>
      </c>
      <c r="D149" s="26">
        <v>8</v>
      </c>
      <c r="E149" s="26" t="s">
        <v>195</v>
      </c>
      <c r="F149" s="24" t="s">
        <v>219</v>
      </c>
      <c r="G149" s="25" t="s">
        <v>210</v>
      </c>
      <c r="H149" s="25">
        <v>0</v>
      </c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7"/>
    </row>
    <row r="150" spans="1:34" s="64" customFormat="1" x14ac:dyDescent="0.3">
      <c r="A150" s="39">
        <f t="shared" si="19"/>
        <v>15</v>
      </c>
      <c r="B150" s="25" t="s">
        <v>277</v>
      </c>
      <c r="C150" s="25" t="s">
        <v>278</v>
      </c>
      <c r="D150" s="26">
        <v>9</v>
      </c>
      <c r="E150" s="26" t="s">
        <v>196</v>
      </c>
      <c r="F150" s="24" t="s">
        <v>218</v>
      </c>
      <c r="G150" s="25" t="s">
        <v>211</v>
      </c>
      <c r="H150" s="25">
        <v>0</v>
      </c>
      <c r="I150" s="25">
        <v>0.21624025678420022</v>
      </c>
      <c r="J150" s="25">
        <v>0.13005162932095865</v>
      </c>
      <c r="K150" s="25">
        <v>0.1762168120816672</v>
      </c>
      <c r="L150" s="25">
        <v>0.2597253425424727</v>
      </c>
      <c r="M150" s="25">
        <v>0.2194229978696024</v>
      </c>
      <c r="N150" s="25">
        <v>0.22037982832438371</v>
      </c>
      <c r="O150" s="25">
        <v>0.10491746814079973</v>
      </c>
      <c r="P150" s="25">
        <v>3.7443866624453988E-2</v>
      </c>
      <c r="Q150" s="25">
        <v>6.9411204938286078E-2</v>
      </c>
      <c r="R150" s="25">
        <v>6.6291574070232534E-2</v>
      </c>
      <c r="S150" s="25">
        <v>3.2662972059688537E-2</v>
      </c>
      <c r="T150" s="25">
        <v>3.5178188605193131E-2</v>
      </c>
      <c r="U150" s="25">
        <v>7.3684857924980737E-2</v>
      </c>
      <c r="V150" s="25">
        <f>U150</f>
        <v>7.3684857924980737E-2</v>
      </c>
      <c r="W150" s="25">
        <f t="shared" ref="W150" si="62">V150</f>
        <v>7.3684857924980737E-2</v>
      </c>
      <c r="X150" s="25">
        <f t="shared" ref="X150" si="63">W150</f>
        <v>7.3684857924980737E-2</v>
      </c>
      <c r="Y150" s="25">
        <f t="shared" ref="Y150" si="64">X150</f>
        <v>7.3684857924980737E-2</v>
      </c>
      <c r="Z150" s="25">
        <f t="shared" ref="Z150" si="65">Y150</f>
        <v>7.3684857924980737E-2</v>
      </c>
      <c r="AA150" s="25">
        <f t="shared" ref="AA150" si="66">Z150</f>
        <v>7.3684857924980737E-2</v>
      </c>
      <c r="AB150" s="25">
        <f t="shared" ref="AB150" si="67">AA150</f>
        <v>7.3684857924980737E-2</v>
      </c>
      <c r="AC150" s="25">
        <f t="shared" ref="AC150" si="68">AB150</f>
        <v>7.3684857924980737E-2</v>
      </c>
      <c r="AD150" s="25">
        <f t="shared" ref="AD150" si="69">AC150</f>
        <v>7.3684857924980737E-2</v>
      </c>
      <c r="AE150" s="25">
        <f t="shared" ref="AE150" si="70">AD150</f>
        <v>7.3684857924980737E-2</v>
      </c>
      <c r="AF150" s="25">
        <f t="shared" ref="AF150" si="71">AE150</f>
        <v>7.3684857924980737E-2</v>
      </c>
      <c r="AG150" s="25">
        <f t="shared" ref="AG150" si="72">AF150</f>
        <v>7.3684857924980737E-2</v>
      </c>
      <c r="AH150" s="27">
        <f t="shared" ref="AH150" si="73">AG150</f>
        <v>7.3684857924980737E-2</v>
      </c>
    </row>
    <row r="151" spans="1:34" s="64" customFormat="1" ht="15" thickBot="1" x14ac:dyDescent="0.35">
      <c r="A151" s="40">
        <f t="shared" si="19"/>
        <v>15</v>
      </c>
      <c r="B151" s="29" t="s">
        <v>277</v>
      </c>
      <c r="C151" s="29" t="s">
        <v>278</v>
      </c>
      <c r="D151" s="30">
        <v>10</v>
      </c>
      <c r="E151" s="30" t="s">
        <v>197</v>
      </c>
      <c r="F151" s="28" t="s">
        <v>218</v>
      </c>
      <c r="G151" s="29" t="s">
        <v>205</v>
      </c>
      <c r="H151" s="29">
        <v>0</v>
      </c>
      <c r="I151" s="29">
        <v>1</v>
      </c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31"/>
    </row>
    <row r="152" spans="1:34" s="64" customFormat="1" x14ac:dyDescent="0.3">
      <c r="A152" s="32">
        <f t="shared" si="19"/>
        <v>16</v>
      </c>
      <c r="B152" s="16" t="s">
        <v>281</v>
      </c>
      <c r="C152" s="16" t="s">
        <v>282</v>
      </c>
      <c r="D152" s="33">
        <v>1</v>
      </c>
      <c r="E152" s="33" t="s">
        <v>188</v>
      </c>
      <c r="F152" s="15" t="s">
        <v>220</v>
      </c>
      <c r="G152" s="16" t="s">
        <v>205</v>
      </c>
      <c r="H152" s="16">
        <v>0</v>
      </c>
      <c r="I152" s="16">
        <v>1</v>
      </c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8"/>
    </row>
    <row r="153" spans="1:34" s="64" customFormat="1" x14ac:dyDescent="0.3">
      <c r="A153" s="34">
        <f t="shared" si="19"/>
        <v>16</v>
      </c>
      <c r="B153" s="3" t="s">
        <v>281</v>
      </c>
      <c r="C153" s="3" t="s">
        <v>282</v>
      </c>
      <c r="D153" s="35">
        <v>2</v>
      </c>
      <c r="E153" s="35" t="s">
        <v>189</v>
      </c>
      <c r="F153" s="13" t="s">
        <v>220</v>
      </c>
      <c r="G153" s="3" t="s">
        <v>205</v>
      </c>
      <c r="H153" s="3">
        <v>0</v>
      </c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14"/>
    </row>
    <row r="154" spans="1:34" s="64" customFormat="1" x14ac:dyDescent="0.3">
      <c r="A154" s="34">
        <f t="shared" si="19"/>
        <v>16</v>
      </c>
      <c r="B154" s="3" t="s">
        <v>281</v>
      </c>
      <c r="C154" s="3" t="s">
        <v>282</v>
      </c>
      <c r="D154" s="35">
        <v>3</v>
      </c>
      <c r="E154" s="35" t="s">
        <v>190</v>
      </c>
      <c r="F154" s="13" t="s">
        <v>213</v>
      </c>
      <c r="G154" s="3" t="s">
        <v>205</v>
      </c>
      <c r="H154" s="3">
        <v>0</v>
      </c>
      <c r="I154" s="3">
        <v>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14"/>
    </row>
    <row r="155" spans="1:34" s="64" customFormat="1" x14ac:dyDescent="0.3">
      <c r="A155" s="34">
        <f t="shared" si="19"/>
        <v>16</v>
      </c>
      <c r="B155" s="3" t="s">
        <v>281</v>
      </c>
      <c r="C155" s="3" t="s">
        <v>282</v>
      </c>
      <c r="D155" s="35">
        <v>4</v>
      </c>
      <c r="E155" s="35" t="s">
        <v>191</v>
      </c>
      <c r="F155" s="13" t="s">
        <v>219</v>
      </c>
      <c r="G155" s="3" t="s">
        <v>205</v>
      </c>
      <c r="H155" s="3">
        <v>0</v>
      </c>
      <c r="I155" s="3">
        <v>7.5831999999999997E-2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14"/>
    </row>
    <row r="156" spans="1:34" s="64" customFormat="1" x14ac:dyDescent="0.3">
      <c r="A156" s="34">
        <f t="shared" si="19"/>
        <v>16</v>
      </c>
      <c r="B156" s="3" t="s">
        <v>281</v>
      </c>
      <c r="C156" s="3" t="s">
        <v>282</v>
      </c>
      <c r="D156" s="35">
        <v>5</v>
      </c>
      <c r="E156" s="35" t="s">
        <v>192</v>
      </c>
      <c r="F156" s="13" t="s">
        <v>219</v>
      </c>
      <c r="G156" s="3" t="s">
        <v>210</v>
      </c>
      <c r="H156" s="3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14"/>
    </row>
    <row r="157" spans="1:34" s="64" customFormat="1" x14ac:dyDescent="0.3">
      <c r="A157" s="34">
        <f t="shared" si="19"/>
        <v>16</v>
      </c>
      <c r="B157" s="3" t="s">
        <v>281</v>
      </c>
      <c r="C157" s="3" t="s">
        <v>282</v>
      </c>
      <c r="D157" s="35">
        <v>6</v>
      </c>
      <c r="E157" s="35" t="s">
        <v>193</v>
      </c>
      <c r="F157" s="13" t="s">
        <v>214</v>
      </c>
      <c r="G157" s="3" t="s">
        <v>211</v>
      </c>
      <c r="H157" s="3">
        <v>0</v>
      </c>
      <c r="I157" s="3">
        <f>I158*1.05</f>
        <v>1.0712919122109179</v>
      </c>
      <c r="J157" s="3">
        <f t="shared" ref="J157:U157" si="74">J158*1.05</f>
        <v>1.1243407728204871</v>
      </c>
      <c r="K157" s="3">
        <f t="shared" si="74"/>
        <v>1.2986983800000003</v>
      </c>
      <c r="L157" s="3">
        <f t="shared" si="74"/>
        <v>1.2519094294194846</v>
      </c>
      <c r="M157" s="3">
        <f t="shared" si="74"/>
        <v>1.2261563487500484</v>
      </c>
      <c r="N157" s="3">
        <f t="shared" si="74"/>
        <v>1.30775677956</v>
      </c>
      <c r="O157" s="3">
        <f t="shared" si="74"/>
        <v>1.2816071175562198</v>
      </c>
      <c r="P157" s="3">
        <f t="shared" si="74"/>
        <v>1.3214040839924401</v>
      </c>
      <c r="Q157" s="3">
        <f t="shared" si="74"/>
        <v>1.3700628899848801</v>
      </c>
      <c r="R157" s="3">
        <f t="shared" si="74"/>
        <v>1.2994407719848799</v>
      </c>
      <c r="S157" s="3">
        <f t="shared" si="74"/>
        <v>1.2589807822086601</v>
      </c>
      <c r="T157" s="3">
        <f t="shared" si="74"/>
        <v>1.2889048120048801</v>
      </c>
      <c r="U157" s="3">
        <f t="shared" si="74"/>
        <v>1.33010463849354</v>
      </c>
      <c r="V157" s="3">
        <f>U157</f>
        <v>1.33010463849354</v>
      </c>
      <c r="W157" s="3">
        <f t="shared" ref="W157:AH157" si="75">V157</f>
        <v>1.33010463849354</v>
      </c>
      <c r="X157" s="3">
        <f t="shared" si="75"/>
        <v>1.33010463849354</v>
      </c>
      <c r="Y157" s="3">
        <f t="shared" si="75"/>
        <v>1.33010463849354</v>
      </c>
      <c r="Z157" s="3">
        <f t="shared" si="75"/>
        <v>1.33010463849354</v>
      </c>
      <c r="AA157" s="3">
        <f t="shared" si="75"/>
        <v>1.33010463849354</v>
      </c>
      <c r="AB157" s="3">
        <f t="shared" si="75"/>
        <v>1.33010463849354</v>
      </c>
      <c r="AC157" s="3">
        <f t="shared" si="75"/>
        <v>1.33010463849354</v>
      </c>
      <c r="AD157" s="3">
        <f t="shared" si="75"/>
        <v>1.33010463849354</v>
      </c>
      <c r="AE157" s="3">
        <f t="shared" si="75"/>
        <v>1.33010463849354</v>
      </c>
      <c r="AF157" s="3">
        <f t="shared" si="75"/>
        <v>1.33010463849354</v>
      </c>
      <c r="AG157" s="3">
        <f t="shared" si="75"/>
        <v>1.33010463849354</v>
      </c>
      <c r="AH157" s="14">
        <f t="shared" si="75"/>
        <v>1.33010463849354</v>
      </c>
    </row>
    <row r="158" spans="1:34" s="64" customFormat="1" x14ac:dyDescent="0.3">
      <c r="A158" s="34">
        <f t="shared" si="19"/>
        <v>16</v>
      </c>
      <c r="B158" s="3" t="s">
        <v>281</v>
      </c>
      <c r="C158" s="3" t="s">
        <v>282</v>
      </c>
      <c r="D158" s="35">
        <v>7</v>
      </c>
      <c r="E158" s="35" t="s">
        <v>194</v>
      </c>
      <c r="F158" s="13" t="s">
        <v>214</v>
      </c>
      <c r="G158" s="3" t="s">
        <v>211</v>
      </c>
      <c r="H158" s="3">
        <v>0</v>
      </c>
      <c r="I158" s="3">
        <v>1.0202780116294456</v>
      </c>
      <c r="J158" s="3">
        <v>1.0708007360195115</v>
      </c>
      <c r="K158" s="3">
        <v>1.2368556000000002</v>
      </c>
      <c r="L158" s="3">
        <v>1.1922946946852233</v>
      </c>
      <c r="M158" s="3">
        <v>1.1677679511905223</v>
      </c>
      <c r="N158" s="3">
        <v>1.2454826472</v>
      </c>
      <c r="O158" s="3">
        <v>1.2205782071963998</v>
      </c>
      <c r="P158" s="3">
        <v>1.2584800799928</v>
      </c>
      <c r="Q158" s="3">
        <v>1.3048217999856</v>
      </c>
      <c r="R158" s="3">
        <v>1.2375626399855999</v>
      </c>
      <c r="S158" s="3">
        <v>1.1990293163892001</v>
      </c>
      <c r="T158" s="3">
        <v>1.2275283923856</v>
      </c>
      <c r="U158" s="3">
        <v>1.2667663223748</v>
      </c>
      <c r="V158" s="3">
        <f>U158</f>
        <v>1.2667663223748</v>
      </c>
      <c r="W158" s="3">
        <f t="shared" ref="W158:AH158" si="76">V158</f>
        <v>1.2667663223748</v>
      </c>
      <c r="X158" s="3">
        <f t="shared" si="76"/>
        <v>1.2667663223748</v>
      </c>
      <c r="Y158" s="3">
        <f t="shared" si="76"/>
        <v>1.2667663223748</v>
      </c>
      <c r="Z158" s="3">
        <f t="shared" si="76"/>
        <v>1.2667663223748</v>
      </c>
      <c r="AA158" s="3">
        <f t="shared" si="76"/>
        <v>1.2667663223748</v>
      </c>
      <c r="AB158" s="3">
        <f t="shared" si="76"/>
        <v>1.2667663223748</v>
      </c>
      <c r="AC158" s="3">
        <f t="shared" si="76"/>
        <v>1.2667663223748</v>
      </c>
      <c r="AD158" s="3">
        <f t="shared" si="76"/>
        <v>1.2667663223748</v>
      </c>
      <c r="AE158" s="3">
        <f t="shared" si="76"/>
        <v>1.2667663223748</v>
      </c>
      <c r="AF158" s="3">
        <f t="shared" si="76"/>
        <v>1.2667663223748</v>
      </c>
      <c r="AG158" s="3">
        <f t="shared" si="76"/>
        <v>1.2667663223748</v>
      </c>
      <c r="AH158" s="14">
        <f t="shared" si="76"/>
        <v>1.2667663223748</v>
      </c>
    </row>
    <row r="159" spans="1:34" s="64" customFormat="1" x14ac:dyDescent="0.3">
      <c r="A159" s="34">
        <f t="shared" si="19"/>
        <v>16</v>
      </c>
      <c r="B159" s="3" t="s">
        <v>281</v>
      </c>
      <c r="C159" s="3" t="s">
        <v>282</v>
      </c>
      <c r="D159" s="35">
        <v>8</v>
      </c>
      <c r="E159" s="35" t="s">
        <v>195</v>
      </c>
      <c r="F159" s="13" t="s">
        <v>219</v>
      </c>
      <c r="G159" s="3" t="s">
        <v>210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14"/>
    </row>
    <row r="160" spans="1:34" s="64" customFormat="1" x14ac:dyDescent="0.3">
      <c r="A160" s="34">
        <f t="shared" si="19"/>
        <v>16</v>
      </c>
      <c r="B160" s="3" t="s">
        <v>281</v>
      </c>
      <c r="C160" s="3" t="s">
        <v>282</v>
      </c>
      <c r="D160" s="35">
        <v>9</v>
      </c>
      <c r="E160" s="35" t="s">
        <v>196</v>
      </c>
      <c r="F160" s="13" t="s">
        <v>218</v>
      </c>
      <c r="G160" s="3" t="s">
        <v>211</v>
      </c>
      <c r="H160" s="3">
        <v>0</v>
      </c>
      <c r="I160" s="3">
        <v>0.449092502462211</v>
      </c>
      <c r="J160" s="3">
        <v>0.47133092813533423</v>
      </c>
      <c r="K160" s="3">
        <v>0.54442276541988022</v>
      </c>
      <c r="L160" s="3">
        <v>0.52480853454193122</v>
      </c>
      <c r="M160" s="3">
        <v>0.51401267646429527</v>
      </c>
      <c r="N160" s="3">
        <v>0.54822010513684627</v>
      </c>
      <c r="O160" s="3">
        <v>0.53725799759737802</v>
      </c>
      <c r="P160" s="3">
        <v>0.55394114347342749</v>
      </c>
      <c r="Q160" s="3">
        <v>0.57433922984082075</v>
      </c>
      <c r="R160" s="3">
        <v>0.54473398094433012</v>
      </c>
      <c r="S160" s="3">
        <v>0.52777289139339856</v>
      </c>
      <c r="T160" s="3">
        <v>0.54031723833727097</v>
      </c>
      <c r="U160" s="3">
        <v>0.55758847222590913</v>
      </c>
      <c r="V160" s="3">
        <f>U160</f>
        <v>0.55758847222590913</v>
      </c>
      <c r="W160" s="3">
        <f t="shared" ref="W160" si="77">V160</f>
        <v>0.55758847222590913</v>
      </c>
      <c r="X160" s="3">
        <f t="shared" ref="X160" si="78">W160</f>
        <v>0.55758847222590913</v>
      </c>
      <c r="Y160" s="3">
        <f t="shared" ref="Y160" si="79">X160</f>
        <v>0.55758847222590913</v>
      </c>
      <c r="Z160" s="3">
        <f t="shared" ref="Z160" si="80">Y160</f>
        <v>0.55758847222590913</v>
      </c>
      <c r="AA160" s="3">
        <f t="shared" ref="AA160" si="81">Z160</f>
        <v>0.55758847222590913</v>
      </c>
      <c r="AB160" s="3">
        <f t="shared" ref="AB160" si="82">AA160</f>
        <v>0.55758847222590913</v>
      </c>
      <c r="AC160" s="3">
        <f t="shared" ref="AC160" si="83">AB160</f>
        <v>0.55758847222590913</v>
      </c>
      <c r="AD160" s="3">
        <f t="shared" ref="AD160" si="84">AC160</f>
        <v>0.55758847222590913</v>
      </c>
      <c r="AE160" s="3">
        <f t="shared" ref="AE160" si="85">AD160</f>
        <v>0.55758847222590913</v>
      </c>
      <c r="AF160" s="3">
        <f t="shared" ref="AF160" si="86">AE160</f>
        <v>0.55758847222590913</v>
      </c>
      <c r="AG160" s="3">
        <f t="shared" ref="AG160" si="87">AF160</f>
        <v>0.55758847222590913</v>
      </c>
      <c r="AH160" s="14">
        <f t="shared" ref="AH160" si="88">AG160</f>
        <v>0.55758847222590913</v>
      </c>
    </row>
    <row r="161" spans="1:34" s="64" customFormat="1" ht="15" thickBot="1" x14ac:dyDescent="0.35">
      <c r="A161" s="36">
        <f t="shared" si="19"/>
        <v>16</v>
      </c>
      <c r="B161" s="11" t="s">
        <v>281</v>
      </c>
      <c r="C161" s="11" t="s">
        <v>282</v>
      </c>
      <c r="D161" s="37">
        <v>10</v>
      </c>
      <c r="E161" s="37" t="s">
        <v>197</v>
      </c>
      <c r="F161" s="10" t="s">
        <v>218</v>
      </c>
      <c r="G161" s="11" t="s">
        <v>205</v>
      </c>
      <c r="H161" s="11">
        <v>0</v>
      </c>
      <c r="I161" s="11">
        <v>1</v>
      </c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2"/>
    </row>
    <row r="162" spans="1:34" s="64" customFormat="1" x14ac:dyDescent="0.3">
      <c r="A162" s="38">
        <f t="shared" si="19"/>
        <v>17</v>
      </c>
      <c r="B162" s="21" t="s">
        <v>283</v>
      </c>
      <c r="C162" s="21" t="s">
        <v>284</v>
      </c>
      <c r="D162" s="22">
        <v>1</v>
      </c>
      <c r="E162" s="22" t="s">
        <v>188</v>
      </c>
      <c r="F162" s="20" t="s">
        <v>220</v>
      </c>
      <c r="G162" s="21" t="s">
        <v>205</v>
      </c>
      <c r="H162" s="21">
        <v>0</v>
      </c>
      <c r="I162" s="21">
        <v>1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3"/>
    </row>
    <row r="163" spans="1:34" s="64" customFormat="1" x14ac:dyDescent="0.3">
      <c r="A163" s="39">
        <f t="shared" si="19"/>
        <v>17</v>
      </c>
      <c r="B163" s="25" t="s">
        <v>283</v>
      </c>
      <c r="C163" s="25" t="s">
        <v>284</v>
      </c>
      <c r="D163" s="26">
        <v>2</v>
      </c>
      <c r="E163" s="26" t="s">
        <v>189</v>
      </c>
      <c r="F163" s="24" t="s">
        <v>220</v>
      </c>
      <c r="G163" s="25" t="s">
        <v>205</v>
      </c>
      <c r="H163" s="25">
        <v>0</v>
      </c>
      <c r="I163" s="25">
        <v>1</v>
      </c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7"/>
    </row>
    <row r="164" spans="1:34" s="64" customFormat="1" x14ac:dyDescent="0.3">
      <c r="A164" s="39">
        <f t="shared" si="19"/>
        <v>17</v>
      </c>
      <c r="B164" s="25" t="s">
        <v>283</v>
      </c>
      <c r="C164" s="25" t="s">
        <v>284</v>
      </c>
      <c r="D164" s="26">
        <v>3</v>
      </c>
      <c r="E164" s="26" t="s">
        <v>190</v>
      </c>
      <c r="F164" s="24" t="s">
        <v>213</v>
      </c>
      <c r="G164" s="25" t="s">
        <v>205</v>
      </c>
      <c r="H164" s="25">
        <v>0</v>
      </c>
      <c r="I164" s="25">
        <v>1</v>
      </c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7"/>
    </row>
    <row r="165" spans="1:34" s="64" customFormat="1" x14ac:dyDescent="0.3">
      <c r="A165" s="39">
        <f t="shared" si="19"/>
        <v>17</v>
      </c>
      <c r="B165" s="25" t="s">
        <v>283</v>
      </c>
      <c r="C165" s="25" t="s">
        <v>284</v>
      </c>
      <c r="D165" s="26">
        <v>4</v>
      </c>
      <c r="E165" s="26" t="s">
        <v>191</v>
      </c>
      <c r="F165" s="24" t="s">
        <v>219</v>
      </c>
      <c r="G165" s="25" t="s">
        <v>205</v>
      </c>
      <c r="H165" s="25">
        <v>0</v>
      </c>
      <c r="I165" s="25">
        <v>0.21249000000000001</v>
      </c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7"/>
    </row>
    <row r="166" spans="1:34" s="64" customFormat="1" x14ac:dyDescent="0.3">
      <c r="A166" s="39">
        <f t="shared" si="19"/>
        <v>17</v>
      </c>
      <c r="B166" s="25" t="s">
        <v>283</v>
      </c>
      <c r="C166" s="25" t="s">
        <v>284</v>
      </c>
      <c r="D166" s="26">
        <v>5</v>
      </c>
      <c r="E166" s="26" t="s">
        <v>192</v>
      </c>
      <c r="F166" s="24" t="s">
        <v>219</v>
      </c>
      <c r="G166" s="25" t="s">
        <v>210</v>
      </c>
      <c r="H166" s="25">
        <v>0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7"/>
    </row>
    <row r="167" spans="1:34" s="64" customFormat="1" x14ac:dyDescent="0.3">
      <c r="A167" s="39">
        <f t="shared" si="19"/>
        <v>17</v>
      </c>
      <c r="B167" s="25" t="s">
        <v>283</v>
      </c>
      <c r="C167" s="25" t="s">
        <v>284</v>
      </c>
      <c r="D167" s="26">
        <v>6</v>
      </c>
      <c r="E167" s="26" t="s">
        <v>193</v>
      </c>
      <c r="F167" s="24" t="s">
        <v>214</v>
      </c>
      <c r="G167" s="25" t="s">
        <v>211</v>
      </c>
      <c r="H167" s="25">
        <v>0</v>
      </c>
      <c r="I167" s="25">
        <f>I168*1.05</f>
        <v>1.4111399305045798</v>
      </c>
      <c r="J167" s="25">
        <f t="shared" ref="J167:U167" si="89">J168*1.05</f>
        <v>1.4810175844107323</v>
      </c>
      <c r="K167" s="25">
        <f t="shared" si="89"/>
        <v>1.7106869946562202</v>
      </c>
      <c r="L167" s="25">
        <f t="shared" si="89"/>
        <v>2.100149376039762</v>
      </c>
      <c r="M167" s="25">
        <f t="shared" si="89"/>
        <v>2.0569471163330855</v>
      </c>
      <c r="N167" s="25">
        <f t="shared" si="89"/>
        <v>2.19383648694</v>
      </c>
      <c r="O167" s="25">
        <f t="shared" si="89"/>
        <v>2.4505231476562201</v>
      </c>
      <c r="P167" s="25">
        <f t="shared" si="89"/>
        <v>2.2153190812086603</v>
      </c>
      <c r="Q167" s="25">
        <f t="shared" si="89"/>
        <v>2.06792109672624</v>
      </c>
      <c r="R167" s="25">
        <f t="shared" si="89"/>
        <v>2.0925812186962203</v>
      </c>
      <c r="S167" s="25">
        <f t="shared" si="89"/>
        <v>2.1175386722418601</v>
      </c>
      <c r="T167" s="25">
        <f t="shared" si="89"/>
        <v>2.07541716291</v>
      </c>
      <c r="U167" s="25">
        <f t="shared" si="89"/>
        <v>1.9052864008164001</v>
      </c>
      <c r="V167" s="25">
        <f>V168*1.05</f>
        <v>1.9052864008164001</v>
      </c>
      <c r="W167" s="25">
        <f t="shared" ref="W167:AH167" si="90">W168*1.05</f>
        <v>1.9052864008164001</v>
      </c>
      <c r="X167" s="25">
        <f t="shared" si="90"/>
        <v>1.9052864008164001</v>
      </c>
      <c r="Y167" s="25">
        <f t="shared" si="90"/>
        <v>1.9052864008164001</v>
      </c>
      <c r="Z167" s="25">
        <f t="shared" si="90"/>
        <v>1.9052864008164001</v>
      </c>
      <c r="AA167" s="25">
        <f t="shared" si="90"/>
        <v>1.9052864008164001</v>
      </c>
      <c r="AB167" s="25">
        <f t="shared" si="90"/>
        <v>1.9052864008164001</v>
      </c>
      <c r="AC167" s="25">
        <f t="shared" si="90"/>
        <v>1.9052864008164001</v>
      </c>
      <c r="AD167" s="25">
        <f t="shared" si="90"/>
        <v>1.9052864008164001</v>
      </c>
      <c r="AE167" s="25">
        <f t="shared" si="90"/>
        <v>1.9052864008164001</v>
      </c>
      <c r="AF167" s="25">
        <f t="shared" si="90"/>
        <v>1.9052864008164001</v>
      </c>
      <c r="AG167" s="25">
        <f t="shared" si="90"/>
        <v>1.9052864008164001</v>
      </c>
      <c r="AH167" s="27">
        <f t="shared" si="90"/>
        <v>1.9052864008164001</v>
      </c>
    </row>
    <row r="168" spans="1:34" s="64" customFormat="1" x14ac:dyDescent="0.3">
      <c r="A168" s="39">
        <f t="shared" si="19"/>
        <v>17</v>
      </c>
      <c r="B168" s="25" t="s">
        <v>283</v>
      </c>
      <c r="C168" s="25" t="s">
        <v>284</v>
      </c>
      <c r="D168" s="26">
        <v>7</v>
      </c>
      <c r="E168" s="26" t="s">
        <v>194</v>
      </c>
      <c r="F168" s="24" t="s">
        <v>214</v>
      </c>
      <c r="G168" s="25" t="s">
        <v>211</v>
      </c>
      <c r="H168" s="25">
        <v>0</v>
      </c>
      <c r="I168" s="25">
        <v>1.3439427909567425</v>
      </c>
      <c r="J168" s="25">
        <v>1.4104929375340307</v>
      </c>
      <c r="K168" s="25">
        <v>1.6292257091964002</v>
      </c>
      <c r="L168" s="25">
        <v>2.0001422628950114</v>
      </c>
      <c r="M168" s="25">
        <v>1.9589972536505575</v>
      </c>
      <c r="N168" s="25">
        <v>2.0893680828000001</v>
      </c>
      <c r="O168" s="25">
        <v>2.3338315691964002</v>
      </c>
      <c r="P168" s="25">
        <v>2.1098276963892002</v>
      </c>
      <c r="Q168" s="25">
        <v>1.9694486635488</v>
      </c>
      <c r="R168" s="25">
        <v>1.9929344939964</v>
      </c>
      <c r="S168" s="25">
        <v>2.0167034973732001</v>
      </c>
      <c r="T168" s="25">
        <v>1.9765877742</v>
      </c>
      <c r="U168" s="25">
        <v>1.8145584769680001</v>
      </c>
      <c r="V168" s="25">
        <f>U168</f>
        <v>1.8145584769680001</v>
      </c>
      <c r="W168" s="25">
        <f t="shared" ref="W168:AH168" si="91">V168</f>
        <v>1.8145584769680001</v>
      </c>
      <c r="X168" s="25">
        <f t="shared" si="91"/>
        <v>1.8145584769680001</v>
      </c>
      <c r="Y168" s="25">
        <f t="shared" si="91"/>
        <v>1.8145584769680001</v>
      </c>
      <c r="Z168" s="25">
        <f t="shared" si="91"/>
        <v>1.8145584769680001</v>
      </c>
      <c r="AA168" s="25">
        <f t="shared" si="91"/>
        <v>1.8145584769680001</v>
      </c>
      <c r="AB168" s="25">
        <f t="shared" si="91"/>
        <v>1.8145584769680001</v>
      </c>
      <c r="AC168" s="25">
        <f t="shared" si="91"/>
        <v>1.8145584769680001</v>
      </c>
      <c r="AD168" s="25">
        <f t="shared" si="91"/>
        <v>1.8145584769680001</v>
      </c>
      <c r="AE168" s="25">
        <f t="shared" si="91"/>
        <v>1.8145584769680001</v>
      </c>
      <c r="AF168" s="25">
        <f t="shared" si="91"/>
        <v>1.8145584769680001</v>
      </c>
      <c r="AG168" s="25">
        <f t="shared" si="91"/>
        <v>1.8145584769680001</v>
      </c>
      <c r="AH168" s="27">
        <f t="shared" si="91"/>
        <v>1.8145584769680001</v>
      </c>
    </row>
    <row r="169" spans="1:34" s="64" customFormat="1" x14ac:dyDescent="0.3">
      <c r="A169" s="39">
        <f t="shared" si="19"/>
        <v>17</v>
      </c>
      <c r="B169" s="25" t="s">
        <v>283</v>
      </c>
      <c r="C169" s="25" t="s">
        <v>284</v>
      </c>
      <c r="D169" s="26">
        <v>8</v>
      </c>
      <c r="E169" s="26" t="s">
        <v>195</v>
      </c>
      <c r="F169" s="24" t="s">
        <v>219</v>
      </c>
      <c r="G169" s="25" t="s">
        <v>210</v>
      </c>
      <c r="H169" s="25">
        <v>0</v>
      </c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7"/>
    </row>
    <row r="170" spans="1:34" s="64" customFormat="1" x14ac:dyDescent="0.3">
      <c r="A170" s="39">
        <f t="shared" si="19"/>
        <v>17</v>
      </c>
      <c r="B170" s="25" t="s">
        <v>283</v>
      </c>
      <c r="C170" s="25" t="s">
        <v>284</v>
      </c>
      <c r="D170" s="26">
        <v>9</v>
      </c>
      <c r="E170" s="26" t="s">
        <v>196</v>
      </c>
      <c r="F170" s="24" t="s">
        <v>218</v>
      </c>
      <c r="G170" s="25" t="s">
        <v>211</v>
      </c>
      <c r="H170" s="25">
        <v>0</v>
      </c>
      <c r="I170" s="25">
        <v>0.32397663948613908</v>
      </c>
      <c r="J170" s="25">
        <v>0.34001950454743457</v>
      </c>
      <c r="K170" s="25">
        <v>0.39274816888158803</v>
      </c>
      <c r="L170" s="25">
        <v>0.36790881586683849</v>
      </c>
      <c r="M170" s="25">
        <v>0.3603405483936804</v>
      </c>
      <c r="N170" s="25">
        <v>0.34549946878283067</v>
      </c>
      <c r="O170" s="25">
        <v>0.36863157388831685</v>
      </c>
      <c r="P170" s="25">
        <v>0.3267556857362483</v>
      </c>
      <c r="Q170" s="25">
        <v>0.30501474110022014</v>
      </c>
      <c r="R170" s="25">
        <v>0.3581765274198388</v>
      </c>
      <c r="S170" s="25">
        <v>0.36846569768537846</v>
      </c>
      <c r="T170" s="25">
        <v>0.36113627719970987</v>
      </c>
      <c r="U170" s="25">
        <v>0.28503767036483191</v>
      </c>
      <c r="V170" s="25">
        <f>U170</f>
        <v>0.28503767036483191</v>
      </c>
      <c r="W170" s="25">
        <f t="shared" ref="W170" si="92">V170</f>
        <v>0.28503767036483191</v>
      </c>
      <c r="X170" s="25">
        <f t="shared" ref="X170" si="93">W170</f>
        <v>0.28503767036483191</v>
      </c>
      <c r="Y170" s="25">
        <f t="shared" ref="Y170" si="94">X170</f>
        <v>0.28503767036483191</v>
      </c>
      <c r="Z170" s="25">
        <f t="shared" ref="Z170" si="95">Y170</f>
        <v>0.28503767036483191</v>
      </c>
      <c r="AA170" s="25">
        <f t="shared" ref="AA170" si="96">Z170</f>
        <v>0.28503767036483191</v>
      </c>
      <c r="AB170" s="25">
        <f t="shared" ref="AB170" si="97">AA170</f>
        <v>0.28503767036483191</v>
      </c>
      <c r="AC170" s="25">
        <f t="shared" ref="AC170" si="98">AB170</f>
        <v>0.28503767036483191</v>
      </c>
      <c r="AD170" s="25">
        <f t="shared" ref="AD170" si="99">AC170</f>
        <v>0.28503767036483191</v>
      </c>
      <c r="AE170" s="25">
        <f t="shared" ref="AE170" si="100">AD170</f>
        <v>0.28503767036483191</v>
      </c>
      <c r="AF170" s="25">
        <f t="shared" ref="AF170" si="101">AE170</f>
        <v>0.28503767036483191</v>
      </c>
      <c r="AG170" s="25">
        <f t="shared" ref="AG170" si="102">AF170</f>
        <v>0.28503767036483191</v>
      </c>
      <c r="AH170" s="27">
        <f t="shared" ref="AH170" si="103">AG170</f>
        <v>0.28503767036483191</v>
      </c>
    </row>
    <row r="171" spans="1:34" s="64" customFormat="1" ht="15" thickBot="1" x14ac:dyDescent="0.35">
      <c r="A171" s="40">
        <f t="shared" si="19"/>
        <v>17</v>
      </c>
      <c r="B171" s="29" t="s">
        <v>283</v>
      </c>
      <c r="C171" s="29" t="s">
        <v>284</v>
      </c>
      <c r="D171" s="30">
        <v>10</v>
      </c>
      <c r="E171" s="30" t="s">
        <v>197</v>
      </c>
      <c r="F171" s="28" t="s">
        <v>218</v>
      </c>
      <c r="G171" s="29" t="s">
        <v>205</v>
      </c>
      <c r="H171" s="29">
        <v>0</v>
      </c>
      <c r="I171" s="29">
        <v>0.95</v>
      </c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31"/>
    </row>
    <row r="172" spans="1:34" s="64" customFormat="1" x14ac:dyDescent="0.3">
      <c r="A172" s="32">
        <f t="shared" ref="A172:A181" si="104">A142+1</f>
        <v>16</v>
      </c>
      <c r="B172" s="16" t="s">
        <v>224</v>
      </c>
      <c r="C172" s="16" t="s">
        <v>225</v>
      </c>
      <c r="D172" s="33">
        <v>1</v>
      </c>
      <c r="E172" s="33" t="s">
        <v>188</v>
      </c>
      <c r="F172" s="15" t="s">
        <v>217</v>
      </c>
      <c r="G172" s="16" t="s">
        <v>205</v>
      </c>
      <c r="H172" s="16">
        <v>0</v>
      </c>
      <c r="I172" s="16">
        <v>1</v>
      </c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8"/>
    </row>
    <row r="173" spans="1:34" s="64" customFormat="1" x14ac:dyDescent="0.3">
      <c r="A173" s="34">
        <f t="shared" si="104"/>
        <v>16</v>
      </c>
      <c r="B173" s="3" t="s">
        <v>224</v>
      </c>
      <c r="C173" s="3" t="s">
        <v>225</v>
      </c>
      <c r="D173" s="35">
        <v>2</v>
      </c>
      <c r="E173" s="35" t="s">
        <v>189</v>
      </c>
      <c r="F173" s="13" t="s">
        <v>217</v>
      </c>
      <c r="G173" s="3" t="s">
        <v>205</v>
      </c>
      <c r="H173" s="3">
        <v>0</v>
      </c>
      <c r="I173" s="3">
        <v>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14"/>
    </row>
    <row r="174" spans="1:34" s="64" customFormat="1" x14ac:dyDescent="0.3">
      <c r="A174" s="34">
        <f t="shared" si="104"/>
        <v>16</v>
      </c>
      <c r="B174" s="3" t="s">
        <v>224</v>
      </c>
      <c r="C174" s="3" t="s">
        <v>225</v>
      </c>
      <c r="D174" s="35">
        <v>3</v>
      </c>
      <c r="E174" s="35" t="s">
        <v>190</v>
      </c>
      <c r="F174" s="13" t="s">
        <v>217</v>
      </c>
      <c r="G174" s="3" t="s">
        <v>205</v>
      </c>
      <c r="H174" s="3">
        <v>0</v>
      </c>
      <c r="I174" s="3">
        <v>1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14"/>
    </row>
    <row r="175" spans="1:34" s="64" customFormat="1" x14ac:dyDescent="0.3">
      <c r="A175" s="34">
        <f t="shared" si="104"/>
        <v>16</v>
      </c>
      <c r="B175" s="3" t="s">
        <v>224</v>
      </c>
      <c r="C175" s="3" t="s">
        <v>225</v>
      </c>
      <c r="D175" s="35">
        <v>4</v>
      </c>
      <c r="E175" s="35" t="s">
        <v>191</v>
      </c>
      <c r="F175" s="13"/>
      <c r="G175" s="3" t="s">
        <v>211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14">
        <v>0</v>
      </c>
    </row>
    <row r="176" spans="1:34" s="64" customFormat="1" x14ac:dyDescent="0.3">
      <c r="A176" s="34">
        <f t="shared" si="104"/>
        <v>16</v>
      </c>
      <c r="B176" s="3" t="s">
        <v>224</v>
      </c>
      <c r="C176" s="3" t="s">
        <v>225</v>
      </c>
      <c r="D176" s="35">
        <v>5</v>
      </c>
      <c r="E176" s="35" t="s">
        <v>192</v>
      </c>
      <c r="F176" s="13" t="s">
        <v>214</v>
      </c>
      <c r="G176" s="3" t="s">
        <v>205</v>
      </c>
      <c r="H176" s="3">
        <v>0</v>
      </c>
      <c r="I176" s="3">
        <v>999999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14"/>
    </row>
    <row r="177" spans="1:34" s="64" customFormat="1" x14ac:dyDescent="0.3">
      <c r="A177" s="34">
        <f t="shared" si="104"/>
        <v>16</v>
      </c>
      <c r="B177" s="3" t="s">
        <v>224</v>
      </c>
      <c r="C177" s="3" t="s">
        <v>225</v>
      </c>
      <c r="D177" s="35">
        <v>6</v>
      </c>
      <c r="E177" s="35" t="s">
        <v>193</v>
      </c>
      <c r="F177" s="13" t="s">
        <v>214</v>
      </c>
      <c r="G177" s="3" t="s">
        <v>211</v>
      </c>
      <c r="H177" s="3">
        <v>0</v>
      </c>
      <c r="I177" s="3">
        <v>358</v>
      </c>
      <c r="J177" s="3">
        <v>316</v>
      </c>
      <c r="K177" s="3">
        <v>353</v>
      </c>
      <c r="L177" s="3">
        <v>325.17275774399991</v>
      </c>
      <c r="M177" s="3">
        <v>292.39460470799992</v>
      </c>
      <c r="N177" s="3">
        <v>282.24421325999987</v>
      </c>
      <c r="O177" s="3">
        <v>344.09362193999988</v>
      </c>
      <c r="P177" s="3">
        <v>353.20166637839986</v>
      </c>
      <c r="Q177" s="3">
        <v>358.48021854239988</v>
      </c>
      <c r="R177" s="3">
        <v>325.94318814239989</v>
      </c>
      <c r="S177" s="3">
        <v>268.04296152719991</v>
      </c>
      <c r="T177" s="3">
        <v>330.92019175679991</v>
      </c>
      <c r="U177" s="3">
        <v>349.9938637919999</v>
      </c>
      <c r="V177" s="3">
        <v>332.57318910479989</v>
      </c>
      <c r="W177" s="3">
        <f>V177</f>
        <v>332.57318910479989</v>
      </c>
      <c r="X177" s="3">
        <f t="shared" ref="X177:AH177" si="105">W177</f>
        <v>332.57318910479989</v>
      </c>
      <c r="Y177" s="3">
        <f t="shared" si="105"/>
        <v>332.57318910479989</v>
      </c>
      <c r="Z177" s="3">
        <f t="shared" si="105"/>
        <v>332.57318910479989</v>
      </c>
      <c r="AA177" s="3">
        <f t="shared" si="105"/>
        <v>332.57318910479989</v>
      </c>
      <c r="AB177" s="3">
        <f t="shared" si="105"/>
        <v>332.57318910479989</v>
      </c>
      <c r="AC177" s="3">
        <f t="shared" si="105"/>
        <v>332.57318910479989</v>
      </c>
      <c r="AD177" s="3">
        <f t="shared" si="105"/>
        <v>332.57318910479989</v>
      </c>
      <c r="AE177" s="3">
        <f t="shared" si="105"/>
        <v>332.57318910479989</v>
      </c>
      <c r="AF177" s="3">
        <f t="shared" si="105"/>
        <v>332.57318910479989</v>
      </c>
      <c r="AG177" s="3">
        <f t="shared" si="105"/>
        <v>332.57318910479989</v>
      </c>
      <c r="AH177" s="14">
        <f t="shared" si="105"/>
        <v>332.57318910479989</v>
      </c>
    </row>
    <row r="178" spans="1:34" s="64" customFormat="1" x14ac:dyDescent="0.3">
      <c r="A178" s="34">
        <f t="shared" si="104"/>
        <v>16</v>
      </c>
      <c r="B178" s="3" t="s">
        <v>224</v>
      </c>
      <c r="C178" s="3" t="s">
        <v>225</v>
      </c>
      <c r="D178" s="35">
        <v>7</v>
      </c>
      <c r="E178" s="35" t="s">
        <v>194</v>
      </c>
      <c r="F178" s="13" t="s">
        <v>214</v>
      </c>
      <c r="G178" s="3" t="s">
        <v>211</v>
      </c>
      <c r="H178" s="3">
        <v>0</v>
      </c>
      <c r="I178" s="3">
        <f>I177*0.99</f>
        <v>354.42</v>
      </c>
      <c r="J178" s="3">
        <f t="shared" ref="J178:AH178" si="106">J177*0.99</f>
        <v>312.83999999999997</v>
      </c>
      <c r="K178" s="3">
        <f t="shared" si="106"/>
        <v>349.46999999999997</v>
      </c>
      <c r="L178" s="3">
        <f t="shared" si="106"/>
        <v>321.92103016655989</v>
      </c>
      <c r="M178" s="3">
        <f t="shared" si="106"/>
        <v>289.47065866091992</v>
      </c>
      <c r="N178" s="3">
        <f t="shared" si="106"/>
        <v>279.42177112739989</v>
      </c>
      <c r="O178" s="3">
        <f t="shared" si="106"/>
        <v>340.65268572059989</v>
      </c>
      <c r="P178" s="3">
        <f t="shared" si="106"/>
        <v>349.66964971461584</v>
      </c>
      <c r="Q178" s="3">
        <f t="shared" si="106"/>
        <v>354.89541635697589</v>
      </c>
      <c r="R178" s="3">
        <f t="shared" si="106"/>
        <v>322.68375626097588</v>
      </c>
      <c r="S178" s="3">
        <f t="shared" si="106"/>
        <v>265.36253191192793</v>
      </c>
      <c r="T178" s="3">
        <f t="shared" si="106"/>
        <v>327.61098983923193</v>
      </c>
      <c r="U178" s="3">
        <f t="shared" si="106"/>
        <v>346.49392515407988</v>
      </c>
      <c r="V178" s="3">
        <f t="shared" si="106"/>
        <v>329.24745721375189</v>
      </c>
      <c r="W178" s="3">
        <f t="shared" si="106"/>
        <v>329.24745721375189</v>
      </c>
      <c r="X178" s="3">
        <f t="shared" si="106"/>
        <v>329.24745721375189</v>
      </c>
      <c r="Y178" s="3">
        <f t="shared" si="106"/>
        <v>329.24745721375189</v>
      </c>
      <c r="Z178" s="3">
        <f t="shared" si="106"/>
        <v>329.24745721375189</v>
      </c>
      <c r="AA178" s="3">
        <f t="shared" si="106"/>
        <v>329.24745721375189</v>
      </c>
      <c r="AB178" s="3">
        <f t="shared" si="106"/>
        <v>329.24745721375189</v>
      </c>
      <c r="AC178" s="3">
        <f t="shared" si="106"/>
        <v>329.24745721375189</v>
      </c>
      <c r="AD178" s="3">
        <f t="shared" si="106"/>
        <v>329.24745721375189</v>
      </c>
      <c r="AE178" s="3">
        <f t="shared" si="106"/>
        <v>329.24745721375189</v>
      </c>
      <c r="AF178" s="3">
        <f t="shared" si="106"/>
        <v>329.24745721375189</v>
      </c>
      <c r="AG178" s="3">
        <f t="shared" si="106"/>
        <v>329.24745721375189</v>
      </c>
      <c r="AH178" s="14">
        <f t="shared" si="106"/>
        <v>329.24745721375189</v>
      </c>
    </row>
    <row r="179" spans="1:34" s="64" customFormat="1" x14ac:dyDescent="0.3">
      <c r="A179" s="34">
        <f t="shared" si="104"/>
        <v>16</v>
      </c>
      <c r="B179" s="3" t="s">
        <v>224</v>
      </c>
      <c r="C179" s="3" t="s">
        <v>225</v>
      </c>
      <c r="D179" s="35">
        <v>8</v>
      </c>
      <c r="E179" s="35" t="s">
        <v>195</v>
      </c>
      <c r="F179" s="13"/>
      <c r="G179" s="3" t="s">
        <v>205</v>
      </c>
      <c r="H179" s="3">
        <v>0</v>
      </c>
      <c r="I179" s="3">
        <v>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14"/>
    </row>
    <row r="180" spans="1:34" s="64" customFormat="1" x14ac:dyDescent="0.3">
      <c r="A180" s="34">
        <f t="shared" si="104"/>
        <v>16</v>
      </c>
      <c r="B180" s="3" t="s">
        <v>224</v>
      </c>
      <c r="C180" s="3" t="s">
        <v>225</v>
      </c>
      <c r="D180" s="35">
        <v>9</v>
      </c>
      <c r="E180" s="35" t="s">
        <v>196</v>
      </c>
      <c r="F180" s="13" t="s">
        <v>212</v>
      </c>
      <c r="G180" s="3" t="s">
        <v>205</v>
      </c>
      <c r="H180" s="3">
        <v>0</v>
      </c>
      <c r="I180" s="3">
        <v>1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14"/>
    </row>
    <row r="181" spans="1:34" s="64" customFormat="1" ht="15" thickBot="1" x14ac:dyDescent="0.35">
      <c r="A181" s="36">
        <f t="shared" si="104"/>
        <v>16</v>
      </c>
      <c r="B181" s="11" t="s">
        <v>224</v>
      </c>
      <c r="C181" s="11" t="s">
        <v>225</v>
      </c>
      <c r="D181" s="37">
        <v>10</v>
      </c>
      <c r="E181" s="37" t="s">
        <v>197</v>
      </c>
      <c r="F181" s="10" t="s">
        <v>212</v>
      </c>
      <c r="G181" s="11" t="s">
        <v>205</v>
      </c>
      <c r="H181" s="11">
        <v>0</v>
      </c>
      <c r="I181" s="11">
        <v>0.95</v>
      </c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2"/>
    </row>
    <row r="182" spans="1:34" s="64" customFormat="1" x14ac:dyDescent="0.3">
      <c r="A182" s="38">
        <f t="shared" si="19"/>
        <v>17</v>
      </c>
      <c r="B182" s="21" t="s">
        <v>255</v>
      </c>
      <c r="C182" s="21" t="s">
        <v>254</v>
      </c>
      <c r="D182" s="22">
        <v>1</v>
      </c>
      <c r="E182" s="22" t="s">
        <v>188</v>
      </c>
      <c r="F182" s="20" t="s">
        <v>217</v>
      </c>
      <c r="G182" s="21" t="s">
        <v>205</v>
      </c>
      <c r="H182" s="21">
        <v>0</v>
      </c>
      <c r="I182" s="21">
        <v>1</v>
      </c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3"/>
    </row>
    <row r="183" spans="1:34" s="64" customFormat="1" x14ac:dyDescent="0.3">
      <c r="A183" s="39">
        <f t="shared" si="19"/>
        <v>17</v>
      </c>
      <c r="B183" s="25" t="s">
        <v>255</v>
      </c>
      <c r="C183" s="25" t="s">
        <v>254</v>
      </c>
      <c r="D183" s="26">
        <v>2</v>
      </c>
      <c r="E183" s="26" t="s">
        <v>189</v>
      </c>
      <c r="F183" s="24" t="s">
        <v>217</v>
      </c>
      <c r="G183" s="25" t="s">
        <v>205</v>
      </c>
      <c r="H183" s="25">
        <v>0</v>
      </c>
      <c r="I183" s="25">
        <v>1</v>
      </c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7"/>
    </row>
    <row r="184" spans="1:34" s="64" customFormat="1" x14ac:dyDescent="0.3">
      <c r="A184" s="39">
        <f t="shared" si="19"/>
        <v>17</v>
      </c>
      <c r="B184" s="25" t="s">
        <v>255</v>
      </c>
      <c r="C184" s="25" t="s">
        <v>254</v>
      </c>
      <c r="D184" s="26">
        <v>3</v>
      </c>
      <c r="E184" s="26" t="s">
        <v>190</v>
      </c>
      <c r="F184" s="24" t="s">
        <v>217</v>
      </c>
      <c r="G184" s="25" t="s">
        <v>205</v>
      </c>
      <c r="H184" s="25">
        <v>0</v>
      </c>
      <c r="I184" s="25">
        <v>1</v>
      </c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7"/>
    </row>
    <row r="185" spans="1:34" s="64" customFormat="1" x14ac:dyDescent="0.3">
      <c r="A185" s="39">
        <f t="shared" si="19"/>
        <v>17</v>
      </c>
      <c r="B185" s="25" t="s">
        <v>255</v>
      </c>
      <c r="C185" s="25" t="s">
        <v>254</v>
      </c>
      <c r="D185" s="26">
        <v>4</v>
      </c>
      <c r="E185" s="26" t="s">
        <v>191</v>
      </c>
      <c r="F185" s="24"/>
      <c r="G185" s="25" t="s">
        <v>211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7">
        <v>0</v>
      </c>
    </row>
    <row r="186" spans="1:34" s="64" customFormat="1" x14ac:dyDescent="0.3">
      <c r="A186" s="39">
        <f t="shared" si="19"/>
        <v>17</v>
      </c>
      <c r="B186" s="25" t="s">
        <v>255</v>
      </c>
      <c r="C186" s="25" t="s">
        <v>254</v>
      </c>
      <c r="D186" s="26">
        <v>5</v>
      </c>
      <c r="E186" s="26" t="s">
        <v>192</v>
      </c>
      <c r="F186" s="24" t="s">
        <v>214</v>
      </c>
      <c r="G186" s="25" t="s">
        <v>205</v>
      </c>
      <c r="H186" s="25">
        <v>0</v>
      </c>
      <c r="I186" s="25">
        <v>999</v>
      </c>
      <c r="J186" s="25">
        <v>999</v>
      </c>
      <c r="K186" s="25">
        <v>999</v>
      </c>
      <c r="L186" s="25">
        <v>999</v>
      </c>
      <c r="M186" s="25">
        <v>999</v>
      </c>
      <c r="N186" s="25">
        <v>999</v>
      </c>
      <c r="O186" s="25">
        <v>999</v>
      </c>
      <c r="P186" s="25">
        <v>999</v>
      </c>
      <c r="Q186" s="25">
        <v>999</v>
      </c>
      <c r="R186" s="25">
        <v>999</v>
      </c>
      <c r="S186" s="25">
        <v>999</v>
      </c>
      <c r="T186" s="25">
        <v>999</v>
      </c>
      <c r="U186" s="25">
        <v>999</v>
      </c>
      <c r="V186" s="25">
        <v>999</v>
      </c>
      <c r="W186" s="25">
        <v>999</v>
      </c>
      <c r="X186" s="25">
        <v>999</v>
      </c>
      <c r="Y186" s="25">
        <v>999</v>
      </c>
      <c r="Z186" s="25">
        <v>999</v>
      </c>
      <c r="AA186" s="25">
        <v>999</v>
      </c>
      <c r="AB186" s="25">
        <v>999</v>
      </c>
      <c r="AC186" s="25">
        <v>999</v>
      </c>
      <c r="AD186" s="25">
        <v>999</v>
      </c>
      <c r="AE186" s="25">
        <v>999</v>
      </c>
      <c r="AF186" s="25">
        <v>999</v>
      </c>
      <c r="AG186" s="25">
        <v>999</v>
      </c>
      <c r="AH186" s="27">
        <v>999</v>
      </c>
    </row>
    <row r="187" spans="1:34" s="64" customFormat="1" x14ac:dyDescent="0.3">
      <c r="A187" s="39">
        <f t="shared" si="19"/>
        <v>17</v>
      </c>
      <c r="B187" s="25" t="s">
        <v>255</v>
      </c>
      <c r="C187" s="25" t="s">
        <v>254</v>
      </c>
      <c r="D187" s="26">
        <v>6</v>
      </c>
      <c r="E187" s="26" t="s">
        <v>193</v>
      </c>
      <c r="F187" s="24" t="s">
        <v>214</v>
      </c>
      <c r="G187" s="25" t="s">
        <v>211</v>
      </c>
      <c r="H187" s="25">
        <v>0</v>
      </c>
      <c r="I187" s="25">
        <v>99</v>
      </c>
      <c r="J187" s="25">
        <v>99</v>
      </c>
      <c r="K187" s="25">
        <v>99</v>
      </c>
      <c r="L187" s="25">
        <v>99</v>
      </c>
      <c r="M187" s="25">
        <v>99</v>
      </c>
      <c r="N187" s="25">
        <v>99</v>
      </c>
      <c r="O187" s="25">
        <v>99</v>
      </c>
      <c r="P187" s="25">
        <v>99</v>
      </c>
      <c r="Q187" s="25">
        <v>99</v>
      </c>
      <c r="R187" s="25">
        <v>99</v>
      </c>
      <c r="S187" s="25">
        <v>99</v>
      </c>
      <c r="T187" s="25">
        <v>99</v>
      </c>
      <c r="U187" s="25">
        <v>99</v>
      </c>
      <c r="V187" s="25">
        <v>99</v>
      </c>
      <c r="W187" s="25">
        <v>99</v>
      </c>
      <c r="X187" s="25">
        <v>99</v>
      </c>
      <c r="Y187" s="25">
        <v>99</v>
      </c>
      <c r="Z187" s="25">
        <v>99</v>
      </c>
      <c r="AA187" s="25">
        <v>99</v>
      </c>
      <c r="AB187" s="25">
        <v>99</v>
      </c>
      <c r="AC187" s="25">
        <v>99</v>
      </c>
      <c r="AD187" s="25">
        <v>99</v>
      </c>
      <c r="AE187" s="25">
        <v>99</v>
      </c>
      <c r="AF187" s="25">
        <v>99</v>
      </c>
      <c r="AG187" s="25">
        <v>99</v>
      </c>
      <c r="AH187" s="27">
        <v>99</v>
      </c>
    </row>
    <row r="188" spans="1:34" s="64" customFormat="1" x14ac:dyDescent="0.3">
      <c r="A188" s="39">
        <f t="shared" si="19"/>
        <v>17</v>
      </c>
      <c r="B188" s="25" t="s">
        <v>255</v>
      </c>
      <c r="C188" s="25" t="s">
        <v>254</v>
      </c>
      <c r="D188" s="26">
        <v>7</v>
      </c>
      <c r="E188" s="26" t="s">
        <v>194</v>
      </c>
      <c r="F188" s="24" t="s">
        <v>214</v>
      </c>
      <c r="G188" s="25" t="s">
        <v>211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7">
        <v>0</v>
      </c>
    </row>
    <row r="189" spans="1:34" s="64" customFormat="1" x14ac:dyDescent="0.3">
      <c r="A189" s="39">
        <f t="shared" si="19"/>
        <v>17</v>
      </c>
      <c r="B189" s="25" t="s">
        <v>255</v>
      </c>
      <c r="C189" s="25" t="s">
        <v>254</v>
      </c>
      <c r="D189" s="26">
        <v>8</v>
      </c>
      <c r="E189" s="26" t="s">
        <v>195</v>
      </c>
      <c r="F189" s="24"/>
      <c r="G189" s="25" t="s">
        <v>205</v>
      </c>
      <c r="H189" s="25">
        <v>0</v>
      </c>
      <c r="I189" s="25">
        <v>0</v>
      </c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7"/>
    </row>
    <row r="190" spans="1:34" s="64" customFormat="1" x14ac:dyDescent="0.3">
      <c r="A190" s="39">
        <f t="shared" si="19"/>
        <v>17</v>
      </c>
      <c r="B190" s="25" t="s">
        <v>255</v>
      </c>
      <c r="C190" s="25" t="s">
        <v>254</v>
      </c>
      <c r="D190" s="26">
        <v>9</v>
      </c>
      <c r="E190" s="26" t="s">
        <v>196</v>
      </c>
      <c r="F190" s="24" t="s">
        <v>212</v>
      </c>
      <c r="G190" s="25" t="s">
        <v>205</v>
      </c>
      <c r="H190" s="25">
        <v>0</v>
      </c>
      <c r="I190" s="25">
        <v>1</v>
      </c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7"/>
    </row>
    <row r="191" spans="1:34" s="64" customFormat="1" ht="15" thickBot="1" x14ac:dyDescent="0.35">
      <c r="A191" s="40">
        <f t="shared" si="19"/>
        <v>17</v>
      </c>
      <c r="B191" s="29" t="s">
        <v>255</v>
      </c>
      <c r="C191" s="29" t="s">
        <v>254</v>
      </c>
      <c r="D191" s="30">
        <v>10</v>
      </c>
      <c r="E191" s="30" t="s">
        <v>197</v>
      </c>
      <c r="F191" s="28" t="s">
        <v>212</v>
      </c>
      <c r="G191" s="29" t="s">
        <v>205</v>
      </c>
      <c r="H191" s="29">
        <v>0</v>
      </c>
      <c r="I191" s="29">
        <v>0.95</v>
      </c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31"/>
    </row>
    <row r="192" spans="1:34" x14ac:dyDescent="0.3">
      <c r="A192" s="32">
        <f t="shared" si="19"/>
        <v>18</v>
      </c>
      <c r="B192" s="16" t="s">
        <v>47</v>
      </c>
      <c r="C192" s="16" t="s">
        <v>133</v>
      </c>
      <c r="D192" s="33">
        <v>1</v>
      </c>
      <c r="E192" s="33" t="s">
        <v>188</v>
      </c>
      <c r="F192" s="15"/>
      <c r="G192" s="16" t="s">
        <v>210</v>
      </c>
      <c r="H192" s="16">
        <v>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8"/>
    </row>
    <row r="193" spans="1:34" x14ac:dyDescent="0.3">
      <c r="A193" s="34">
        <f t="shared" si="19"/>
        <v>18</v>
      </c>
      <c r="B193" s="3" t="s">
        <v>47</v>
      </c>
      <c r="C193" s="3" t="s">
        <v>133</v>
      </c>
      <c r="D193" s="35">
        <v>2</v>
      </c>
      <c r="E193" s="35" t="s">
        <v>189</v>
      </c>
      <c r="F193" s="13"/>
      <c r="G193" s="3" t="s">
        <v>210</v>
      </c>
      <c r="H193" s="3">
        <v>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14"/>
    </row>
    <row r="194" spans="1:34" x14ac:dyDescent="0.3">
      <c r="A194" s="34">
        <f t="shared" si="19"/>
        <v>18</v>
      </c>
      <c r="B194" s="3" t="s">
        <v>47</v>
      </c>
      <c r="C194" s="3" t="s">
        <v>133</v>
      </c>
      <c r="D194" s="35">
        <v>3</v>
      </c>
      <c r="E194" s="35" t="s">
        <v>190</v>
      </c>
      <c r="F194" s="13" t="s">
        <v>221</v>
      </c>
      <c r="G194" s="3" t="s">
        <v>205</v>
      </c>
      <c r="H194" s="3">
        <v>0</v>
      </c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14"/>
    </row>
    <row r="195" spans="1:34" x14ac:dyDescent="0.3">
      <c r="A195" s="34">
        <f t="shared" si="19"/>
        <v>18</v>
      </c>
      <c r="B195" s="3" t="s">
        <v>47</v>
      </c>
      <c r="C195" s="3" t="s">
        <v>133</v>
      </c>
      <c r="D195" s="35">
        <v>4</v>
      </c>
      <c r="E195" s="35" t="s">
        <v>191</v>
      </c>
      <c r="F195" s="13"/>
      <c r="G195" s="3" t="s">
        <v>210</v>
      </c>
      <c r="H195" s="3">
        <v>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14"/>
    </row>
    <row r="196" spans="1:34" x14ac:dyDescent="0.3">
      <c r="A196" s="34">
        <f t="shared" si="19"/>
        <v>18</v>
      </c>
      <c r="B196" s="3" t="s">
        <v>47</v>
      </c>
      <c r="C196" s="3" t="s">
        <v>133</v>
      </c>
      <c r="D196" s="35">
        <v>5</v>
      </c>
      <c r="E196" s="35" t="s">
        <v>192</v>
      </c>
      <c r="F196" s="13"/>
      <c r="G196" s="3" t="s">
        <v>210</v>
      </c>
      <c r="H196" s="3">
        <v>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14"/>
    </row>
    <row r="197" spans="1:34" x14ac:dyDescent="0.3">
      <c r="A197" s="34">
        <f t="shared" si="19"/>
        <v>18</v>
      </c>
      <c r="B197" s="3" t="s">
        <v>47</v>
      </c>
      <c r="C197" s="3" t="s">
        <v>133</v>
      </c>
      <c r="D197" s="35">
        <v>6</v>
      </c>
      <c r="E197" s="35" t="s">
        <v>193</v>
      </c>
      <c r="F197" s="13"/>
      <c r="G197" s="3" t="s">
        <v>211</v>
      </c>
      <c r="H197" s="3">
        <v>0</v>
      </c>
      <c r="I197" s="3">
        <f>I198*1.05</f>
        <v>72.177911318519975</v>
      </c>
      <c r="J197" s="3">
        <f t="shared" ref="J197:AH197" si="107">J198*1.05</f>
        <v>72.177911318519975</v>
      </c>
      <c r="K197" s="3">
        <f t="shared" si="107"/>
        <v>72.177911318519975</v>
      </c>
      <c r="L197" s="3">
        <f t="shared" si="107"/>
        <v>72.177911318519975</v>
      </c>
      <c r="M197" s="3">
        <f t="shared" si="107"/>
        <v>66.99049189055998</v>
      </c>
      <c r="N197" s="3">
        <f t="shared" si="107"/>
        <v>65.958254601119975</v>
      </c>
      <c r="O197" s="3">
        <f t="shared" si="107"/>
        <v>86.094202577039965</v>
      </c>
      <c r="P197" s="3">
        <f t="shared" si="107"/>
        <v>85.875187691159979</v>
      </c>
      <c r="Q197" s="3">
        <f t="shared" si="107"/>
        <v>83.288493774359964</v>
      </c>
      <c r="R197" s="3">
        <f t="shared" si="107"/>
        <v>79.676273330639987</v>
      </c>
      <c r="S197" s="3">
        <f t="shared" si="107"/>
        <v>59.950902007079982</v>
      </c>
      <c r="T197" s="3">
        <f t="shared" si="107"/>
        <v>76.844941616519975</v>
      </c>
      <c r="U197" s="3">
        <f t="shared" si="107"/>
        <v>79.534737248399978</v>
      </c>
      <c r="V197" s="3">
        <f t="shared" si="107"/>
        <v>71.898499569959966</v>
      </c>
      <c r="W197" s="3">
        <f t="shared" si="107"/>
        <v>76.092726144959968</v>
      </c>
      <c r="X197" s="3">
        <f t="shared" si="107"/>
        <v>76.092726144959968</v>
      </c>
      <c r="Y197" s="3">
        <f t="shared" si="107"/>
        <v>76.092726144959968</v>
      </c>
      <c r="Z197" s="3">
        <f t="shared" si="107"/>
        <v>76.092726144959968</v>
      </c>
      <c r="AA197" s="3">
        <f t="shared" si="107"/>
        <v>76.092726144959968</v>
      </c>
      <c r="AB197" s="3">
        <f t="shared" si="107"/>
        <v>76.092726144959968</v>
      </c>
      <c r="AC197" s="3">
        <f t="shared" si="107"/>
        <v>76.092726144959968</v>
      </c>
      <c r="AD197" s="3">
        <f t="shared" si="107"/>
        <v>76.092726144959968</v>
      </c>
      <c r="AE197" s="3">
        <f t="shared" si="107"/>
        <v>76.092726144959968</v>
      </c>
      <c r="AF197" s="3">
        <f t="shared" si="107"/>
        <v>76.092726144959968</v>
      </c>
      <c r="AG197" s="3">
        <f t="shared" si="107"/>
        <v>76.092726144959968</v>
      </c>
      <c r="AH197" s="14">
        <f t="shared" si="107"/>
        <v>76.092726144959968</v>
      </c>
    </row>
    <row r="198" spans="1:34" x14ac:dyDescent="0.3">
      <c r="A198" s="34">
        <f t="shared" si="19"/>
        <v>18</v>
      </c>
      <c r="B198" s="3" t="s">
        <v>47</v>
      </c>
      <c r="C198" s="3" t="s">
        <v>133</v>
      </c>
      <c r="D198" s="35">
        <v>7</v>
      </c>
      <c r="E198" s="35" t="s">
        <v>194</v>
      </c>
      <c r="F198" s="13"/>
      <c r="G198" s="3" t="s">
        <v>211</v>
      </c>
      <c r="H198" s="3">
        <v>0</v>
      </c>
      <c r="I198" s="3">
        <f t="shared" ref="I198:J198" si="108">J198</f>
        <v>68.740867922399971</v>
      </c>
      <c r="J198" s="3">
        <f t="shared" si="108"/>
        <v>68.740867922399971</v>
      </c>
      <c r="K198" s="3">
        <f>L198</f>
        <v>68.740867922399971</v>
      </c>
      <c r="L198" s="3">
        <v>68.740867922399971</v>
      </c>
      <c r="M198" s="3">
        <v>63.800468467199977</v>
      </c>
      <c r="N198" s="3">
        <v>62.81738533439998</v>
      </c>
      <c r="O198" s="3">
        <v>81.994478644799969</v>
      </c>
      <c r="P198" s="3">
        <v>81.785893039199976</v>
      </c>
      <c r="Q198" s="3">
        <v>79.322375023199967</v>
      </c>
      <c r="R198" s="3">
        <v>75.882165076799978</v>
      </c>
      <c r="S198" s="3">
        <v>57.096097149599977</v>
      </c>
      <c r="T198" s="3">
        <v>73.185658682399975</v>
      </c>
      <c r="U198" s="3">
        <v>75.747368807999976</v>
      </c>
      <c r="V198" s="3">
        <v>68.474761495199971</v>
      </c>
      <c r="W198" s="3">
        <f>AVERAGE(T198:V198)</f>
        <v>72.469262995199969</v>
      </c>
      <c r="X198" s="3">
        <f t="shared" ref="X198:AH198" si="109">W198</f>
        <v>72.469262995199969</v>
      </c>
      <c r="Y198" s="3">
        <f t="shared" si="109"/>
        <v>72.469262995199969</v>
      </c>
      <c r="Z198" s="3">
        <f t="shared" si="109"/>
        <v>72.469262995199969</v>
      </c>
      <c r="AA198" s="3">
        <f t="shared" si="109"/>
        <v>72.469262995199969</v>
      </c>
      <c r="AB198" s="3">
        <f t="shared" si="109"/>
        <v>72.469262995199969</v>
      </c>
      <c r="AC198" s="3">
        <f t="shared" si="109"/>
        <v>72.469262995199969</v>
      </c>
      <c r="AD198" s="3">
        <f t="shared" si="109"/>
        <v>72.469262995199969</v>
      </c>
      <c r="AE198" s="3">
        <f t="shared" si="109"/>
        <v>72.469262995199969</v>
      </c>
      <c r="AF198" s="3">
        <f t="shared" si="109"/>
        <v>72.469262995199969</v>
      </c>
      <c r="AG198" s="3">
        <f t="shared" si="109"/>
        <v>72.469262995199969</v>
      </c>
      <c r="AH198" s="14">
        <f t="shared" si="109"/>
        <v>72.469262995199969</v>
      </c>
    </row>
    <row r="199" spans="1:34" x14ac:dyDescent="0.3">
      <c r="A199" s="34">
        <f t="shared" si="19"/>
        <v>18</v>
      </c>
      <c r="B199" s="3" t="s">
        <v>47</v>
      </c>
      <c r="C199" s="3" t="s">
        <v>133</v>
      </c>
      <c r="D199" s="35">
        <v>8</v>
      </c>
      <c r="E199" s="35" t="s">
        <v>195</v>
      </c>
      <c r="F199" s="13"/>
      <c r="G199" s="3" t="s">
        <v>210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14"/>
    </row>
    <row r="200" spans="1:34" x14ac:dyDescent="0.3">
      <c r="A200" s="34">
        <f t="shared" si="19"/>
        <v>18</v>
      </c>
      <c r="B200" s="3" t="s">
        <v>47</v>
      </c>
      <c r="C200" s="3" t="s">
        <v>133</v>
      </c>
      <c r="D200" s="35">
        <v>9</v>
      </c>
      <c r="E200" s="35" t="s">
        <v>196</v>
      </c>
      <c r="F200" s="13"/>
      <c r="G200" s="3" t="s">
        <v>210</v>
      </c>
      <c r="H200" s="3">
        <v>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14"/>
    </row>
    <row r="201" spans="1:34" ht="15" thickBot="1" x14ac:dyDescent="0.35">
      <c r="A201" s="36">
        <f t="shared" si="19"/>
        <v>18</v>
      </c>
      <c r="B201" s="11" t="s">
        <v>47</v>
      </c>
      <c r="C201" s="11" t="s">
        <v>133</v>
      </c>
      <c r="D201" s="37">
        <v>10</v>
      </c>
      <c r="E201" s="37" t="s">
        <v>197</v>
      </c>
      <c r="F201" s="10"/>
      <c r="G201" s="11" t="s">
        <v>210</v>
      </c>
      <c r="H201" s="11">
        <v>0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2"/>
    </row>
    <row r="202" spans="1:34" x14ac:dyDescent="0.3">
      <c r="A202" s="38">
        <f t="shared" si="19"/>
        <v>19</v>
      </c>
      <c r="B202" s="21" t="s">
        <v>48</v>
      </c>
      <c r="C202" s="21" t="s">
        <v>134</v>
      </c>
      <c r="D202" s="22">
        <v>1</v>
      </c>
      <c r="E202" s="22" t="s">
        <v>188</v>
      </c>
      <c r="F202" s="20"/>
      <c r="G202" s="21" t="s">
        <v>210</v>
      </c>
      <c r="H202" s="21">
        <v>0</v>
      </c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3"/>
    </row>
    <row r="203" spans="1:34" x14ac:dyDescent="0.3">
      <c r="A203" s="39">
        <f t="shared" si="19"/>
        <v>19</v>
      </c>
      <c r="B203" s="25" t="s">
        <v>48</v>
      </c>
      <c r="C203" s="25" t="s">
        <v>134</v>
      </c>
      <c r="D203" s="26">
        <v>2</v>
      </c>
      <c r="E203" s="26" t="s">
        <v>189</v>
      </c>
      <c r="F203" s="24"/>
      <c r="G203" s="25" t="s">
        <v>210</v>
      </c>
      <c r="H203" s="25">
        <v>0</v>
      </c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7"/>
    </row>
    <row r="204" spans="1:34" x14ac:dyDescent="0.3">
      <c r="A204" s="39">
        <f t="shared" si="19"/>
        <v>19</v>
      </c>
      <c r="B204" s="25" t="s">
        <v>48</v>
      </c>
      <c r="C204" s="25" t="s">
        <v>134</v>
      </c>
      <c r="D204" s="26">
        <v>3</v>
      </c>
      <c r="E204" s="26" t="s">
        <v>190</v>
      </c>
      <c r="F204" s="24" t="s">
        <v>221</v>
      </c>
      <c r="G204" s="25" t="s">
        <v>205</v>
      </c>
      <c r="H204" s="25">
        <v>0</v>
      </c>
      <c r="I204" s="25">
        <v>1</v>
      </c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7"/>
    </row>
    <row r="205" spans="1:34" x14ac:dyDescent="0.3">
      <c r="A205" s="39">
        <f t="shared" si="19"/>
        <v>19</v>
      </c>
      <c r="B205" s="25" t="s">
        <v>48</v>
      </c>
      <c r="C205" s="25" t="s">
        <v>134</v>
      </c>
      <c r="D205" s="26">
        <v>4</v>
      </c>
      <c r="E205" s="26" t="s">
        <v>191</v>
      </c>
      <c r="F205" s="24"/>
      <c r="G205" s="25" t="s">
        <v>210</v>
      </c>
      <c r="H205" s="25">
        <v>0</v>
      </c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7"/>
    </row>
    <row r="206" spans="1:34" x14ac:dyDescent="0.3">
      <c r="A206" s="39">
        <f t="shared" si="19"/>
        <v>19</v>
      </c>
      <c r="B206" s="25" t="s">
        <v>48</v>
      </c>
      <c r="C206" s="25" t="s">
        <v>134</v>
      </c>
      <c r="D206" s="26">
        <v>5</v>
      </c>
      <c r="E206" s="26" t="s">
        <v>192</v>
      </c>
      <c r="F206" s="24"/>
      <c r="G206" s="25" t="s">
        <v>210</v>
      </c>
      <c r="H206" s="25">
        <v>0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7"/>
    </row>
    <row r="207" spans="1:34" x14ac:dyDescent="0.3">
      <c r="A207" s="39">
        <f t="shared" si="19"/>
        <v>19</v>
      </c>
      <c r="B207" s="25" t="s">
        <v>48</v>
      </c>
      <c r="C207" s="25" t="s">
        <v>134</v>
      </c>
      <c r="D207" s="26">
        <v>6</v>
      </c>
      <c r="E207" s="26" t="s">
        <v>193</v>
      </c>
      <c r="F207" s="24"/>
      <c r="G207" s="25" t="s">
        <v>211</v>
      </c>
      <c r="H207" s="25">
        <v>0</v>
      </c>
      <c r="I207" s="25">
        <f>I208*1.02</f>
        <v>54.996877670399982</v>
      </c>
      <c r="J207" s="25">
        <f t="shared" ref="J207:AH207" si="110">J208*1.02</f>
        <v>54.996877670399982</v>
      </c>
      <c r="K207" s="25">
        <f t="shared" si="110"/>
        <v>54.996877670399982</v>
      </c>
      <c r="L207" s="25">
        <f t="shared" si="110"/>
        <v>54.996877670399982</v>
      </c>
      <c r="M207" s="25">
        <f t="shared" si="110"/>
        <v>42.90882471950399</v>
      </c>
      <c r="N207" s="25">
        <f t="shared" si="110"/>
        <v>41.159947715135985</v>
      </c>
      <c r="O207" s="25">
        <f t="shared" si="110"/>
        <v>67.53829927881597</v>
      </c>
      <c r="P207" s="25">
        <f t="shared" si="110"/>
        <v>63.712816031375979</v>
      </c>
      <c r="Q207" s="25">
        <f t="shared" si="110"/>
        <v>67.367619313631977</v>
      </c>
      <c r="R207" s="25">
        <f t="shared" si="110"/>
        <v>62.070021366479978</v>
      </c>
      <c r="S207" s="25">
        <f t="shared" si="110"/>
        <v>47.588300431631978</v>
      </c>
      <c r="T207" s="25">
        <f t="shared" si="110"/>
        <v>54.959541428015989</v>
      </c>
      <c r="U207" s="25">
        <f t="shared" si="110"/>
        <v>58.669460115695983</v>
      </c>
      <c r="V207" s="25">
        <f t="shared" si="110"/>
        <v>57.005923093919982</v>
      </c>
      <c r="W207" s="25">
        <f t="shared" si="110"/>
        <v>56.878308212543985</v>
      </c>
      <c r="X207" s="25">
        <f t="shared" si="110"/>
        <v>56.878308212543985</v>
      </c>
      <c r="Y207" s="25">
        <f t="shared" si="110"/>
        <v>56.878308212543985</v>
      </c>
      <c r="Z207" s="25">
        <f t="shared" si="110"/>
        <v>56.878308212543985</v>
      </c>
      <c r="AA207" s="25">
        <f t="shared" si="110"/>
        <v>56.878308212543985</v>
      </c>
      <c r="AB207" s="25">
        <f t="shared" si="110"/>
        <v>56.878308212543985</v>
      </c>
      <c r="AC207" s="25">
        <f t="shared" si="110"/>
        <v>56.878308212543985</v>
      </c>
      <c r="AD207" s="25">
        <f t="shared" si="110"/>
        <v>56.878308212543985</v>
      </c>
      <c r="AE207" s="25">
        <f t="shared" si="110"/>
        <v>56.878308212543985</v>
      </c>
      <c r="AF207" s="25">
        <f t="shared" si="110"/>
        <v>56.878308212543985</v>
      </c>
      <c r="AG207" s="25">
        <f t="shared" si="110"/>
        <v>56.878308212543985</v>
      </c>
      <c r="AH207" s="27">
        <f t="shared" si="110"/>
        <v>56.878308212543985</v>
      </c>
    </row>
    <row r="208" spans="1:34" x14ac:dyDescent="0.3">
      <c r="A208" s="39">
        <f t="shared" si="19"/>
        <v>19</v>
      </c>
      <c r="B208" s="25" t="s">
        <v>48</v>
      </c>
      <c r="C208" s="25" t="s">
        <v>134</v>
      </c>
      <c r="D208" s="26">
        <v>7</v>
      </c>
      <c r="E208" s="26" t="s">
        <v>194</v>
      </c>
      <c r="F208" s="24"/>
      <c r="G208" s="25" t="s">
        <v>211</v>
      </c>
      <c r="H208" s="25">
        <v>0</v>
      </c>
      <c r="I208" s="25">
        <f t="shared" ref="I208:J208" si="111">J208</f>
        <v>53.918507519999984</v>
      </c>
      <c r="J208" s="25">
        <f t="shared" si="111"/>
        <v>53.918507519999984</v>
      </c>
      <c r="K208" s="25">
        <f>L208</f>
        <v>53.918507519999984</v>
      </c>
      <c r="L208" s="25">
        <v>53.918507519999984</v>
      </c>
      <c r="M208" s="25">
        <v>42.067475215199991</v>
      </c>
      <c r="N208" s="25">
        <v>40.352889916799981</v>
      </c>
      <c r="O208" s="25">
        <v>66.214018900799971</v>
      </c>
      <c r="P208" s="25">
        <v>62.463545128799979</v>
      </c>
      <c r="Q208" s="25">
        <v>66.046685601599975</v>
      </c>
      <c r="R208" s="25">
        <v>60.85296212399998</v>
      </c>
      <c r="S208" s="25">
        <v>46.655196501599981</v>
      </c>
      <c r="T208" s="25">
        <v>53.881903360799988</v>
      </c>
      <c r="U208" s="25">
        <v>57.519078544799982</v>
      </c>
      <c r="V208" s="25">
        <v>55.888159895999983</v>
      </c>
      <c r="W208" s="25">
        <f>AVERAGE(T208:V208)</f>
        <v>55.763047267199987</v>
      </c>
      <c r="X208" s="25">
        <f t="shared" ref="X208:AH208" si="112">W208</f>
        <v>55.763047267199987</v>
      </c>
      <c r="Y208" s="25">
        <f t="shared" si="112"/>
        <v>55.763047267199987</v>
      </c>
      <c r="Z208" s="25">
        <f t="shared" si="112"/>
        <v>55.763047267199987</v>
      </c>
      <c r="AA208" s="25">
        <f t="shared" si="112"/>
        <v>55.763047267199987</v>
      </c>
      <c r="AB208" s="25">
        <f t="shared" si="112"/>
        <v>55.763047267199987</v>
      </c>
      <c r="AC208" s="25">
        <f t="shared" si="112"/>
        <v>55.763047267199987</v>
      </c>
      <c r="AD208" s="25">
        <f t="shared" si="112"/>
        <v>55.763047267199987</v>
      </c>
      <c r="AE208" s="25">
        <f t="shared" si="112"/>
        <v>55.763047267199987</v>
      </c>
      <c r="AF208" s="25">
        <f t="shared" si="112"/>
        <v>55.763047267199987</v>
      </c>
      <c r="AG208" s="25">
        <f t="shared" si="112"/>
        <v>55.763047267199987</v>
      </c>
      <c r="AH208" s="27">
        <f t="shared" si="112"/>
        <v>55.763047267199987</v>
      </c>
    </row>
    <row r="209" spans="1:34" x14ac:dyDescent="0.3">
      <c r="A209" s="39">
        <f t="shared" si="19"/>
        <v>19</v>
      </c>
      <c r="B209" s="25" t="s">
        <v>48</v>
      </c>
      <c r="C209" s="25" t="s">
        <v>134</v>
      </c>
      <c r="D209" s="26">
        <v>8</v>
      </c>
      <c r="E209" s="26" t="s">
        <v>195</v>
      </c>
      <c r="F209" s="24"/>
      <c r="G209" s="25" t="s">
        <v>210</v>
      </c>
      <c r="H209" s="25">
        <v>0</v>
      </c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7"/>
    </row>
    <row r="210" spans="1:34" x14ac:dyDescent="0.3">
      <c r="A210" s="39">
        <f t="shared" si="19"/>
        <v>19</v>
      </c>
      <c r="B210" s="25" t="s">
        <v>48</v>
      </c>
      <c r="C210" s="25" t="s">
        <v>134</v>
      </c>
      <c r="D210" s="26">
        <v>9</v>
      </c>
      <c r="E210" s="26" t="s">
        <v>196</v>
      </c>
      <c r="F210" s="24"/>
      <c r="G210" s="25" t="s">
        <v>210</v>
      </c>
      <c r="H210" s="25">
        <v>0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7"/>
    </row>
    <row r="211" spans="1:34" ht="15" thickBot="1" x14ac:dyDescent="0.35">
      <c r="A211" s="40">
        <f t="shared" si="19"/>
        <v>19</v>
      </c>
      <c r="B211" s="29" t="s">
        <v>48</v>
      </c>
      <c r="C211" s="29" t="s">
        <v>134</v>
      </c>
      <c r="D211" s="30">
        <v>10</v>
      </c>
      <c r="E211" s="30" t="s">
        <v>197</v>
      </c>
      <c r="F211" s="28"/>
      <c r="G211" s="29" t="s">
        <v>210</v>
      </c>
      <c r="H211" s="29">
        <v>0</v>
      </c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31"/>
    </row>
    <row r="212" spans="1:34" x14ac:dyDescent="0.3">
      <c r="A212" s="32">
        <f t="shared" si="19"/>
        <v>20</v>
      </c>
      <c r="B212" s="16" t="s">
        <v>49</v>
      </c>
      <c r="C212" s="16" t="s">
        <v>135</v>
      </c>
      <c r="D212" s="33">
        <v>1</v>
      </c>
      <c r="E212" s="33" t="s">
        <v>188</v>
      </c>
      <c r="F212" s="15"/>
      <c r="G212" s="16" t="s">
        <v>210</v>
      </c>
      <c r="H212" s="16">
        <v>0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8"/>
    </row>
    <row r="213" spans="1:34" x14ac:dyDescent="0.3">
      <c r="A213" s="34">
        <f t="shared" si="19"/>
        <v>20</v>
      </c>
      <c r="B213" s="3" t="s">
        <v>49</v>
      </c>
      <c r="C213" s="3" t="s">
        <v>135</v>
      </c>
      <c r="D213" s="35">
        <v>2</v>
      </c>
      <c r="E213" s="35" t="s">
        <v>189</v>
      </c>
      <c r="F213" s="13"/>
      <c r="G213" s="3" t="s">
        <v>210</v>
      </c>
      <c r="H213" s="3">
        <v>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14"/>
    </row>
    <row r="214" spans="1:34" x14ac:dyDescent="0.3">
      <c r="A214" s="34">
        <f t="shared" si="19"/>
        <v>20</v>
      </c>
      <c r="B214" s="3" t="s">
        <v>49</v>
      </c>
      <c r="C214" s="3" t="s">
        <v>135</v>
      </c>
      <c r="D214" s="35">
        <v>3</v>
      </c>
      <c r="E214" s="35" t="s">
        <v>190</v>
      </c>
      <c r="F214" s="13" t="s">
        <v>221</v>
      </c>
      <c r="G214" s="3" t="s">
        <v>205</v>
      </c>
      <c r="H214" s="3">
        <v>0</v>
      </c>
      <c r="I214" s="3">
        <v>1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14"/>
    </row>
    <row r="215" spans="1:34" x14ac:dyDescent="0.3">
      <c r="A215" s="34">
        <f t="shared" si="19"/>
        <v>20</v>
      </c>
      <c r="B215" s="3" t="s">
        <v>49</v>
      </c>
      <c r="C215" s="3" t="s">
        <v>135</v>
      </c>
      <c r="D215" s="35">
        <v>4</v>
      </c>
      <c r="E215" s="35" t="s">
        <v>191</v>
      </c>
      <c r="F215" s="13"/>
      <c r="G215" s="3" t="s">
        <v>210</v>
      </c>
      <c r="H215" s="3">
        <v>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14"/>
    </row>
    <row r="216" spans="1:34" x14ac:dyDescent="0.3">
      <c r="A216" s="34">
        <f t="shared" si="19"/>
        <v>20</v>
      </c>
      <c r="B216" s="3" t="s">
        <v>49</v>
      </c>
      <c r="C216" s="3" t="s">
        <v>135</v>
      </c>
      <c r="D216" s="35">
        <v>5</v>
      </c>
      <c r="E216" s="35" t="s">
        <v>192</v>
      </c>
      <c r="F216" s="13"/>
      <c r="G216" s="3" t="s">
        <v>210</v>
      </c>
      <c r="H216" s="3">
        <v>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14"/>
    </row>
    <row r="217" spans="1:34" x14ac:dyDescent="0.3">
      <c r="A217" s="34">
        <f t="shared" si="19"/>
        <v>20</v>
      </c>
      <c r="B217" s="3" t="s">
        <v>49</v>
      </c>
      <c r="C217" s="3" t="s">
        <v>135</v>
      </c>
      <c r="D217" s="35">
        <v>6</v>
      </c>
      <c r="E217" s="35" t="s">
        <v>193</v>
      </c>
      <c r="F217" s="13"/>
      <c r="G217" s="3" t="s">
        <v>211</v>
      </c>
      <c r="H217" s="3">
        <v>0</v>
      </c>
      <c r="I217" s="3">
        <f t="shared" ref="I217:AG217" si="113">I218*1.02</f>
        <v>6.0336552970079982</v>
      </c>
      <c r="J217" s="3">
        <f t="shared" si="113"/>
        <v>6.0336552970079982</v>
      </c>
      <c r="K217" s="3">
        <f t="shared" si="113"/>
        <v>6.0336552970079982</v>
      </c>
      <c r="L217" s="3">
        <f t="shared" si="113"/>
        <v>6.0336552970079982</v>
      </c>
      <c r="M217" s="3">
        <f t="shared" si="113"/>
        <v>3.8480035206239989</v>
      </c>
      <c r="N217" s="3">
        <f t="shared" si="113"/>
        <v>1.4051465189279995</v>
      </c>
      <c r="O217" s="3">
        <f t="shared" si="113"/>
        <v>6.7045223823839972</v>
      </c>
      <c r="P217" s="3">
        <f t="shared" si="113"/>
        <v>6.7922329200479963</v>
      </c>
      <c r="Q217" s="3">
        <f t="shared" si="113"/>
        <v>5.9216465698559988</v>
      </c>
      <c r="R217" s="3">
        <f t="shared" si="113"/>
        <v>3.4177477750559992</v>
      </c>
      <c r="S217" s="3">
        <f t="shared" si="113"/>
        <v>3.9440110010399985</v>
      </c>
      <c r="T217" s="3">
        <f t="shared" si="113"/>
        <v>4.0927633318079986</v>
      </c>
      <c r="U217" s="3">
        <f t="shared" si="113"/>
        <v>4.7233309809599984</v>
      </c>
      <c r="V217" s="3">
        <f t="shared" si="113"/>
        <v>4.7689641660959987</v>
      </c>
      <c r="W217" s="3">
        <f t="shared" si="113"/>
        <v>4.528352826287998</v>
      </c>
      <c r="X217" s="3">
        <f t="shared" si="113"/>
        <v>4.528352826287998</v>
      </c>
      <c r="Y217" s="3">
        <f t="shared" si="113"/>
        <v>4.528352826287998</v>
      </c>
      <c r="Z217" s="3">
        <f t="shared" si="113"/>
        <v>4.528352826287998</v>
      </c>
      <c r="AA217" s="3">
        <f t="shared" si="113"/>
        <v>4.528352826287998</v>
      </c>
      <c r="AB217" s="3">
        <f t="shared" si="113"/>
        <v>4.528352826287998</v>
      </c>
      <c r="AC217" s="3">
        <f t="shared" si="113"/>
        <v>4.528352826287998</v>
      </c>
      <c r="AD217" s="3">
        <f t="shared" si="113"/>
        <v>4.528352826287998</v>
      </c>
      <c r="AE217" s="3">
        <f t="shared" si="113"/>
        <v>4.528352826287998</v>
      </c>
      <c r="AF217" s="3">
        <f t="shared" si="113"/>
        <v>4.528352826287998</v>
      </c>
      <c r="AG217" s="3">
        <f t="shared" si="113"/>
        <v>4.528352826287998</v>
      </c>
      <c r="AH217" s="14">
        <f>AH218*1.02</f>
        <v>4.528352826287998</v>
      </c>
    </row>
    <row r="218" spans="1:34" x14ac:dyDescent="0.3">
      <c r="A218" s="34">
        <f t="shared" si="19"/>
        <v>20</v>
      </c>
      <c r="B218" s="3" t="s">
        <v>49</v>
      </c>
      <c r="C218" s="3" t="s">
        <v>135</v>
      </c>
      <c r="D218" s="35">
        <v>7</v>
      </c>
      <c r="E218" s="35" t="s">
        <v>194</v>
      </c>
      <c r="F218" s="13"/>
      <c r="G218" s="3" t="s">
        <v>211</v>
      </c>
      <c r="H218" s="3">
        <v>0</v>
      </c>
      <c r="I218" s="3">
        <f t="shared" ref="I218:J218" si="114">J218</f>
        <v>5.9153483303999979</v>
      </c>
      <c r="J218" s="3">
        <f t="shared" si="114"/>
        <v>5.9153483303999979</v>
      </c>
      <c r="K218" s="3">
        <f>L218</f>
        <v>5.9153483303999979</v>
      </c>
      <c r="L218" s="3">
        <v>5.9153483303999979</v>
      </c>
      <c r="M218" s="3">
        <v>3.7725524711999987</v>
      </c>
      <c r="N218" s="3">
        <v>1.3775946263999994</v>
      </c>
      <c r="O218" s="3">
        <v>6.5730611591999972</v>
      </c>
      <c r="P218" s="3">
        <v>6.6590518823999965</v>
      </c>
      <c r="Q218" s="3">
        <v>5.8055358527999985</v>
      </c>
      <c r="R218" s="3">
        <v>3.3507331127999991</v>
      </c>
      <c r="S218" s="3">
        <v>3.8666774519999985</v>
      </c>
      <c r="T218" s="3">
        <v>4.0125130703999989</v>
      </c>
      <c r="U218" s="3">
        <v>4.6307166479999982</v>
      </c>
      <c r="V218" s="3">
        <v>4.6754550647999986</v>
      </c>
      <c r="W218" s="3">
        <f>AVERAGE(T218:V218)</f>
        <v>4.439561594399998</v>
      </c>
      <c r="X218" s="3">
        <f t="shared" ref="X218:AH218" si="115">W218</f>
        <v>4.439561594399998</v>
      </c>
      <c r="Y218" s="3">
        <f t="shared" si="115"/>
        <v>4.439561594399998</v>
      </c>
      <c r="Z218" s="3">
        <f t="shared" si="115"/>
        <v>4.439561594399998</v>
      </c>
      <c r="AA218" s="3">
        <f t="shared" si="115"/>
        <v>4.439561594399998</v>
      </c>
      <c r="AB218" s="3">
        <f t="shared" si="115"/>
        <v>4.439561594399998</v>
      </c>
      <c r="AC218" s="3">
        <f t="shared" si="115"/>
        <v>4.439561594399998</v>
      </c>
      <c r="AD218" s="3">
        <f t="shared" si="115"/>
        <v>4.439561594399998</v>
      </c>
      <c r="AE218" s="3">
        <f t="shared" si="115"/>
        <v>4.439561594399998</v>
      </c>
      <c r="AF218" s="3">
        <f t="shared" si="115"/>
        <v>4.439561594399998</v>
      </c>
      <c r="AG218" s="3">
        <f t="shared" si="115"/>
        <v>4.439561594399998</v>
      </c>
      <c r="AH218" s="14">
        <f t="shared" si="115"/>
        <v>4.439561594399998</v>
      </c>
    </row>
    <row r="219" spans="1:34" x14ac:dyDescent="0.3">
      <c r="A219" s="34">
        <f t="shared" si="19"/>
        <v>20</v>
      </c>
      <c r="B219" s="3" t="s">
        <v>49</v>
      </c>
      <c r="C219" s="3" t="s">
        <v>135</v>
      </c>
      <c r="D219" s="35">
        <v>8</v>
      </c>
      <c r="E219" s="35" t="s">
        <v>195</v>
      </c>
      <c r="F219" s="13"/>
      <c r="G219" s="3" t="s">
        <v>210</v>
      </c>
      <c r="H219" s="3">
        <v>0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14"/>
    </row>
    <row r="220" spans="1:34" x14ac:dyDescent="0.3">
      <c r="A220" s="34">
        <f t="shared" si="19"/>
        <v>20</v>
      </c>
      <c r="B220" s="3" t="s">
        <v>49</v>
      </c>
      <c r="C220" s="3" t="s">
        <v>135</v>
      </c>
      <c r="D220" s="35">
        <v>9</v>
      </c>
      <c r="E220" s="35" t="s">
        <v>196</v>
      </c>
      <c r="F220" s="13"/>
      <c r="G220" s="3" t="s">
        <v>210</v>
      </c>
      <c r="H220" s="3">
        <v>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14"/>
    </row>
    <row r="221" spans="1:34" ht="15" thickBot="1" x14ac:dyDescent="0.35">
      <c r="A221" s="36">
        <f t="shared" si="19"/>
        <v>20</v>
      </c>
      <c r="B221" s="11" t="s">
        <v>49</v>
      </c>
      <c r="C221" s="11" t="s">
        <v>135</v>
      </c>
      <c r="D221" s="37">
        <v>10</v>
      </c>
      <c r="E221" s="37" t="s">
        <v>197</v>
      </c>
      <c r="F221" s="10"/>
      <c r="G221" s="11" t="s">
        <v>210</v>
      </c>
      <c r="H221" s="11">
        <v>0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2"/>
    </row>
    <row r="222" spans="1:34" x14ac:dyDescent="0.3">
      <c r="A222" s="38">
        <f t="shared" si="19"/>
        <v>21</v>
      </c>
      <c r="B222" s="21" t="s">
        <v>50</v>
      </c>
      <c r="C222" s="21" t="s">
        <v>136</v>
      </c>
      <c r="D222" s="22">
        <v>1</v>
      </c>
      <c r="E222" s="22" t="s">
        <v>188</v>
      </c>
      <c r="F222" s="20"/>
      <c r="G222" s="21" t="s">
        <v>210</v>
      </c>
      <c r="H222" s="21">
        <v>0</v>
      </c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3"/>
    </row>
    <row r="223" spans="1:34" x14ac:dyDescent="0.3">
      <c r="A223" s="39">
        <f t="shared" si="19"/>
        <v>21</v>
      </c>
      <c r="B223" s="25" t="s">
        <v>50</v>
      </c>
      <c r="C223" s="25" t="s">
        <v>136</v>
      </c>
      <c r="D223" s="26">
        <v>2</v>
      </c>
      <c r="E223" s="26" t="s">
        <v>189</v>
      </c>
      <c r="F223" s="24"/>
      <c r="G223" s="25" t="s">
        <v>210</v>
      </c>
      <c r="H223" s="25">
        <v>0</v>
      </c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7"/>
    </row>
    <row r="224" spans="1:34" x14ac:dyDescent="0.3">
      <c r="A224" s="39">
        <f t="shared" si="19"/>
        <v>21</v>
      </c>
      <c r="B224" s="25" t="s">
        <v>50</v>
      </c>
      <c r="C224" s="25" t="s">
        <v>136</v>
      </c>
      <c r="D224" s="26">
        <v>3</v>
      </c>
      <c r="E224" s="26" t="s">
        <v>190</v>
      </c>
      <c r="F224" s="24" t="s">
        <v>221</v>
      </c>
      <c r="G224" s="25" t="s">
        <v>205</v>
      </c>
      <c r="H224" s="25">
        <v>0</v>
      </c>
      <c r="I224" s="25">
        <v>1</v>
      </c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7"/>
    </row>
    <row r="225" spans="1:34" x14ac:dyDescent="0.3">
      <c r="A225" s="39">
        <f t="shared" si="19"/>
        <v>21</v>
      </c>
      <c r="B225" s="25" t="s">
        <v>50</v>
      </c>
      <c r="C225" s="25" t="s">
        <v>136</v>
      </c>
      <c r="D225" s="26">
        <v>4</v>
      </c>
      <c r="E225" s="26" t="s">
        <v>191</v>
      </c>
      <c r="F225" s="24"/>
      <c r="G225" s="25" t="s">
        <v>210</v>
      </c>
      <c r="H225" s="25">
        <v>0</v>
      </c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7"/>
    </row>
    <row r="226" spans="1:34" x14ac:dyDescent="0.3">
      <c r="A226" s="39">
        <f t="shared" si="19"/>
        <v>21</v>
      </c>
      <c r="B226" s="25" t="s">
        <v>50</v>
      </c>
      <c r="C226" s="25" t="s">
        <v>136</v>
      </c>
      <c r="D226" s="26">
        <v>5</v>
      </c>
      <c r="E226" s="26" t="s">
        <v>192</v>
      </c>
      <c r="F226" s="24"/>
      <c r="G226" s="25" t="s">
        <v>210</v>
      </c>
      <c r="H226" s="25">
        <v>0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7"/>
    </row>
    <row r="227" spans="1:34" x14ac:dyDescent="0.3">
      <c r="A227" s="39">
        <f t="shared" si="19"/>
        <v>21</v>
      </c>
      <c r="B227" s="25" t="s">
        <v>50</v>
      </c>
      <c r="C227" s="25" t="s">
        <v>136</v>
      </c>
      <c r="D227" s="26">
        <v>6</v>
      </c>
      <c r="E227" s="26" t="s">
        <v>193</v>
      </c>
      <c r="F227" s="24"/>
      <c r="G227" s="25" t="s">
        <v>211</v>
      </c>
      <c r="H227" s="25">
        <v>0</v>
      </c>
      <c r="I227" s="25">
        <f>I228*1.02</f>
        <v>113.35638771043196</v>
      </c>
      <c r="J227" s="25">
        <f t="shared" ref="J227:AH227" si="116">J228*1.02</f>
        <v>113.35638771043196</v>
      </c>
      <c r="K227" s="25">
        <f t="shared" si="116"/>
        <v>113.35638771043196</v>
      </c>
      <c r="L227" s="25">
        <f t="shared" si="116"/>
        <v>113.35638771043196</v>
      </c>
      <c r="M227" s="25">
        <f t="shared" si="116"/>
        <v>99.336925014623972</v>
      </c>
      <c r="N227" s="25">
        <f t="shared" si="116"/>
        <v>100.50264547127998</v>
      </c>
      <c r="O227" s="25">
        <f t="shared" si="116"/>
        <v>118.40744793009597</v>
      </c>
      <c r="P227" s="25">
        <f t="shared" si="116"/>
        <v>122.31056685614396</v>
      </c>
      <c r="Q227" s="25">
        <f t="shared" si="116"/>
        <v>140.57095257575995</v>
      </c>
      <c r="R227" s="25">
        <f t="shared" si="116"/>
        <v>112.77323116271997</v>
      </c>
      <c r="S227" s="25">
        <f t="shared" si="116"/>
        <v>102.61362476289597</v>
      </c>
      <c r="T227" s="25">
        <f t="shared" si="116"/>
        <v>133.03792119571196</v>
      </c>
      <c r="U227" s="25">
        <f t="shared" si="116"/>
        <v>139.08817037822396</v>
      </c>
      <c r="V227" s="25">
        <f t="shared" si="116"/>
        <v>127.99278736372794</v>
      </c>
      <c r="W227" s="25">
        <f t="shared" si="116"/>
        <v>133.37295964588796</v>
      </c>
      <c r="X227" s="25">
        <f t="shared" si="116"/>
        <v>133.37295964588796</v>
      </c>
      <c r="Y227" s="25">
        <f t="shared" si="116"/>
        <v>133.37295964588796</v>
      </c>
      <c r="Z227" s="25">
        <f t="shared" si="116"/>
        <v>133.37295964588796</v>
      </c>
      <c r="AA227" s="25">
        <f t="shared" si="116"/>
        <v>133.37295964588796</v>
      </c>
      <c r="AB227" s="25">
        <f t="shared" si="116"/>
        <v>133.37295964588796</v>
      </c>
      <c r="AC227" s="25">
        <f t="shared" si="116"/>
        <v>133.37295964588796</v>
      </c>
      <c r="AD227" s="25">
        <f t="shared" si="116"/>
        <v>133.37295964588796</v>
      </c>
      <c r="AE227" s="25">
        <f t="shared" si="116"/>
        <v>133.37295964588796</v>
      </c>
      <c r="AF227" s="25">
        <f t="shared" si="116"/>
        <v>133.37295964588796</v>
      </c>
      <c r="AG227" s="25">
        <f t="shared" si="116"/>
        <v>133.37295964588796</v>
      </c>
      <c r="AH227" s="27">
        <f t="shared" si="116"/>
        <v>133.37295964588796</v>
      </c>
    </row>
    <row r="228" spans="1:34" x14ac:dyDescent="0.3">
      <c r="A228" s="39">
        <f t="shared" si="19"/>
        <v>21</v>
      </c>
      <c r="B228" s="25" t="s">
        <v>50</v>
      </c>
      <c r="C228" s="25" t="s">
        <v>136</v>
      </c>
      <c r="D228" s="26">
        <v>7</v>
      </c>
      <c r="E228" s="26" t="s">
        <v>194</v>
      </c>
      <c r="F228" s="24"/>
      <c r="G228" s="25" t="s">
        <v>211</v>
      </c>
      <c r="H228" s="25">
        <v>0</v>
      </c>
      <c r="I228" s="25">
        <f t="shared" ref="I228:J228" si="117">J228</f>
        <v>111.13371344159997</v>
      </c>
      <c r="J228" s="25">
        <f t="shared" si="117"/>
        <v>111.13371344159997</v>
      </c>
      <c r="K228" s="25">
        <f>L228</f>
        <v>111.13371344159997</v>
      </c>
      <c r="L228" s="25">
        <v>111.13371344159997</v>
      </c>
      <c r="M228" s="25">
        <v>97.389142171199964</v>
      </c>
      <c r="N228" s="25">
        <v>98.532005363999971</v>
      </c>
      <c r="O228" s="25">
        <v>116.08573326479997</v>
      </c>
      <c r="P228" s="25">
        <v>119.91232044719996</v>
      </c>
      <c r="Q228" s="25">
        <v>137.81465938799994</v>
      </c>
      <c r="R228" s="25">
        <v>110.56199133599996</v>
      </c>
      <c r="S228" s="25">
        <v>100.60159290479997</v>
      </c>
      <c r="T228" s="25">
        <v>130.42933450559997</v>
      </c>
      <c r="U228" s="25">
        <v>136.36095135119996</v>
      </c>
      <c r="V228" s="25">
        <v>125.48312486639995</v>
      </c>
      <c r="W228" s="25">
        <f>AVERAGE(T228:V228)</f>
        <v>130.75780357439996</v>
      </c>
      <c r="X228" s="25">
        <f t="shared" ref="X228:AH228" si="118">W228</f>
        <v>130.75780357439996</v>
      </c>
      <c r="Y228" s="25">
        <f t="shared" si="118"/>
        <v>130.75780357439996</v>
      </c>
      <c r="Z228" s="25">
        <f t="shared" si="118"/>
        <v>130.75780357439996</v>
      </c>
      <c r="AA228" s="25">
        <f t="shared" si="118"/>
        <v>130.75780357439996</v>
      </c>
      <c r="AB228" s="25">
        <f t="shared" si="118"/>
        <v>130.75780357439996</v>
      </c>
      <c r="AC228" s="25">
        <f t="shared" si="118"/>
        <v>130.75780357439996</v>
      </c>
      <c r="AD228" s="25">
        <f t="shared" si="118"/>
        <v>130.75780357439996</v>
      </c>
      <c r="AE228" s="25">
        <f t="shared" si="118"/>
        <v>130.75780357439996</v>
      </c>
      <c r="AF228" s="25">
        <f t="shared" si="118"/>
        <v>130.75780357439996</v>
      </c>
      <c r="AG228" s="25">
        <f t="shared" si="118"/>
        <v>130.75780357439996</v>
      </c>
      <c r="AH228" s="27">
        <f t="shared" si="118"/>
        <v>130.75780357439996</v>
      </c>
    </row>
    <row r="229" spans="1:34" x14ac:dyDescent="0.3">
      <c r="A229" s="39">
        <f t="shared" si="19"/>
        <v>21</v>
      </c>
      <c r="B229" s="25" t="s">
        <v>50</v>
      </c>
      <c r="C229" s="25" t="s">
        <v>136</v>
      </c>
      <c r="D229" s="26">
        <v>8</v>
      </c>
      <c r="E229" s="26" t="s">
        <v>195</v>
      </c>
      <c r="F229" s="24"/>
      <c r="G229" s="25" t="s">
        <v>210</v>
      </c>
      <c r="H229" s="25">
        <v>0</v>
      </c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7"/>
    </row>
    <row r="230" spans="1:34" x14ac:dyDescent="0.3">
      <c r="A230" s="39">
        <f t="shared" si="19"/>
        <v>21</v>
      </c>
      <c r="B230" s="25" t="s">
        <v>50</v>
      </c>
      <c r="C230" s="25" t="s">
        <v>136</v>
      </c>
      <c r="D230" s="26">
        <v>9</v>
      </c>
      <c r="E230" s="26" t="s">
        <v>196</v>
      </c>
      <c r="F230" s="24"/>
      <c r="G230" s="25" t="s">
        <v>210</v>
      </c>
      <c r="H230" s="25">
        <v>0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7"/>
    </row>
    <row r="231" spans="1:34" ht="15" thickBot="1" x14ac:dyDescent="0.35">
      <c r="A231" s="40">
        <f t="shared" si="19"/>
        <v>21</v>
      </c>
      <c r="B231" s="29" t="s">
        <v>50</v>
      </c>
      <c r="C231" s="29" t="s">
        <v>136</v>
      </c>
      <c r="D231" s="30">
        <v>10</v>
      </c>
      <c r="E231" s="30" t="s">
        <v>197</v>
      </c>
      <c r="F231" s="28"/>
      <c r="G231" s="29" t="s">
        <v>210</v>
      </c>
      <c r="H231" s="29">
        <v>0</v>
      </c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31"/>
    </row>
    <row r="232" spans="1:34" x14ac:dyDescent="0.3">
      <c r="A232" s="32">
        <f t="shared" si="19"/>
        <v>22</v>
      </c>
      <c r="B232" s="16" t="s">
        <v>51</v>
      </c>
      <c r="C232" s="16" t="s">
        <v>106</v>
      </c>
      <c r="D232" s="33">
        <v>1</v>
      </c>
      <c r="E232" s="33" t="s">
        <v>188</v>
      </c>
      <c r="F232" s="15"/>
      <c r="G232" s="16" t="s">
        <v>210</v>
      </c>
      <c r="H232" s="16">
        <v>0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8"/>
    </row>
    <row r="233" spans="1:34" x14ac:dyDescent="0.3">
      <c r="A233" s="34">
        <f t="shared" si="19"/>
        <v>22</v>
      </c>
      <c r="B233" s="3" t="s">
        <v>51</v>
      </c>
      <c r="C233" s="3" t="s">
        <v>106</v>
      </c>
      <c r="D233" s="35">
        <v>2</v>
      </c>
      <c r="E233" s="35" t="s">
        <v>189</v>
      </c>
      <c r="F233" s="13"/>
      <c r="G233" s="3" t="s">
        <v>210</v>
      </c>
      <c r="H233" s="3">
        <v>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14"/>
    </row>
    <row r="234" spans="1:34" x14ac:dyDescent="0.3">
      <c r="A234" s="34">
        <f t="shared" si="19"/>
        <v>22</v>
      </c>
      <c r="B234" s="3" t="s">
        <v>51</v>
      </c>
      <c r="C234" s="3" t="s">
        <v>106</v>
      </c>
      <c r="D234" s="35">
        <v>3</v>
      </c>
      <c r="E234" s="35" t="s">
        <v>190</v>
      </c>
      <c r="F234" s="13" t="s">
        <v>221</v>
      </c>
      <c r="G234" s="3" t="s">
        <v>205</v>
      </c>
      <c r="H234" s="3">
        <v>0</v>
      </c>
      <c r="I234" s="3">
        <v>1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14"/>
    </row>
    <row r="235" spans="1:34" x14ac:dyDescent="0.3">
      <c r="A235" s="34">
        <f t="shared" si="19"/>
        <v>22</v>
      </c>
      <c r="B235" s="3" t="s">
        <v>51</v>
      </c>
      <c r="C235" s="3" t="s">
        <v>106</v>
      </c>
      <c r="D235" s="35">
        <v>4</v>
      </c>
      <c r="E235" s="35" t="s">
        <v>191</v>
      </c>
      <c r="F235" s="13"/>
      <c r="G235" s="3" t="s">
        <v>210</v>
      </c>
      <c r="H235" s="3">
        <v>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14"/>
    </row>
    <row r="236" spans="1:34" x14ac:dyDescent="0.3">
      <c r="A236" s="34">
        <f t="shared" si="19"/>
        <v>22</v>
      </c>
      <c r="B236" s="3" t="s">
        <v>51</v>
      </c>
      <c r="C236" s="3" t="s">
        <v>106</v>
      </c>
      <c r="D236" s="35">
        <v>5</v>
      </c>
      <c r="E236" s="35" t="s">
        <v>192</v>
      </c>
      <c r="F236" s="13"/>
      <c r="G236" s="3" t="s">
        <v>210</v>
      </c>
      <c r="H236" s="3">
        <v>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14"/>
    </row>
    <row r="237" spans="1:34" x14ac:dyDescent="0.3">
      <c r="A237" s="34">
        <f t="shared" si="19"/>
        <v>22</v>
      </c>
      <c r="B237" s="3" t="s">
        <v>51</v>
      </c>
      <c r="C237" s="3" t="s">
        <v>106</v>
      </c>
      <c r="D237" s="35">
        <v>6</v>
      </c>
      <c r="E237" s="35" t="s">
        <v>193</v>
      </c>
      <c r="F237" s="13"/>
      <c r="G237" s="3" t="s">
        <v>211</v>
      </c>
      <c r="H237" s="3">
        <v>0</v>
      </c>
      <c r="I237" s="3">
        <f>I238*1.01</f>
        <v>16.760411187623994</v>
      </c>
      <c r="J237" s="3">
        <f t="shared" ref="J237:AH237" si="119">J238*1.01</f>
        <v>16.760411187623994</v>
      </c>
      <c r="K237" s="3">
        <f t="shared" si="119"/>
        <v>16.760411187623994</v>
      </c>
      <c r="L237" s="3">
        <f t="shared" si="119"/>
        <v>16.760411187623994</v>
      </c>
      <c r="M237" s="3">
        <f t="shared" si="119"/>
        <v>15.621963734663993</v>
      </c>
      <c r="N237" s="3">
        <f t="shared" si="119"/>
        <v>15.550957475999995</v>
      </c>
      <c r="O237" s="3">
        <f t="shared" si="119"/>
        <v>15.214704697367994</v>
      </c>
      <c r="P237" s="3">
        <f t="shared" si="119"/>
        <v>17.511551775143992</v>
      </c>
      <c r="Q237" s="3">
        <f t="shared" si="119"/>
        <v>16.679428843031996</v>
      </c>
      <c r="R237" s="3">
        <f t="shared" si="119"/>
        <v>16.454086666775993</v>
      </c>
      <c r="S237" s="3">
        <f t="shared" si="119"/>
        <v>8.7766083023039965</v>
      </c>
      <c r="T237" s="3">
        <f t="shared" si="119"/>
        <v>12.642635013695994</v>
      </c>
      <c r="U237" s="3">
        <f t="shared" si="119"/>
        <v>16.920615391055996</v>
      </c>
      <c r="V237" s="3">
        <f t="shared" si="119"/>
        <v>16.881297875927991</v>
      </c>
      <c r="W237" s="3">
        <f t="shared" si="119"/>
        <v>15.481516093559994</v>
      </c>
      <c r="X237" s="3">
        <f t="shared" si="119"/>
        <v>15.481516093559994</v>
      </c>
      <c r="Y237" s="3">
        <f t="shared" si="119"/>
        <v>15.481516093559994</v>
      </c>
      <c r="Z237" s="3">
        <f t="shared" si="119"/>
        <v>15.481516093559994</v>
      </c>
      <c r="AA237" s="3">
        <f t="shared" si="119"/>
        <v>15.481516093559994</v>
      </c>
      <c r="AB237" s="3">
        <f t="shared" si="119"/>
        <v>15.481516093559994</v>
      </c>
      <c r="AC237" s="3">
        <f t="shared" si="119"/>
        <v>15.481516093559994</v>
      </c>
      <c r="AD237" s="3">
        <f t="shared" si="119"/>
        <v>15.481516093559994</v>
      </c>
      <c r="AE237" s="3">
        <f t="shared" si="119"/>
        <v>15.481516093559994</v>
      </c>
      <c r="AF237" s="3">
        <f t="shared" si="119"/>
        <v>15.481516093559994</v>
      </c>
      <c r="AG237" s="3">
        <f t="shared" si="119"/>
        <v>15.481516093559994</v>
      </c>
      <c r="AH237" s="14">
        <f t="shared" si="119"/>
        <v>15.481516093559994</v>
      </c>
    </row>
    <row r="238" spans="1:34" x14ac:dyDescent="0.3">
      <c r="A238" s="34">
        <f t="shared" si="19"/>
        <v>22</v>
      </c>
      <c r="B238" s="3" t="s">
        <v>51</v>
      </c>
      <c r="C238" s="3" t="s">
        <v>106</v>
      </c>
      <c r="D238" s="35">
        <v>7</v>
      </c>
      <c r="E238" s="35" t="s">
        <v>194</v>
      </c>
      <c r="F238" s="13"/>
      <c r="G238" s="3" t="s">
        <v>211</v>
      </c>
      <c r="H238" s="3">
        <v>0</v>
      </c>
      <c r="I238" s="3">
        <f t="shared" ref="I238:J238" si="120">J238</f>
        <v>16.594466522399994</v>
      </c>
      <c r="J238" s="3">
        <f t="shared" si="120"/>
        <v>16.594466522399994</v>
      </c>
      <c r="K238" s="3">
        <f>L238</f>
        <v>16.594466522399994</v>
      </c>
      <c r="L238" s="3">
        <v>16.594466522399994</v>
      </c>
      <c r="M238" s="3">
        <v>15.467290826399992</v>
      </c>
      <c r="N238" s="3">
        <v>15.396987599999996</v>
      </c>
      <c r="O238" s="3">
        <v>15.064064056799994</v>
      </c>
      <c r="P238" s="3">
        <v>17.338170074399994</v>
      </c>
      <c r="Q238" s="3">
        <v>16.514285983199997</v>
      </c>
      <c r="R238" s="3">
        <v>16.291174917599992</v>
      </c>
      <c r="S238" s="3">
        <v>8.6897111903999971</v>
      </c>
      <c r="T238" s="3">
        <v>12.517460409599995</v>
      </c>
      <c r="U238" s="3">
        <v>16.753084545599997</v>
      </c>
      <c r="V238" s="3">
        <v>16.714156312799993</v>
      </c>
      <c r="W238" s="3">
        <f>AVERAGE(T238:V238)</f>
        <v>15.328233755999994</v>
      </c>
      <c r="X238" s="3">
        <f t="shared" ref="X238:AH238" si="121">W238</f>
        <v>15.328233755999994</v>
      </c>
      <c r="Y238" s="3">
        <f t="shared" si="121"/>
        <v>15.328233755999994</v>
      </c>
      <c r="Z238" s="3">
        <f t="shared" si="121"/>
        <v>15.328233755999994</v>
      </c>
      <c r="AA238" s="3">
        <f t="shared" si="121"/>
        <v>15.328233755999994</v>
      </c>
      <c r="AB238" s="3">
        <f t="shared" si="121"/>
        <v>15.328233755999994</v>
      </c>
      <c r="AC238" s="3">
        <f t="shared" si="121"/>
        <v>15.328233755999994</v>
      </c>
      <c r="AD238" s="3">
        <f t="shared" si="121"/>
        <v>15.328233755999994</v>
      </c>
      <c r="AE238" s="3">
        <f t="shared" si="121"/>
        <v>15.328233755999994</v>
      </c>
      <c r="AF238" s="3">
        <f t="shared" si="121"/>
        <v>15.328233755999994</v>
      </c>
      <c r="AG238" s="3">
        <f t="shared" si="121"/>
        <v>15.328233755999994</v>
      </c>
      <c r="AH238" s="14">
        <f t="shared" si="121"/>
        <v>15.328233755999994</v>
      </c>
    </row>
    <row r="239" spans="1:34" x14ac:dyDescent="0.3">
      <c r="A239" s="34">
        <f t="shared" si="19"/>
        <v>22</v>
      </c>
      <c r="B239" s="3" t="s">
        <v>51</v>
      </c>
      <c r="C239" s="3" t="s">
        <v>106</v>
      </c>
      <c r="D239" s="35">
        <v>8</v>
      </c>
      <c r="E239" s="35" t="s">
        <v>195</v>
      </c>
      <c r="F239" s="13"/>
      <c r="G239" s="3" t="s">
        <v>210</v>
      </c>
      <c r="H239" s="3">
        <v>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14"/>
    </row>
    <row r="240" spans="1:34" x14ac:dyDescent="0.3">
      <c r="A240" s="34">
        <f t="shared" si="19"/>
        <v>22</v>
      </c>
      <c r="B240" s="3" t="s">
        <v>51</v>
      </c>
      <c r="C240" s="3" t="s">
        <v>106</v>
      </c>
      <c r="D240" s="35">
        <v>9</v>
      </c>
      <c r="E240" s="35" t="s">
        <v>196</v>
      </c>
      <c r="F240" s="13"/>
      <c r="G240" s="3" t="s">
        <v>210</v>
      </c>
      <c r="H240" s="3">
        <v>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14"/>
    </row>
    <row r="241" spans="1:34" ht="15" thickBot="1" x14ac:dyDescent="0.35">
      <c r="A241" s="36">
        <f t="shared" si="19"/>
        <v>22</v>
      </c>
      <c r="B241" s="11" t="s">
        <v>51</v>
      </c>
      <c r="C241" s="11" t="s">
        <v>106</v>
      </c>
      <c r="D241" s="37">
        <v>10</v>
      </c>
      <c r="E241" s="37" t="s">
        <v>197</v>
      </c>
      <c r="F241" s="10"/>
      <c r="G241" s="11" t="s">
        <v>210</v>
      </c>
      <c r="H241" s="11">
        <v>0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2"/>
    </row>
    <row r="242" spans="1:34" x14ac:dyDescent="0.3">
      <c r="A242" s="38">
        <f t="shared" si="19"/>
        <v>23</v>
      </c>
      <c r="B242" s="21" t="s">
        <v>52</v>
      </c>
      <c r="C242" s="21" t="s">
        <v>111</v>
      </c>
      <c r="D242" s="22">
        <v>1</v>
      </c>
      <c r="E242" s="22" t="s">
        <v>188</v>
      </c>
      <c r="F242" s="20"/>
      <c r="G242" s="21" t="s">
        <v>210</v>
      </c>
      <c r="H242" s="21">
        <v>0</v>
      </c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3"/>
    </row>
    <row r="243" spans="1:34" x14ac:dyDescent="0.3">
      <c r="A243" s="39">
        <f t="shared" si="19"/>
        <v>23</v>
      </c>
      <c r="B243" s="25" t="s">
        <v>52</v>
      </c>
      <c r="C243" s="25" t="s">
        <v>111</v>
      </c>
      <c r="D243" s="26">
        <v>2</v>
      </c>
      <c r="E243" s="26" t="s">
        <v>189</v>
      </c>
      <c r="F243" s="24"/>
      <c r="G243" s="25" t="s">
        <v>210</v>
      </c>
      <c r="H243" s="25">
        <v>0</v>
      </c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7"/>
    </row>
    <row r="244" spans="1:34" x14ac:dyDescent="0.3">
      <c r="A244" s="39">
        <f t="shared" si="19"/>
        <v>23</v>
      </c>
      <c r="B244" s="25" t="s">
        <v>52</v>
      </c>
      <c r="C244" s="25" t="s">
        <v>111</v>
      </c>
      <c r="D244" s="26">
        <v>3</v>
      </c>
      <c r="E244" s="26" t="s">
        <v>190</v>
      </c>
      <c r="F244" s="24" t="s">
        <v>221</v>
      </c>
      <c r="G244" s="25" t="s">
        <v>205</v>
      </c>
      <c r="H244" s="25">
        <v>0</v>
      </c>
      <c r="I244" s="25">
        <v>1</v>
      </c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7"/>
    </row>
    <row r="245" spans="1:34" x14ac:dyDescent="0.3">
      <c r="A245" s="39">
        <f t="shared" si="19"/>
        <v>23</v>
      </c>
      <c r="B245" s="25" t="s">
        <v>52</v>
      </c>
      <c r="C245" s="25" t="s">
        <v>111</v>
      </c>
      <c r="D245" s="26">
        <v>4</v>
      </c>
      <c r="E245" s="26" t="s">
        <v>191</v>
      </c>
      <c r="F245" s="24"/>
      <c r="G245" s="25" t="s">
        <v>210</v>
      </c>
      <c r="H245" s="25">
        <v>0</v>
      </c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7"/>
    </row>
    <row r="246" spans="1:34" x14ac:dyDescent="0.3">
      <c r="A246" s="39">
        <f t="shared" si="19"/>
        <v>23</v>
      </c>
      <c r="B246" s="25" t="s">
        <v>52</v>
      </c>
      <c r="C246" s="25" t="s">
        <v>111</v>
      </c>
      <c r="D246" s="26">
        <v>5</v>
      </c>
      <c r="E246" s="26" t="s">
        <v>192</v>
      </c>
      <c r="F246" s="24"/>
      <c r="G246" s="25" t="s">
        <v>210</v>
      </c>
      <c r="H246" s="25">
        <v>0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7"/>
    </row>
    <row r="247" spans="1:34" x14ac:dyDescent="0.3">
      <c r="A247" s="39">
        <f t="shared" ref="A247:A251" si="122">A237+1</f>
        <v>23</v>
      </c>
      <c r="B247" s="25" t="s">
        <v>52</v>
      </c>
      <c r="C247" s="25" t="s">
        <v>111</v>
      </c>
      <c r="D247" s="26">
        <v>6</v>
      </c>
      <c r="E247" s="26" t="s">
        <v>193</v>
      </c>
      <c r="F247" s="24"/>
      <c r="G247" s="25" t="s">
        <v>211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>
        <v>0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>
        <v>0</v>
      </c>
      <c r="AC247" s="25">
        <v>0</v>
      </c>
      <c r="AD247" s="25">
        <v>0</v>
      </c>
      <c r="AE247" s="25">
        <v>0</v>
      </c>
      <c r="AF247" s="25">
        <v>0</v>
      </c>
      <c r="AG247" s="25">
        <v>0</v>
      </c>
      <c r="AH247" s="27">
        <v>0</v>
      </c>
    </row>
    <row r="248" spans="1:34" x14ac:dyDescent="0.3">
      <c r="A248" s="39">
        <f t="shared" si="122"/>
        <v>23</v>
      </c>
      <c r="B248" s="25" t="s">
        <v>52</v>
      </c>
      <c r="C248" s="25" t="s">
        <v>111</v>
      </c>
      <c r="D248" s="26">
        <v>7</v>
      </c>
      <c r="E248" s="26" t="s">
        <v>194</v>
      </c>
      <c r="F248" s="24"/>
      <c r="G248" s="25" t="s">
        <v>205</v>
      </c>
      <c r="H248" s="25">
        <v>0</v>
      </c>
      <c r="I248" s="25">
        <v>0</v>
      </c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7"/>
    </row>
    <row r="249" spans="1:34" x14ac:dyDescent="0.3">
      <c r="A249" s="39">
        <f t="shared" si="122"/>
        <v>23</v>
      </c>
      <c r="B249" s="25" t="s">
        <v>52</v>
      </c>
      <c r="C249" s="25" t="s">
        <v>111</v>
      </c>
      <c r="D249" s="26">
        <v>8</v>
      </c>
      <c r="E249" s="26" t="s">
        <v>195</v>
      </c>
      <c r="F249" s="24"/>
      <c r="G249" s="25" t="s">
        <v>210</v>
      </c>
      <c r="H249" s="25">
        <v>0</v>
      </c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7"/>
    </row>
    <row r="250" spans="1:34" x14ac:dyDescent="0.3">
      <c r="A250" s="39">
        <f t="shared" si="122"/>
        <v>23</v>
      </c>
      <c r="B250" s="25" t="s">
        <v>52</v>
      </c>
      <c r="C250" s="25" t="s">
        <v>111</v>
      </c>
      <c r="D250" s="26">
        <v>9</v>
      </c>
      <c r="E250" s="26" t="s">
        <v>196</v>
      </c>
      <c r="F250" s="24"/>
      <c r="G250" s="25" t="s">
        <v>210</v>
      </c>
      <c r="H250" s="25">
        <v>0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7"/>
    </row>
    <row r="251" spans="1:34" ht="15" thickBot="1" x14ac:dyDescent="0.35">
      <c r="A251" s="40">
        <f t="shared" si="122"/>
        <v>23</v>
      </c>
      <c r="B251" s="29" t="s">
        <v>52</v>
      </c>
      <c r="C251" s="29" t="s">
        <v>111</v>
      </c>
      <c r="D251" s="30">
        <v>10</v>
      </c>
      <c r="E251" s="30" t="s">
        <v>197</v>
      </c>
      <c r="F251" s="28"/>
      <c r="G251" s="29" t="s">
        <v>210</v>
      </c>
      <c r="H251" s="29">
        <v>0</v>
      </c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2"/>
  <sheetViews>
    <sheetView workbookViewId="0">
      <pane ySplit="1" topLeftCell="A2" activePane="bottomLeft" state="frozen"/>
      <selection pane="bottomLeft" activeCell="D197" sqref="D197"/>
    </sheetView>
  </sheetViews>
  <sheetFormatPr defaultRowHeight="14.4" x14ac:dyDescent="0.3"/>
  <cols>
    <col min="1" max="1" width="7.21875" bestFit="1" customWidth="1"/>
    <col min="2" max="2" width="21.77734375" customWidth="1"/>
    <col min="3" max="3" width="55.6640625" bestFit="1" customWidth="1"/>
    <col min="4" max="4" width="12.109375" bestFit="1" customWidth="1"/>
    <col min="5" max="5" width="15.33203125" bestFit="1" customWidth="1"/>
    <col min="6" max="6" width="4.6640625" bestFit="1" customWidth="1"/>
    <col min="7" max="7" width="15.33203125" bestFit="1" customWidth="1"/>
    <col min="8" max="8" width="19.33203125" bestFit="1" customWidth="1"/>
    <col min="9" max="34" width="4.77734375" bestFit="1" customWidth="1"/>
  </cols>
  <sheetData>
    <row r="1" spans="1:34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186</v>
      </c>
      <c r="H1" s="5" t="s">
        <v>187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2021</v>
      </c>
      <c r="U1" s="5">
        <v>2022</v>
      </c>
      <c r="V1" s="5">
        <v>2023</v>
      </c>
      <c r="W1" s="5">
        <v>2024</v>
      </c>
      <c r="X1" s="5">
        <v>2025</v>
      </c>
      <c r="Y1" s="5">
        <v>2026</v>
      </c>
      <c r="Z1" s="5">
        <v>2027</v>
      </c>
      <c r="AA1" s="5">
        <v>2028</v>
      </c>
      <c r="AB1" s="5">
        <v>2029</v>
      </c>
      <c r="AC1" s="5">
        <v>2030</v>
      </c>
      <c r="AD1" s="5">
        <v>2031</v>
      </c>
      <c r="AE1" s="5">
        <v>2032</v>
      </c>
      <c r="AF1" s="5">
        <v>2033</v>
      </c>
      <c r="AG1" s="5">
        <v>2034</v>
      </c>
      <c r="AH1" s="6">
        <v>2035</v>
      </c>
    </row>
    <row r="2" spans="1:34" x14ac:dyDescent="0.3">
      <c r="A2" s="15">
        <v>1</v>
      </c>
      <c r="B2" s="16" t="s">
        <v>53</v>
      </c>
      <c r="C2" s="16" t="s">
        <v>137</v>
      </c>
      <c r="D2" s="16">
        <v>1</v>
      </c>
      <c r="E2" s="19" t="s">
        <v>188</v>
      </c>
      <c r="F2" s="16"/>
      <c r="G2" s="16" t="s">
        <v>210</v>
      </c>
      <c r="H2" s="16">
        <v>0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8"/>
    </row>
    <row r="3" spans="1:34" x14ac:dyDescent="0.3">
      <c r="A3" s="13">
        <v>1</v>
      </c>
      <c r="B3" s="3" t="s">
        <v>53</v>
      </c>
      <c r="C3" s="3" t="s">
        <v>137</v>
      </c>
      <c r="D3" s="3">
        <v>2</v>
      </c>
      <c r="E3" s="19" t="s">
        <v>189</v>
      </c>
      <c r="F3" s="3"/>
      <c r="G3" s="3" t="s">
        <v>210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14"/>
    </row>
    <row r="4" spans="1:34" ht="15" thickBot="1" x14ac:dyDescent="0.35">
      <c r="A4" s="10">
        <v>1</v>
      </c>
      <c r="B4" s="11" t="s">
        <v>53</v>
      </c>
      <c r="C4" s="11" t="s">
        <v>137</v>
      </c>
      <c r="D4" s="11">
        <v>3</v>
      </c>
      <c r="E4" s="19" t="s">
        <v>191</v>
      </c>
      <c r="F4" s="11"/>
      <c r="G4" s="11" t="s">
        <v>210</v>
      </c>
      <c r="H4" s="11">
        <v>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2"/>
    </row>
    <row r="5" spans="1:34" x14ac:dyDescent="0.3">
      <c r="A5" s="15">
        <f>A2+1</f>
        <v>2</v>
      </c>
      <c r="B5" s="16" t="s">
        <v>55</v>
      </c>
      <c r="C5" s="16" t="s">
        <v>139</v>
      </c>
      <c r="D5" s="16">
        <v>1</v>
      </c>
      <c r="E5" s="17" t="s">
        <v>188</v>
      </c>
      <c r="F5" s="16"/>
      <c r="G5" s="16" t="s">
        <v>210</v>
      </c>
      <c r="H5" s="16">
        <v>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8"/>
    </row>
    <row r="6" spans="1:34" x14ac:dyDescent="0.3">
      <c r="A6" s="13">
        <f>A5</f>
        <v>2</v>
      </c>
      <c r="B6" s="3" t="s">
        <v>55</v>
      </c>
      <c r="C6" s="3" t="s">
        <v>139</v>
      </c>
      <c r="D6" s="3">
        <v>2</v>
      </c>
      <c r="E6" s="17" t="s">
        <v>189</v>
      </c>
      <c r="F6" s="3"/>
      <c r="G6" s="3" t="s">
        <v>210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14"/>
    </row>
    <row r="7" spans="1:34" ht="15" thickBot="1" x14ac:dyDescent="0.35">
      <c r="A7" s="10">
        <f>A6</f>
        <v>2</v>
      </c>
      <c r="B7" s="11" t="s">
        <v>55</v>
      </c>
      <c r="C7" s="11" t="s">
        <v>139</v>
      </c>
      <c r="D7" s="11">
        <v>3</v>
      </c>
      <c r="E7" s="17" t="s">
        <v>191</v>
      </c>
      <c r="F7" s="11"/>
      <c r="G7" s="11" t="s">
        <v>210</v>
      </c>
      <c r="H7" s="11">
        <v>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</row>
    <row r="8" spans="1:34" x14ac:dyDescent="0.3">
      <c r="A8" s="15">
        <f t="shared" ref="A8" si="0">A5+1</f>
        <v>3</v>
      </c>
      <c r="B8" s="16" t="s">
        <v>56</v>
      </c>
      <c r="C8" s="16" t="s">
        <v>140</v>
      </c>
      <c r="D8" s="16">
        <v>1</v>
      </c>
      <c r="E8" s="19" t="s">
        <v>188</v>
      </c>
      <c r="F8" s="16"/>
      <c r="G8" s="16" t="s">
        <v>210</v>
      </c>
      <c r="H8" s="16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8"/>
    </row>
    <row r="9" spans="1:34" x14ac:dyDescent="0.3">
      <c r="A9" s="13">
        <f t="shared" ref="A9:A10" si="1">A8</f>
        <v>3</v>
      </c>
      <c r="B9" s="3" t="s">
        <v>56</v>
      </c>
      <c r="C9" s="3" t="s">
        <v>140</v>
      </c>
      <c r="D9" s="3">
        <v>2</v>
      </c>
      <c r="E9" s="19" t="s">
        <v>189</v>
      </c>
      <c r="F9" s="3"/>
      <c r="G9" s="3" t="s">
        <v>210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4"/>
    </row>
    <row r="10" spans="1:34" ht="15" thickBot="1" x14ac:dyDescent="0.35">
      <c r="A10" s="10">
        <f t="shared" si="1"/>
        <v>3</v>
      </c>
      <c r="B10" s="11" t="s">
        <v>56</v>
      </c>
      <c r="C10" s="11" t="s">
        <v>140</v>
      </c>
      <c r="D10" s="11">
        <v>3</v>
      </c>
      <c r="E10" s="19" t="s">
        <v>191</v>
      </c>
      <c r="F10" s="11"/>
      <c r="G10" s="11" t="s">
        <v>210</v>
      </c>
      <c r="H10" s="11">
        <v>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/>
    </row>
    <row r="11" spans="1:34" s="70" customFormat="1" x14ac:dyDescent="0.3">
      <c r="A11" s="15">
        <f t="shared" ref="A11" si="2">A8+1</f>
        <v>4</v>
      </c>
      <c r="B11" s="16" t="s">
        <v>232</v>
      </c>
      <c r="C11" s="16" t="s">
        <v>233</v>
      </c>
      <c r="D11" s="16">
        <v>1</v>
      </c>
      <c r="E11" s="17" t="s">
        <v>188</v>
      </c>
      <c r="F11" s="16"/>
      <c r="G11" s="16" t="s">
        <v>210</v>
      </c>
      <c r="H11" s="68">
        <v>0</v>
      </c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9"/>
    </row>
    <row r="12" spans="1:34" s="70" customFormat="1" x14ac:dyDescent="0.3">
      <c r="A12" s="13">
        <f t="shared" ref="A12:A13" si="3">A11</f>
        <v>4</v>
      </c>
      <c r="B12" s="3" t="s">
        <v>232</v>
      </c>
      <c r="C12" s="3" t="s">
        <v>233</v>
      </c>
      <c r="D12" s="3">
        <v>2</v>
      </c>
      <c r="E12" s="17" t="s">
        <v>189</v>
      </c>
      <c r="F12" s="3"/>
      <c r="G12" s="3" t="s">
        <v>210</v>
      </c>
      <c r="H12" s="71">
        <v>0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</row>
    <row r="13" spans="1:34" s="70" customFormat="1" ht="15" thickBot="1" x14ac:dyDescent="0.35">
      <c r="A13" s="10">
        <f t="shared" si="3"/>
        <v>4</v>
      </c>
      <c r="B13" s="11" t="s">
        <v>232</v>
      </c>
      <c r="C13" s="11" t="s">
        <v>233</v>
      </c>
      <c r="D13" s="11">
        <v>3</v>
      </c>
      <c r="E13" s="17" t="s">
        <v>191</v>
      </c>
      <c r="F13" s="11"/>
      <c r="G13" s="11" t="s">
        <v>210</v>
      </c>
      <c r="H13" s="73">
        <v>0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4"/>
    </row>
    <row r="14" spans="1:34" x14ac:dyDescent="0.3">
      <c r="A14" s="15">
        <f t="shared" ref="A14" si="4">A11+1</f>
        <v>5</v>
      </c>
      <c r="B14" s="16" t="s">
        <v>234</v>
      </c>
      <c r="C14" s="16" t="s">
        <v>235</v>
      </c>
      <c r="D14" s="16">
        <v>1</v>
      </c>
      <c r="E14" s="19" t="s">
        <v>188</v>
      </c>
      <c r="F14" s="16"/>
      <c r="G14" s="16" t="s">
        <v>210</v>
      </c>
      <c r="H14" s="16">
        <v>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8"/>
    </row>
    <row r="15" spans="1:34" x14ac:dyDescent="0.3">
      <c r="A15" s="13">
        <f t="shared" ref="A15:A16" si="5">A14</f>
        <v>5</v>
      </c>
      <c r="B15" s="3" t="s">
        <v>234</v>
      </c>
      <c r="C15" s="3" t="s">
        <v>235</v>
      </c>
      <c r="D15" s="3">
        <v>2</v>
      </c>
      <c r="E15" s="19" t="s">
        <v>189</v>
      </c>
      <c r="F15" s="3"/>
      <c r="G15" s="3" t="s">
        <v>210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14"/>
    </row>
    <row r="16" spans="1:34" ht="15" thickBot="1" x14ac:dyDescent="0.35">
      <c r="A16" s="10">
        <f t="shared" si="5"/>
        <v>5</v>
      </c>
      <c r="B16" s="11" t="s">
        <v>234</v>
      </c>
      <c r="C16" s="11" t="s">
        <v>235</v>
      </c>
      <c r="D16" s="11">
        <v>3</v>
      </c>
      <c r="E16" s="19" t="s">
        <v>191</v>
      </c>
      <c r="F16" s="11"/>
      <c r="G16" s="11" t="s">
        <v>210</v>
      </c>
      <c r="H16" s="11">
        <v>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/>
    </row>
    <row r="17" spans="1:34" x14ac:dyDescent="0.3">
      <c r="A17" s="15">
        <f t="shared" ref="A17" si="6">A14+1</f>
        <v>6</v>
      </c>
      <c r="B17" s="16" t="s">
        <v>61</v>
      </c>
      <c r="C17" s="16" t="s">
        <v>145</v>
      </c>
      <c r="D17" s="16">
        <v>1</v>
      </c>
      <c r="E17" s="17" t="s">
        <v>188</v>
      </c>
      <c r="F17" s="16"/>
      <c r="G17" s="16" t="s">
        <v>210</v>
      </c>
      <c r="H17" s="16">
        <v>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8"/>
    </row>
    <row r="18" spans="1:34" x14ac:dyDescent="0.3">
      <c r="A18" s="13">
        <f t="shared" ref="A18:A19" si="7">A17</f>
        <v>6</v>
      </c>
      <c r="B18" s="3" t="s">
        <v>61</v>
      </c>
      <c r="C18" s="3" t="s">
        <v>145</v>
      </c>
      <c r="D18" s="3">
        <v>2</v>
      </c>
      <c r="E18" s="17" t="s">
        <v>189</v>
      </c>
      <c r="F18" s="3"/>
      <c r="G18" s="3" t="s">
        <v>210</v>
      </c>
      <c r="H18" s="3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14"/>
    </row>
    <row r="19" spans="1:34" ht="15" thickBot="1" x14ac:dyDescent="0.35">
      <c r="A19" s="10">
        <f t="shared" si="7"/>
        <v>6</v>
      </c>
      <c r="B19" s="11" t="s">
        <v>61</v>
      </c>
      <c r="C19" s="11" t="s">
        <v>145</v>
      </c>
      <c r="D19" s="11">
        <v>3</v>
      </c>
      <c r="E19" s="17" t="s">
        <v>191</v>
      </c>
      <c r="F19" s="11"/>
      <c r="G19" s="11" t="s">
        <v>210</v>
      </c>
      <c r="H19" s="11">
        <v>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/>
    </row>
    <row r="20" spans="1:34" x14ac:dyDescent="0.3">
      <c r="A20" s="15">
        <f t="shared" ref="A20" si="8">A17+1</f>
        <v>7</v>
      </c>
      <c r="B20" s="16" t="s">
        <v>62</v>
      </c>
      <c r="C20" s="16" t="s">
        <v>146</v>
      </c>
      <c r="D20" s="16">
        <v>1</v>
      </c>
      <c r="E20" s="19" t="s">
        <v>188</v>
      </c>
      <c r="F20" s="16"/>
      <c r="G20" s="16" t="s">
        <v>210</v>
      </c>
      <c r="H20" s="16">
        <v>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8"/>
    </row>
    <row r="21" spans="1:34" x14ac:dyDescent="0.3">
      <c r="A21" s="13">
        <f t="shared" ref="A21:A22" si="9">A20</f>
        <v>7</v>
      </c>
      <c r="B21" s="3" t="s">
        <v>62</v>
      </c>
      <c r="C21" s="3" t="s">
        <v>146</v>
      </c>
      <c r="D21" s="3">
        <v>2</v>
      </c>
      <c r="E21" s="19" t="s">
        <v>189</v>
      </c>
      <c r="F21" s="3"/>
      <c r="G21" s="3" t="s">
        <v>210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14"/>
    </row>
    <row r="22" spans="1:34" ht="15" thickBot="1" x14ac:dyDescent="0.35">
      <c r="A22" s="10">
        <f t="shared" si="9"/>
        <v>7</v>
      </c>
      <c r="B22" s="11" t="s">
        <v>62</v>
      </c>
      <c r="C22" s="11" t="s">
        <v>146</v>
      </c>
      <c r="D22" s="11">
        <v>3</v>
      </c>
      <c r="E22" s="19" t="s">
        <v>191</v>
      </c>
      <c r="F22" s="11"/>
      <c r="G22" s="11" t="s">
        <v>210</v>
      </c>
      <c r="H22" s="11">
        <v>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2"/>
    </row>
    <row r="23" spans="1:34" x14ac:dyDescent="0.3">
      <c r="A23" s="15">
        <f t="shared" ref="A23" si="10">A20+1</f>
        <v>8</v>
      </c>
      <c r="B23" s="16" t="s">
        <v>63</v>
      </c>
      <c r="C23" s="16" t="s">
        <v>147</v>
      </c>
      <c r="D23" s="16">
        <v>1</v>
      </c>
      <c r="E23" s="17" t="s">
        <v>188</v>
      </c>
      <c r="F23" s="16"/>
      <c r="G23" s="16" t="s">
        <v>210</v>
      </c>
      <c r="H23" s="16">
        <v>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8"/>
    </row>
    <row r="24" spans="1:34" x14ac:dyDescent="0.3">
      <c r="A24" s="13">
        <f t="shared" ref="A24:A25" si="11">A23</f>
        <v>8</v>
      </c>
      <c r="B24" s="3" t="s">
        <v>63</v>
      </c>
      <c r="C24" s="3" t="s">
        <v>147</v>
      </c>
      <c r="D24" s="3">
        <v>2</v>
      </c>
      <c r="E24" s="17" t="s">
        <v>189</v>
      </c>
      <c r="F24" s="3"/>
      <c r="G24" s="3" t="s">
        <v>210</v>
      </c>
      <c r="H24" s="3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14"/>
    </row>
    <row r="25" spans="1:34" ht="15" thickBot="1" x14ac:dyDescent="0.35">
      <c r="A25" s="10">
        <f t="shared" si="11"/>
        <v>8</v>
      </c>
      <c r="B25" s="11" t="s">
        <v>63</v>
      </c>
      <c r="C25" s="11" t="s">
        <v>147</v>
      </c>
      <c r="D25" s="11">
        <v>3</v>
      </c>
      <c r="E25" s="17" t="s">
        <v>191</v>
      </c>
      <c r="F25" s="11"/>
      <c r="G25" s="11" t="s">
        <v>210</v>
      </c>
      <c r="H25" s="11">
        <v>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2"/>
    </row>
    <row r="26" spans="1:34" x14ac:dyDescent="0.3">
      <c r="A26" s="15">
        <f t="shared" ref="A26" si="12">A23+1</f>
        <v>9</v>
      </c>
      <c r="B26" s="16" t="s">
        <v>64</v>
      </c>
      <c r="C26" s="16" t="s">
        <v>148</v>
      </c>
      <c r="D26" s="16">
        <v>1</v>
      </c>
      <c r="E26" s="19" t="s">
        <v>188</v>
      </c>
      <c r="F26" s="16"/>
      <c r="G26" s="16" t="s">
        <v>210</v>
      </c>
      <c r="H26" s="16">
        <v>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8"/>
    </row>
    <row r="27" spans="1:34" x14ac:dyDescent="0.3">
      <c r="A27" s="13">
        <f t="shared" ref="A27:A28" si="13">A26</f>
        <v>9</v>
      </c>
      <c r="B27" s="3" t="s">
        <v>64</v>
      </c>
      <c r="C27" s="3" t="s">
        <v>148</v>
      </c>
      <c r="D27" s="3">
        <v>2</v>
      </c>
      <c r="E27" s="19" t="s">
        <v>189</v>
      </c>
      <c r="F27" s="3"/>
      <c r="G27" s="3" t="s">
        <v>210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14"/>
    </row>
    <row r="28" spans="1:34" ht="15" thickBot="1" x14ac:dyDescent="0.35">
      <c r="A28" s="10">
        <f t="shared" si="13"/>
        <v>9</v>
      </c>
      <c r="B28" s="11" t="s">
        <v>64</v>
      </c>
      <c r="C28" s="11" t="s">
        <v>148</v>
      </c>
      <c r="D28" s="11">
        <v>3</v>
      </c>
      <c r="E28" s="19" t="s">
        <v>191</v>
      </c>
      <c r="F28" s="11"/>
      <c r="G28" s="11" t="s">
        <v>210</v>
      </c>
      <c r="H28" s="11"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2"/>
    </row>
    <row r="29" spans="1:34" x14ac:dyDescent="0.3">
      <c r="A29" s="15">
        <f t="shared" ref="A29" si="14">A26+1</f>
        <v>10</v>
      </c>
      <c r="B29" s="16" t="s">
        <v>65</v>
      </c>
      <c r="C29" s="16" t="s">
        <v>149</v>
      </c>
      <c r="D29" s="16">
        <v>1</v>
      </c>
      <c r="E29" s="17" t="s">
        <v>188</v>
      </c>
      <c r="F29" s="16"/>
      <c r="G29" s="16" t="s">
        <v>210</v>
      </c>
      <c r="H29" s="16">
        <v>0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8"/>
    </row>
    <row r="30" spans="1:34" x14ac:dyDescent="0.3">
      <c r="A30" s="13">
        <f t="shared" ref="A30:A31" si="15">A29</f>
        <v>10</v>
      </c>
      <c r="B30" s="3" t="s">
        <v>65</v>
      </c>
      <c r="C30" s="3" t="s">
        <v>149</v>
      </c>
      <c r="D30" s="3">
        <v>2</v>
      </c>
      <c r="E30" s="17" t="s">
        <v>189</v>
      </c>
      <c r="F30" s="3"/>
      <c r="G30" s="3" t="s">
        <v>210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14"/>
    </row>
    <row r="31" spans="1:34" ht="15" thickBot="1" x14ac:dyDescent="0.35">
      <c r="A31" s="10">
        <f t="shared" si="15"/>
        <v>10</v>
      </c>
      <c r="B31" s="11" t="s">
        <v>65</v>
      </c>
      <c r="C31" s="11" t="s">
        <v>149</v>
      </c>
      <c r="D31" s="11">
        <v>3</v>
      </c>
      <c r="E31" s="17" t="s">
        <v>191</v>
      </c>
      <c r="F31" s="11"/>
      <c r="G31" s="11" t="s">
        <v>210</v>
      </c>
      <c r="H31" s="11"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2"/>
    </row>
    <row r="32" spans="1:34" x14ac:dyDescent="0.3">
      <c r="A32" s="15">
        <f t="shared" ref="A32" si="16">A29+1</f>
        <v>11</v>
      </c>
      <c r="B32" s="16" t="s">
        <v>66</v>
      </c>
      <c r="C32" s="16" t="s">
        <v>150</v>
      </c>
      <c r="D32" s="16">
        <v>1</v>
      </c>
      <c r="E32" s="19" t="s">
        <v>188</v>
      </c>
      <c r="F32" s="16"/>
      <c r="G32" s="16" t="s">
        <v>210</v>
      </c>
      <c r="H32" s="16">
        <v>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8"/>
    </row>
    <row r="33" spans="1:34" x14ac:dyDescent="0.3">
      <c r="A33" s="13">
        <f t="shared" ref="A33:A34" si="17">A32</f>
        <v>11</v>
      </c>
      <c r="B33" s="3" t="s">
        <v>66</v>
      </c>
      <c r="C33" s="3" t="s">
        <v>150</v>
      </c>
      <c r="D33" s="3">
        <v>2</v>
      </c>
      <c r="E33" s="19" t="s">
        <v>189</v>
      </c>
      <c r="F33" s="3"/>
      <c r="G33" s="3" t="s">
        <v>210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14"/>
    </row>
    <row r="34" spans="1:34" ht="15" thickBot="1" x14ac:dyDescent="0.35">
      <c r="A34" s="10">
        <f t="shared" si="17"/>
        <v>11</v>
      </c>
      <c r="B34" s="11" t="s">
        <v>66</v>
      </c>
      <c r="C34" s="11" t="s">
        <v>150</v>
      </c>
      <c r="D34" s="11">
        <v>3</v>
      </c>
      <c r="E34" s="19" t="s">
        <v>191</v>
      </c>
      <c r="F34" s="11"/>
      <c r="G34" s="11" t="s">
        <v>210</v>
      </c>
      <c r="H34" s="11">
        <v>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2"/>
    </row>
    <row r="35" spans="1:34" x14ac:dyDescent="0.3">
      <c r="A35" s="15">
        <f t="shared" ref="A35" si="18">A32+1</f>
        <v>12</v>
      </c>
      <c r="B35" s="16" t="s">
        <v>67</v>
      </c>
      <c r="C35" s="16" t="s">
        <v>151</v>
      </c>
      <c r="D35" s="16">
        <v>1</v>
      </c>
      <c r="E35" s="17" t="s">
        <v>188</v>
      </c>
      <c r="F35" s="16"/>
      <c r="G35" s="16" t="s">
        <v>210</v>
      </c>
      <c r="H35" s="16">
        <v>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8"/>
    </row>
    <row r="36" spans="1:34" x14ac:dyDescent="0.3">
      <c r="A36" s="13">
        <f t="shared" ref="A36:A37" si="19">A35</f>
        <v>12</v>
      </c>
      <c r="B36" s="3" t="s">
        <v>67</v>
      </c>
      <c r="C36" s="3" t="s">
        <v>151</v>
      </c>
      <c r="D36" s="3">
        <v>2</v>
      </c>
      <c r="E36" s="17" t="s">
        <v>189</v>
      </c>
      <c r="F36" s="3"/>
      <c r="G36" s="3" t="s">
        <v>210</v>
      </c>
      <c r="H36" s="3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14"/>
    </row>
    <row r="37" spans="1:34" ht="15" thickBot="1" x14ac:dyDescent="0.35">
      <c r="A37" s="10">
        <f t="shared" si="19"/>
        <v>12</v>
      </c>
      <c r="B37" s="11" t="s">
        <v>67</v>
      </c>
      <c r="C37" s="11" t="s">
        <v>151</v>
      </c>
      <c r="D37" s="11">
        <v>3</v>
      </c>
      <c r="E37" s="17" t="s">
        <v>191</v>
      </c>
      <c r="F37" s="11"/>
      <c r="G37" s="11" t="s">
        <v>210</v>
      </c>
      <c r="H37" s="11">
        <v>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2"/>
    </row>
    <row r="38" spans="1:34" x14ac:dyDescent="0.3">
      <c r="A38" s="15">
        <f t="shared" ref="A38" si="20">A35+1</f>
        <v>13</v>
      </c>
      <c r="B38" s="16" t="s">
        <v>68</v>
      </c>
      <c r="C38" s="16" t="s">
        <v>152</v>
      </c>
      <c r="D38" s="16">
        <v>1</v>
      </c>
      <c r="E38" s="19" t="s">
        <v>188</v>
      </c>
      <c r="F38" s="16"/>
      <c r="G38" s="16" t="s">
        <v>210</v>
      </c>
      <c r="H38" s="16">
        <v>0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8"/>
    </row>
    <row r="39" spans="1:34" x14ac:dyDescent="0.3">
      <c r="A39" s="13">
        <f t="shared" ref="A39:A40" si="21">A38</f>
        <v>13</v>
      </c>
      <c r="B39" s="3" t="s">
        <v>68</v>
      </c>
      <c r="C39" s="3" t="s">
        <v>152</v>
      </c>
      <c r="D39" s="3">
        <v>2</v>
      </c>
      <c r="E39" s="19" t="s">
        <v>189</v>
      </c>
      <c r="F39" s="3"/>
      <c r="G39" s="3" t="s">
        <v>210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14"/>
    </row>
    <row r="40" spans="1:34" ht="15" thickBot="1" x14ac:dyDescent="0.35">
      <c r="A40" s="10">
        <f t="shared" si="21"/>
        <v>13</v>
      </c>
      <c r="B40" s="11" t="s">
        <v>68</v>
      </c>
      <c r="C40" s="11" t="s">
        <v>152</v>
      </c>
      <c r="D40" s="11">
        <v>3</v>
      </c>
      <c r="E40" s="19" t="s">
        <v>191</v>
      </c>
      <c r="F40" s="11"/>
      <c r="G40" s="11" t="s">
        <v>210</v>
      </c>
      <c r="H40" s="11">
        <v>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2"/>
    </row>
    <row r="41" spans="1:34" x14ac:dyDescent="0.3">
      <c r="A41" s="15">
        <f t="shared" ref="A41" si="22">A38+1</f>
        <v>14</v>
      </c>
      <c r="B41" s="16" t="s">
        <v>69</v>
      </c>
      <c r="C41" s="16" t="s">
        <v>153</v>
      </c>
      <c r="D41" s="16">
        <v>1</v>
      </c>
      <c r="E41" s="17" t="s">
        <v>188</v>
      </c>
      <c r="F41" s="16"/>
      <c r="G41" s="16" t="s">
        <v>210</v>
      </c>
      <c r="H41" s="16">
        <v>0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8"/>
    </row>
    <row r="42" spans="1:34" x14ac:dyDescent="0.3">
      <c r="A42" s="13">
        <f t="shared" ref="A42:A43" si="23">A41</f>
        <v>14</v>
      </c>
      <c r="B42" s="3" t="s">
        <v>69</v>
      </c>
      <c r="C42" s="3" t="s">
        <v>153</v>
      </c>
      <c r="D42" s="3">
        <v>2</v>
      </c>
      <c r="E42" s="17" t="s">
        <v>189</v>
      </c>
      <c r="F42" s="3"/>
      <c r="G42" s="3" t="s">
        <v>210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14"/>
    </row>
    <row r="43" spans="1:34" ht="15" thickBot="1" x14ac:dyDescent="0.35">
      <c r="A43" s="10">
        <f t="shared" si="23"/>
        <v>14</v>
      </c>
      <c r="B43" s="11" t="s">
        <v>69</v>
      </c>
      <c r="C43" s="11" t="s">
        <v>153</v>
      </c>
      <c r="D43" s="11">
        <v>3</v>
      </c>
      <c r="E43" s="17" t="s">
        <v>191</v>
      </c>
      <c r="F43" s="11"/>
      <c r="G43" s="11" t="s">
        <v>210</v>
      </c>
      <c r="H43" s="11">
        <v>0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2"/>
    </row>
    <row r="44" spans="1:34" x14ac:dyDescent="0.3">
      <c r="A44" s="15">
        <f t="shared" ref="A44" si="24">A41+1</f>
        <v>15</v>
      </c>
      <c r="B44" s="16" t="s">
        <v>70</v>
      </c>
      <c r="C44" s="16" t="s">
        <v>154</v>
      </c>
      <c r="D44" s="16">
        <v>1</v>
      </c>
      <c r="E44" s="19" t="s">
        <v>188</v>
      </c>
      <c r="F44" s="16"/>
      <c r="G44" s="16" t="s">
        <v>210</v>
      </c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8"/>
    </row>
    <row r="45" spans="1:34" x14ac:dyDescent="0.3">
      <c r="A45" s="13">
        <f t="shared" ref="A45:A46" si="25">A44</f>
        <v>15</v>
      </c>
      <c r="B45" s="3" t="s">
        <v>70</v>
      </c>
      <c r="C45" s="3" t="s">
        <v>154</v>
      </c>
      <c r="D45" s="3">
        <v>2</v>
      </c>
      <c r="E45" s="19" t="s">
        <v>189</v>
      </c>
      <c r="F45" s="3"/>
      <c r="G45" s="3" t="s">
        <v>210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14"/>
    </row>
    <row r="46" spans="1:34" ht="15" thickBot="1" x14ac:dyDescent="0.35">
      <c r="A46" s="10">
        <f t="shared" si="25"/>
        <v>15</v>
      </c>
      <c r="B46" s="11" t="s">
        <v>70</v>
      </c>
      <c r="C46" s="11" t="s">
        <v>154</v>
      </c>
      <c r="D46" s="11">
        <v>3</v>
      </c>
      <c r="E46" s="19" t="s">
        <v>191</v>
      </c>
      <c r="F46" s="11"/>
      <c r="G46" s="11" t="s">
        <v>210</v>
      </c>
      <c r="H46" s="11">
        <v>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2"/>
    </row>
    <row r="47" spans="1:34" x14ac:dyDescent="0.3">
      <c r="A47" s="15">
        <f t="shared" ref="A47" si="26">A44+1</f>
        <v>16</v>
      </c>
      <c r="B47" s="16" t="s">
        <v>71</v>
      </c>
      <c r="C47" s="16" t="s">
        <v>155</v>
      </c>
      <c r="D47" s="16">
        <v>1</v>
      </c>
      <c r="E47" s="17" t="s">
        <v>188</v>
      </c>
      <c r="F47" s="16"/>
      <c r="G47" s="16" t="s">
        <v>210</v>
      </c>
      <c r="H47" s="16">
        <v>0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8"/>
    </row>
    <row r="48" spans="1:34" x14ac:dyDescent="0.3">
      <c r="A48" s="13">
        <f t="shared" ref="A48:A49" si="27">A47</f>
        <v>16</v>
      </c>
      <c r="B48" s="3" t="s">
        <v>71</v>
      </c>
      <c r="C48" s="3" t="s">
        <v>155</v>
      </c>
      <c r="D48" s="3">
        <v>2</v>
      </c>
      <c r="E48" s="17" t="s">
        <v>189</v>
      </c>
      <c r="F48" s="3"/>
      <c r="G48" s="3" t="s">
        <v>210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14"/>
    </row>
    <row r="49" spans="1:34" ht="15" thickBot="1" x14ac:dyDescent="0.35">
      <c r="A49" s="10">
        <f t="shared" si="27"/>
        <v>16</v>
      </c>
      <c r="B49" s="11" t="s">
        <v>71</v>
      </c>
      <c r="C49" s="11" t="s">
        <v>155</v>
      </c>
      <c r="D49" s="11">
        <v>3</v>
      </c>
      <c r="E49" s="17" t="s">
        <v>191</v>
      </c>
      <c r="F49" s="11"/>
      <c r="G49" s="11" t="s">
        <v>210</v>
      </c>
      <c r="H49" s="11">
        <v>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2"/>
    </row>
    <row r="50" spans="1:34" x14ac:dyDescent="0.3">
      <c r="A50" s="15">
        <f t="shared" ref="A50" si="28">A47+1</f>
        <v>17</v>
      </c>
      <c r="B50" s="16" t="s">
        <v>72</v>
      </c>
      <c r="C50" s="16" t="s">
        <v>156</v>
      </c>
      <c r="D50" s="16">
        <v>1</v>
      </c>
      <c r="E50" s="19" t="s">
        <v>188</v>
      </c>
      <c r="F50" s="16"/>
      <c r="G50" s="16" t="s">
        <v>210</v>
      </c>
      <c r="H50" s="16">
        <v>0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8"/>
    </row>
    <row r="51" spans="1:34" x14ac:dyDescent="0.3">
      <c r="A51" s="13">
        <f t="shared" ref="A51:A52" si="29">A50</f>
        <v>17</v>
      </c>
      <c r="B51" s="3" t="s">
        <v>72</v>
      </c>
      <c r="C51" s="3" t="s">
        <v>156</v>
      </c>
      <c r="D51" s="3">
        <v>2</v>
      </c>
      <c r="E51" s="19" t="s">
        <v>189</v>
      </c>
      <c r="F51" s="3"/>
      <c r="G51" s="3" t="s">
        <v>210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14"/>
    </row>
    <row r="52" spans="1:34" ht="15" thickBot="1" x14ac:dyDescent="0.35">
      <c r="A52" s="10">
        <f t="shared" si="29"/>
        <v>17</v>
      </c>
      <c r="B52" s="11" t="s">
        <v>72</v>
      </c>
      <c r="C52" s="11" t="s">
        <v>156</v>
      </c>
      <c r="D52" s="11">
        <v>3</v>
      </c>
      <c r="E52" s="19" t="s">
        <v>191</v>
      </c>
      <c r="F52" s="11"/>
      <c r="G52" s="11" t="s">
        <v>210</v>
      </c>
      <c r="H52" s="11">
        <v>0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2"/>
    </row>
    <row r="53" spans="1:34" x14ac:dyDescent="0.3">
      <c r="A53" s="15">
        <f t="shared" ref="A53" si="30">A50+1</f>
        <v>18</v>
      </c>
      <c r="B53" s="16" t="s">
        <v>73</v>
      </c>
      <c r="C53" s="16" t="s">
        <v>157</v>
      </c>
      <c r="D53" s="16">
        <v>1</v>
      </c>
      <c r="E53" s="17" t="s">
        <v>188</v>
      </c>
      <c r="F53" s="16"/>
      <c r="G53" s="16" t="s">
        <v>210</v>
      </c>
      <c r="H53" s="16">
        <v>0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8"/>
    </row>
    <row r="54" spans="1:34" x14ac:dyDescent="0.3">
      <c r="A54" s="13">
        <f t="shared" ref="A54:A55" si="31">A53</f>
        <v>18</v>
      </c>
      <c r="B54" s="3" t="s">
        <v>73</v>
      </c>
      <c r="C54" s="3" t="s">
        <v>157</v>
      </c>
      <c r="D54" s="3">
        <v>2</v>
      </c>
      <c r="E54" s="17" t="s">
        <v>189</v>
      </c>
      <c r="F54" s="3"/>
      <c r="G54" s="3" t="s">
        <v>210</v>
      </c>
      <c r="H54" s="3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14"/>
    </row>
    <row r="55" spans="1:34" ht="15" thickBot="1" x14ac:dyDescent="0.35">
      <c r="A55" s="10">
        <f t="shared" si="31"/>
        <v>18</v>
      </c>
      <c r="B55" s="11" t="s">
        <v>73</v>
      </c>
      <c r="C55" s="11" t="s">
        <v>157</v>
      </c>
      <c r="D55" s="11">
        <v>3</v>
      </c>
      <c r="E55" s="17" t="s">
        <v>191</v>
      </c>
      <c r="F55" s="11"/>
      <c r="G55" s="11" t="s">
        <v>210</v>
      </c>
      <c r="H55" s="11">
        <v>0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2"/>
    </row>
    <row r="56" spans="1:34" x14ac:dyDescent="0.3">
      <c r="A56" s="15">
        <f t="shared" ref="A56" si="32">A53+1</f>
        <v>19</v>
      </c>
      <c r="B56" s="16" t="s">
        <v>236</v>
      </c>
      <c r="C56" s="16" t="s">
        <v>237</v>
      </c>
      <c r="D56" s="16">
        <v>1</v>
      </c>
      <c r="E56" s="19" t="s">
        <v>188</v>
      </c>
      <c r="F56" s="16"/>
      <c r="G56" s="16" t="s">
        <v>210</v>
      </c>
      <c r="H56" s="16">
        <v>0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8"/>
    </row>
    <row r="57" spans="1:34" x14ac:dyDescent="0.3">
      <c r="A57" s="13">
        <f t="shared" ref="A57:A58" si="33">A56</f>
        <v>19</v>
      </c>
      <c r="B57" s="3" t="s">
        <v>236</v>
      </c>
      <c r="C57" s="3" t="s">
        <v>237</v>
      </c>
      <c r="D57" s="3">
        <v>2</v>
      </c>
      <c r="E57" s="19" t="s">
        <v>189</v>
      </c>
      <c r="F57" s="3"/>
      <c r="G57" s="3" t="s">
        <v>210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14"/>
    </row>
    <row r="58" spans="1:34" ht="15" thickBot="1" x14ac:dyDescent="0.35">
      <c r="A58" s="10">
        <f t="shared" si="33"/>
        <v>19</v>
      </c>
      <c r="B58" s="11" t="s">
        <v>236</v>
      </c>
      <c r="C58" s="11" t="s">
        <v>237</v>
      </c>
      <c r="D58" s="11">
        <v>3</v>
      </c>
      <c r="E58" s="19" t="s">
        <v>191</v>
      </c>
      <c r="F58" s="11"/>
      <c r="G58" s="11" t="s">
        <v>210</v>
      </c>
      <c r="H58" s="11">
        <v>0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2"/>
    </row>
    <row r="59" spans="1:34" x14ac:dyDescent="0.3">
      <c r="A59" s="15">
        <f t="shared" ref="A59" si="34">A56+1</f>
        <v>20</v>
      </c>
      <c r="B59" s="16" t="s">
        <v>75</v>
      </c>
      <c r="C59" s="16" t="s">
        <v>159</v>
      </c>
      <c r="D59" s="16">
        <v>1</v>
      </c>
      <c r="E59" s="17" t="s">
        <v>188</v>
      </c>
      <c r="F59" s="16"/>
      <c r="G59" s="16" t="s">
        <v>210</v>
      </c>
      <c r="H59" s="16">
        <v>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8"/>
    </row>
    <row r="60" spans="1:34" x14ac:dyDescent="0.3">
      <c r="A60" s="13">
        <f t="shared" ref="A60:A61" si="35">A59</f>
        <v>20</v>
      </c>
      <c r="B60" s="3" t="s">
        <v>75</v>
      </c>
      <c r="C60" s="3" t="s">
        <v>159</v>
      </c>
      <c r="D60" s="3">
        <v>2</v>
      </c>
      <c r="E60" s="17" t="s">
        <v>189</v>
      </c>
      <c r="F60" s="3"/>
      <c r="G60" s="3" t="s">
        <v>210</v>
      </c>
      <c r="H60" s="3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14"/>
    </row>
    <row r="61" spans="1:34" ht="15" thickBot="1" x14ac:dyDescent="0.35">
      <c r="A61" s="10">
        <f t="shared" si="35"/>
        <v>20</v>
      </c>
      <c r="B61" s="11" t="s">
        <v>75</v>
      </c>
      <c r="C61" s="11" t="s">
        <v>159</v>
      </c>
      <c r="D61" s="11">
        <v>3</v>
      </c>
      <c r="E61" s="17" t="s">
        <v>191</v>
      </c>
      <c r="F61" s="11"/>
      <c r="G61" s="11" t="s">
        <v>210</v>
      </c>
      <c r="H61" s="11">
        <v>0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2"/>
    </row>
    <row r="62" spans="1:34" x14ac:dyDescent="0.3">
      <c r="A62" s="15">
        <f t="shared" ref="A62" si="36">A59+1</f>
        <v>21</v>
      </c>
      <c r="B62" s="16" t="s">
        <v>238</v>
      </c>
      <c r="C62" s="16" t="s">
        <v>239</v>
      </c>
      <c r="D62" s="16">
        <v>1</v>
      </c>
      <c r="E62" s="19" t="s">
        <v>188</v>
      </c>
      <c r="F62" s="16"/>
      <c r="G62" s="16" t="s">
        <v>210</v>
      </c>
      <c r="H62" s="16">
        <v>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8"/>
    </row>
    <row r="63" spans="1:34" x14ac:dyDescent="0.3">
      <c r="A63" s="13">
        <f t="shared" ref="A63:A64" si="37">A62</f>
        <v>21</v>
      </c>
      <c r="B63" s="3" t="s">
        <v>238</v>
      </c>
      <c r="C63" s="3" t="s">
        <v>239</v>
      </c>
      <c r="D63" s="3">
        <v>2</v>
      </c>
      <c r="E63" s="19" t="s">
        <v>189</v>
      </c>
      <c r="F63" s="3"/>
      <c r="G63" s="3" t="s">
        <v>210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14"/>
    </row>
    <row r="64" spans="1:34" ht="15" thickBot="1" x14ac:dyDescent="0.35">
      <c r="A64" s="10">
        <f t="shared" si="37"/>
        <v>21</v>
      </c>
      <c r="B64" s="11" t="s">
        <v>238</v>
      </c>
      <c r="C64" s="11" t="s">
        <v>239</v>
      </c>
      <c r="D64" s="11">
        <v>3</v>
      </c>
      <c r="E64" s="19" t="s">
        <v>191</v>
      </c>
      <c r="F64" s="11"/>
      <c r="G64" s="11" t="s">
        <v>210</v>
      </c>
      <c r="H64" s="11">
        <v>0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2"/>
    </row>
    <row r="65" spans="1:34" x14ac:dyDescent="0.3">
      <c r="A65" s="15">
        <f t="shared" ref="A65" si="38">A62+1</f>
        <v>22</v>
      </c>
      <c r="B65" s="16" t="s">
        <v>77</v>
      </c>
      <c r="C65" s="16" t="s">
        <v>161</v>
      </c>
      <c r="D65" s="16">
        <v>1</v>
      </c>
      <c r="E65" s="17" t="s">
        <v>188</v>
      </c>
      <c r="F65" s="16"/>
      <c r="G65" s="16" t="s">
        <v>210</v>
      </c>
      <c r="H65" s="16">
        <v>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8"/>
    </row>
    <row r="66" spans="1:34" x14ac:dyDescent="0.3">
      <c r="A66" s="13">
        <f t="shared" ref="A66:A129" si="39">A65</f>
        <v>22</v>
      </c>
      <c r="B66" s="3" t="s">
        <v>77</v>
      </c>
      <c r="C66" s="3" t="s">
        <v>161</v>
      </c>
      <c r="D66" s="3">
        <v>2</v>
      </c>
      <c r="E66" s="17" t="s">
        <v>189</v>
      </c>
      <c r="F66" s="3"/>
      <c r="G66" s="3" t="s">
        <v>210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14"/>
    </row>
    <row r="67" spans="1:34" ht="15" thickBot="1" x14ac:dyDescent="0.35">
      <c r="A67" s="10">
        <f t="shared" si="39"/>
        <v>22</v>
      </c>
      <c r="B67" s="11" t="s">
        <v>77</v>
      </c>
      <c r="C67" s="11" t="s">
        <v>161</v>
      </c>
      <c r="D67" s="11">
        <v>3</v>
      </c>
      <c r="E67" s="17" t="s">
        <v>191</v>
      </c>
      <c r="F67" s="11"/>
      <c r="G67" s="11" t="s">
        <v>210</v>
      </c>
      <c r="H67" s="11">
        <v>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2"/>
    </row>
    <row r="68" spans="1:34" s="64" customFormat="1" x14ac:dyDescent="0.3">
      <c r="A68" s="15">
        <f>A65+1</f>
        <v>23</v>
      </c>
      <c r="B68" s="16" t="s">
        <v>76</v>
      </c>
      <c r="C68" s="16" t="s">
        <v>318</v>
      </c>
      <c r="D68" s="16">
        <v>1</v>
      </c>
      <c r="E68" s="19" t="s">
        <v>188</v>
      </c>
      <c r="F68" s="16"/>
      <c r="G68" s="16" t="s">
        <v>210</v>
      </c>
      <c r="H68" s="62">
        <v>0</v>
      </c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3"/>
    </row>
    <row r="69" spans="1:34" s="64" customFormat="1" x14ac:dyDescent="0.3">
      <c r="A69" s="13">
        <f t="shared" si="39"/>
        <v>23</v>
      </c>
      <c r="B69" s="3" t="s">
        <v>76</v>
      </c>
      <c r="C69" s="3" t="s">
        <v>318</v>
      </c>
      <c r="D69" s="3">
        <v>2</v>
      </c>
      <c r="E69" s="19" t="s">
        <v>189</v>
      </c>
      <c r="F69" s="3"/>
      <c r="G69" s="3" t="s">
        <v>210</v>
      </c>
      <c r="H69" s="59">
        <v>0</v>
      </c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65"/>
    </row>
    <row r="70" spans="1:34" s="64" customFormat="1" ht="15" thickBot="1" x14ac:dyDescent="0.35">
      <c r="A70" s="10">
        <f t="shared" si="39"/>
        <v>23</v>
      </c>
      <c r="B70" s="11" t="s">
        <v>76</v>
      </c>
      <c r="C70" s="11" t="s">
        <v>318</v>
      </c>
      <c r="D70" s="11">
        <v>3</v>
      </c>
      <c r="E70" s="19" t="s">
        <v>191</v>
      </c>
      <c r="F70" s="11"/>
      <c r="G70" s="11" t="s">
        <v>210</v>
      </c>
      <c r="H70" s="66">
        <v>0</v>
      </c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7"/>
    </row>
    <row r="71" spans="1:34" s="64" customFormat="1" x14ac:dyDescent="0.3">
      <c r="A71" s="15">
        <f>A68+1</f>
        <v>24</v>
      </c>
      <c r="B71" s="16" t="s">
        <v>314</v>
      </c>
      <c r="C71" s="16" t="s">
        <v>315</v>
      </c>
      <c r="D71" s="16">
        <v>1</v>
      </c>
      <c r="E71" s="17" t="s">
        <v>188</v>
      </c>
      <c r="F71" s="16"/>
      <c r="G71" s="16" t="s">
        <v>210</v>
      </c>
      <c r="H71" s="62">
        <v>0</v>
      </c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3"/>
    </row>
    <row r="72" spans="1:34" s="64" customFormat="1" x14ac:dyDescent="0.3">
      <c r="A72" s="13">
        <f t="shared" si="39"/>
        <v>24</v>
      </c>
      <c r="B72" s="3" t="s">
        <v>314</v>
      </c>
      <c r="C72" s="3" t="s">
        <v>315</v>
      </c>
      <c r="D72" s="3">
        <v>2</v>
      </c>
      <c r="E72" s="17" t="s">
        <v>189</v>
      </c>
      <c r="F72" s="3"/>
      <c r="G72" s="3" t="s">
        <v>210</v>
      </c>
      <c r="H72" s="59">
        <v>0</v>
      </c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65"/>
    </row>
    <row r="73" spans="1:34" s="64" customFormat="1" ht="15" thickBot="1" x14ac:dyDescent="0.35">
      <c r="A73" s="10">
        <f t="shared" si="39"/>
        <v>24</v>
      </c>
      <c r="B73" s="11" t="s">
        <v>314</v>
      </c>
      <c r="C73" s="11" t="s">
        <v>315</v>
      </c>
      <c r="D73" s="11">
        <v>3</v>
      </c>
      <c r="E73" s="17" t="s">
        <v>191</v>
      </c>
      <c r="F73" s="11"/>
      <c r="G73" s="11" t="s">
        <v>210</v>
      </c>
      <c r="H73" s="66">
        <v>0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7"/>
    </row>
    <row r="74" spans="1:34" s="64" customFormat="1" x14ac:dyDescent="0.3">
      <c r="A74" s="15">
        <f t="shared" ref="A74" si="40">A71+1</f>
        <v>25</v>
      </c>
      <c r="B74" s="16" t="s">
        <v>316</v>
      </c>
      <c r="C74" s="16" t="s">
        <v>317</v>
      </c>
      <c r="D74" s="16">
        <v>1</v>
      </c>
      <c r="E74" s="19" t="s">
        <v>188</v>
      </c>
      <c r="F74" s="16"/>
      <c r="G74" s="16" t="s">
        <v>210</v>
      </c>
      <c r="H74" s="62">
        <v>0</v>
      </c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3"/>
    </row>
    <row r="75" spans="1:34" s="64" customFormat="1" x14ac:dyDescent="0.3">
      <c r="A75" s="13">
        <f t="shared" si="39"/>
        <v>25</v>
      </c>
      <c r="B75" s="3" t="s">
        <v>316</v>
      </c>
      <c r="C75" s="3" t="s">
        <v>317</v>
      </c>
      <c r="D75" s="3">
        <v>2</v>
      </c>
      <c r="E75" s="19" t="s">
        <v>189</v>
      </c>
      <c r="F75" s="3"/>
      <c r="G75" s="3" t="s">
        <v>210</v>
      </c>
      <c r="H75" s="59">
        <v>0</v>
      </c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65"/>
    </row>
    <row r="76" spans="1:34" s="64" customFormat="1" ht="15" thickBot="1" x14ac:dyDescent="0.35">
      <c r="A76" s="10">
        <f t="shared" si="39"/>
        <v>25</v>
      </c>
      <c r="B76" s="11" t="s">
        <v>316</v>
      </c>
      <c r="C76" s="11" t="s">
        <v>317</v>
      </c>
      <c r="D76" s="11">
        <v>3</v>
      </c>
      <c r="E76" s="19" t="s">
        <v>191</v>
      </c>
      <c r="F76" s="11"/>
      <c r="G76" s="11" t="s">
        <v>210</v>
      </c>
      <c r="H76" s="66">
        <v>0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7"/>
    </row>
    <row r="77" spans="1:34" x14ac:dyDescent="0.3">
      <c r="A77" s="15">
        <f t="shared" ref="A77" si="41">A74+1</f>
        <v>26</v>
      </c>
      <c r="B77" s="16" t="s">
        <v>78</v>
      </c>
      <c r="C77" s="16" t="s">
        <v>162</v>
      </c>
      <c r="D77" s="16">
        <v>1</v>
      </c>
      <c r="E77" s="17" t="s">
        <v>188</v>
      </c>
      <c r="F77" s="16"/>
      <c r="G77" s="16" t="s">
        <v>210</v>
      </c>
      <c r="H77" s="16">
        <v>0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8"/>
    </row>
    <row r="78" spans="1:34" x14ac:dyDescent="0.3">
      <c r="A78" s="13">
        <f t="shared" si="39"/>
        <v>26</v>
      </c>
      <c r="B78" s="3" t="s">
        <v>78</v>
      </c>
      <c r="C78" s="3" t="s">
        <v>162</v>
      </c>
      <c r="D78" s="3">
        <v>2</v>
      </c>
      <c r="E78" s="17" t="s">
        <v>189</v>
      </c>
      <c r="F78" s="3"/>
      <c r="G78" s="3" t="s">
        <v>210</v>
      </c>
      <c r="H78" s="3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14"/>
    </row>
    <row r="79" spans="1:34" ht="15" thickBot="1" x14ac:dyDescent="0.35">
      <c r="A79" s="10">
        <f t="shared" si="39"/>
        <v>26</v>
      </c>
      <c r="B79" s="11" t="s">
        <v>78</v>
      </c>
      <c r="C79" s="11" t="s">
        <v>162</v>
      </c>
      <c r="D79" s="11">
        <v>3</v>
      </c>
      <c r="E79" s="17" t="s">
        <v>191</v>
      </c>
      <c r="F79" s="11"/>
      <c r="G79" s="11" t="s">
        <v>210</v>
      </c>
      <c r="H79" s="11">
        <v>0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2"/>
    </row>
    <row r="80" spans="1:34" x14ac:dyDescent="0.3">
      <c r="A80" s="15">
        <f t="shared" ref="A80" si="42">A77+1</f>
        <v>27</v>
      </c>
      <c r="B80" s="16" t="s">
        <v>79</v>
      </c>
      <c r="C80" s="16" t="s">
        <v>163</v>
      </c>
      <c r="D80" s="16">
        <v>1</v>
      </c>
      <c r="E80" s="19" t="s">
        <v>188</v>
      </c>
      <c r="F80" s="16"/>
      <c r="G80" s="16" t="s">
        <v>210</v>
      </c>
      <c r="H80" s="16">
        <v>0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8"/>
    </row>
    <row r="81" spans="1:34" x14ac:dyDescent="0.3">
      <c r="A81" s="13">
        <f t="shared" si="39"/>
        <v>27</v>
      </c>
      <c r="B81" s="3" t="s">
        <v>79</v>
      </c>
      <c r="C81" s="3" t="s">
        <v>163</v>
      </c>
      <c r="D81" s="3">
        <v>2</v>
      </c>
      <c r="E81" s="19" t="s">
        <v>189</v>
      </c>
      <c r="F81" s="3"/>
      <c r="G81" s="3" t="s">
        <v>210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14"/>
    </row>
    <row r="82" spans="1:34" ht="15" thickBot="1" x14ac:dyDescent="0.35">
      <c r="A82" s="10">
        <f t="shared" si="39"/>
        <v>27</v>
      </c>
      <c r="B82" s="11" t="s">
        <v>79</v>
      </c>
      <c r="C82" s="11" t="s">
        <v>163</v>
      </c>
      <c r="D82" s="11">
        <v>3</v>
      </c>
      <c r="E82" s="19" t="s">
        <v>191</v>
      </c>
      <c r="F82" s="11"/>
      <c r="G82" s="11" t="s">
        <v>210</v>
      </c>
      <c r="H82" s="11">
        <v>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2"/>
    </row>
    <row r="83" spans="1:34" x14ac:dyDescent="0.3">
      <c r="A83" s="15">
        <f t="shared" ref="A83" si="43">A80+1</f>
        <v>28</v>
      </c>
      <c r="B83" s="16" t="s">
        <v>80</v>
      </c>
      <c r="C83" s="16" t="s">
        <v>164</v>
      </c>
      <c r="D83" s="16">
        <v>1</v>
      </c>
      <c r="E83" s="17" t="s">
        <v>188</v>
      </c>
      <c r="F83" s="16"/>
      <c r="G83" s="16" t="s">
        <v>210</v>
      </c>
      <c r="H83" s="16">
        <v>0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8"/>
    </row>
    <row r="84" spans="1:34" x14ac:dyDescent="0.3">
      <c r="A84" s="13">
        <f t="shared" si="39"/>
        <v>28</v>
      </c>
      <c r="B84" s="3" t="s">
        <v>80</v>
      </c>
      <c r="C84" s="3" t="s">
        <v>164</v>
      </c>
      <c r="D84" s="3">
        <v>2</v>
      </c>
      <c r="E84" s="17" t="s">
        <v>189</v>
      </c>
      <c r="F84" s="3"/>
      <c r="G84" s="3" t="s">
        <v>210</v>
      </c>
      <c r="H84" s="3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14"/>
    </row>
    <row r="85" spans="1:34" ht="15" thickBot="1" x14ac:dyDescent="0.35">
      <c r="A85" s="10">
        <f t="shared" si="39"/>
        <v>28</v>
      </c>
      <c r="B85" s="11" t="s">
        <v>80</v>
      </c>
      <c r="C85" s="11" t="s">
        <v>164</v>
      </c>
      <c r="D85" s="11">
        <v>3</v>
      </c>
      <c r="E85" s="17" t="s">
        <v>191</v>
      </c>
      <c r="F85" s="11"/>
      <c r="G85" s="11" t="s">
        <v>210</v>
      </c>
      <c r="H85" s="11">
        <v>0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2"/>
    </row>
    <row r="86" spans="1:34" x14ac:dyDescent="0.3">
      <c r="A86" s="15">
        <f t="shared" ref="A86" si="44">A83+1</f>
        <v>29</v>
      </c>
      <c r="B86" s="16" t="s">
        <v>240</v>
      </c>
      <c r="C86" s="16" t="s">
        <v>241</v>
      </c>
      <c r="D86" s="16">
        <v>1</v>
      </c>
      <c r="E86" s="19" t="s">
        <v>188</v>
      </c>
      <c r="F86" s="16"/>
      <c r="G86" s="16" t="s">
        <v>210</v>
      </c>
      <c r="H86" s="16">
        <v>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8"/>
    </row>
    <row r="87" spans="1:34" x14ac:dyDescent="0.3">
      <c r="A87" s="13">
        <f t="shared" si="39"/>
        <v>29</v>
      </c>
      <c r="B87" s="3" t="s">
        <v>240</v>
      </c>
      <c r="C87" s="3" t="s">
        <v>241</v>
      </c>
      <c r="D87" s="3">
        <v>2</v>
      </c>
      <c r="E87" s="19" t="s">
        <v>189</v>
      </c>
      <c r="F87" s="3"/>
      <c r="G87" s="3" t="s">
        <v>210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14"/>
    </row>
    <row r="88" spans="1:34" ht="15" thickBot="1" x14ac:dyDescent="0.35">
      <c r="A88" s="10">
        <f t="shared" si="39"/>
        <v>29</v>
      </c>
      <c r="B88" s="11" t="s">
        <v>240</v>
      </c>
      <c r="C88" s="11" t="s">
        <v>241</v>
      </c>
      <c r="D88" s="11">
        <v>3</v>
      </c>
      <c r="E88" s="19" t="s">
        <v>191</v>
      </c>
      <c r="F88" s="11"/>
      <c r="G88" s="11" t="s">
        <v>210</v>
      </c>
      <c r="H88" s="11">
        <v>0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2"/>
    </row>
    <row r="89" spans="1:34" x14ac:dyDescent="0.3">
      <c r="A89" s="15">
        <f t="shared" ref="A89" si="45">A86+1</f>
        <v>30</v>
      </c>
      <c r="B89" s="16" t="s">
        <v>242</v>
      </c>
      <c r="C89" s="16" t="s">
        <v>243</v>
      </c>
      <c r="D89" s="16">
        <v>1</v>
      </c>
      <c r="E89" s="17" t="s">
        <v>188</v>
      </c>
      <c r="F89" s="16"/>
      <c r="G89" s="16" t="s">
        <v>210</v>
      </c>
      <c r="H89" s="16">
        <v>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8"/>
    </row>
    <row r="90" spans="1:34" x14ac:dyDescent="0.3">
      <c r="A90" s="13">
        <f t="shared" si="39"/>
        <v>30</v>
      </c>
      <c r="B90" s="3" t="s">
        <v>242</v>
      </c>
      <c r="C90" s="3" t="s">
        <v>243</v>
      </c>
      <c r="D90" s="3">
        <v>2</v>
      </c>
      <c r="E90" s="17" t="s">
        <v>189</v>
      </c>
      <c r="F90" s="3"/>
      <c r="G90" s="3" t="s">
        <v>210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14"/>
    </row>
    <row r="91" spans="1:34" ht="15" thickBot="1" x14ac:dyDescent="0.35">
      <c r="A91" s="10">
        <f t="shared" si="39"/>
        <v>30</v>
      </c>
      <c r="B91" s="11" t="s">
        <v>242</v>
      </c>
      <c r="C91" s="11" t="s">
        <v>243</v>
      </c>
      <c r="D91" s="11">
        <v>3</v>
      </c>
      <c r="E91" s="17" t="s">
        <v>191</v>
      </c>
      <c r="F91" s="11"/>
      <c r="G91" s="11" t="s">
        <v>210</v>
      </c>
      <c r="H91" s="11">
        <v>0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2"/>
    </row>
    <row r="92" spans="1:34" x14ac:dyDescent="0.3">
      <c r="A92" s="15">
        <f t="shared" ref="A92" si="46">A89+1</f>
        <v>31</v>
      </c>
      <c r="B92" s="16" t="s">
        <v>244</v>
      </c>
      <c r="C92" s="16" t="s">
        <v>245</v>
      </c>
      <c r="D92" s="16">
        <v>1</v>
      </c>
      <c r="E92" s="19" t="s">
        <v>188</v>
      </c>
      <c r="F92" s="16"/>
      <c r="G92" s="16" t="s">
        <v>210</v>
      </c>
      <c r="H92" s="16">
        <v>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8"/>
    </row>
    <row r="93" spans="1:34" x14ac:dyDescent="0.3">
      <c r="A93" s="13">
        <f t="shared" si="39"/>
        <v>31</v>
      </c>
      <c r="B93" s="3" t="s">
        <v>244</v>
      </c>
      <c r="C93" s="3" t="s">
        <v>245</v>
      </c>
      <c r="D93" s="3">
        <v>2</v>
      </c>
      <c r="E93" s="19" t="s">
        <v>189</v>
      </c>
      <c r="F93" s="3"/>
      <c r="G93" s="3" t="s">
        <v>210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14"/>
    </row>
    <row r="94" spans="1:34" ht="15" thickBot="1" x14ac:dyDescent="0.35">
      <c r="A94" s="10">
        <f t="shared" si="39"/>
        <v>31</v>
      </c>
      <c r="B94" s="11" t="s">
        <v>244</v>
      </c>
      <c r="C94" s="11" t="s">
        <v>245</v>
      </c>
      <c r="D94" s="11">
        <v>3</v>
      </c>
      <c r="E94" s="19" t="s">
        <v>191</v>
      </c>
      <c r="F94" s="11"/>
      <c r="G94" s="11" t="s">
        <v>210</v>
      </c>
      <c r="H94" s="11">
        <v>0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2"/>
    </row>
    <row r="95" spans="1:34" x14ac:dyDescent="0.3">
      <c r="A95" s="15">
        <f t="shared" ref="A95" si="47">A92+1</f>
        <v>32</v>
      </c>
      <c r="B95" s="16" t="s">
        <v>256</v>
      </c>
      <c r="C95" s="16" t="s">
        <v>257</v>
      </c>
      <c r="D95" s="16">
        <v>1</v>
      </c>
      <c r="E95" s="17" t="s">
        <v>188</v>
      </c>
      <c r="F95" s="16"/>
      <c r="G95" s="16" t="s">
        <v>210</v>
      </c>
      <c r="H95" s="16">
        <v>0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8"/>
    </row>
    <row r="96" spans="1:34" x14ac:dyDescent="0.3">
      <c r="A96" s="13">
        <f t="shared" si="39"/>
        <v>32</v>
      </c>
      <c r="B96" s="3" t="s">
        <v>256</v>
      </c>
      <c r="C96" s="3" t="s">
        <v>257</v>
      </c>
      <c r="D96" s="3">
        <v>2</v>
      </c>
      <c r="E96" s="17" t="s">
        <v>189</v>
      </c>
      <c r="F96" s="3"/>
      <c r="G96" s="3" t="s">
        <v>210</v>
      </c>
      <c r="H96" s="3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14"/>
    </row>
    <row r="97" spans="1:34" ht="15" thickBot="1" x14ac:dyDescent="0.35">
      <c r="A97" s="10">
        <f t="shared" si="39"/>
        <v>32</v>
      </c>
      <c r="B97" s="11" t="s">
        <v>256</v>
      </c>
      <c r="C97" s="11" t="s">
        <v>257</v>
      </c>
      <c r="D97" s="11">
        <v>3</v>
      </c>
      <c r="E97" s="17" t="s">
        <v>191</v>
      </c>
      <c r="F97" s="11"/>
      <c r="G97" s="11" t="s">
        <v>210</v>
      </c>
      <c r="H97" s="11">
        <v>0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2"/>
    </row>
    <row r="98" spans="1:34" x14ac:dyDescent="0.3">
      <c r="A98" s="15">
        <f t="shared" ref="A98" si="48">A95+1</f>
        <v>33</v>
      </c>
      <c r="B98" s="16" t="s">
        <v>81</v>
      </c>
      <c r="C98" s="16" t="s">
        <v>165</v>
      </c>
      <c r="D98" s="16">
        <v>1</v>
      </c>
      <c r="E98" s="19" t="s">
        <v>188</v>
      </c>
      <c r="F98" s="16"/>
      <c r="G98" s="16" t="s">
        <v>210</v>
      </c>
      <c r="H98" s="16">
        <v>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8"/>
    </row>
    <row r="99" spans="1:34" x14ac:dyDescent="0.3">
      <c r="A99" s="13">
        <f t="shared" si="39"/>
        <v>33</v>
      </c>
      <c r="B99" s="3" t="s">
        <v>81</v>
      </c>
      <c r="C99" s="3" t="s">
        <v>165</v>
      </c>
      <c r="D99" s="3">
        <v>2</v>
      </c>
      <c r="E99" s="19" t="s">
        <v>189</v>
      </c>
      <c r="F99" s="3"/>
      <c r="G99" s="3" t="s">
        <v>210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14"/>
    </row>
    <row r="100" spans="1:34" ht="15" thickBot="1" x14ac:dyDescent="0.35">
      <c r="A100" s="10">
        <f t="shared" si="39"/>
        <v>33</v>
      </c>
      <c r="B100" s="11" t="s">
        <v>81</v>
      </c>
      <c r="C100" s="11" t="s">
        <v>165</v>
      </c>
      <c r="D100" s="11">
        <v>3</v>
      </c>
      <c r="E100" s="19" t="s">
        <v>191</v>
      </c>
      <c r="F100" s="11"/>
      <c r="G100" s="11" t="s">
        <v>210</v>
      </c>
      <c r="H100" s="11">
        <v>0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2"/>
    </row>
    <row r="101" spans="1:34" x14ac:dyDescent="0.3">
      <c r="A101" s="15">
        <f t="shared" ref="A101" si="49">A98+1</f>
        <v>34</v>
      </c>
      <c r="B101" s="16" t="s">
        <v>82</v>
      </c>
      <c r="C101" s="16" t="s">
        <v>166</v>
      </c>
      <c r="D101" s="16">
        <v>1</v>
      </c>
      <c r="E101" s="17" t="s">
        <v>188</v>
      </c>
      <c r="F101" s="16"/>
      <c r="G101" s="16" t="s">
        <v>210</v>
      </c>
      <c r="H101" s="16">
        <v>0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8"/>
    </row>
    <row r="102" spans="1:34" x14ac:dyDescent="0.3">
      <c r="A102" s="13">
        <f t="shared" si="39"/>
        <v>34</v>
      </c>
      <c r="B102" s="3" t="s">
        <v>82</v>
      </c>
      <c r="C102" s="3" t="s">
        <v>166</v>
      </c>
      <c r="D102" s="3">
        <v>2</v>
      </c>
      <c r="E102" s="17" t="s">
        <v>189</v>
      </c>
      <c r="F102" s="3"/>
      <c r="G102" s="3" t="s">
        <v>210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14"/>
    </row>
    <row r="103" spans="1:34" ht="15" thickBot="1" x14ac:dyDescent="0.35">
      <c r="A103" s="10">
        <f t="shared" si="39"/>
        <v>34</v>
      </c>
      <c r="B103" s="11" t="s">
        <v>82</v>
      </c>
      <c r="C103" s="11" t="s">
        <v>166</v>
      </c>
      <c r="D103" s="11">
        <v>3</v>
      </c>
      <c r="E103" s="17" t="s">
        <v>191</v>
      </c>
      <c r="F103" s="11"/>
      <c r="G103" s="11" t="s">
        <v>210</v>
      </c>
      <c r="H103" s="11">
        <v>0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2"/>
    </row>
    <row r="104" spans="1:34" x14ac:dyDescent="0.3">
      <c r="A104" s="15">
        <f t="shared" ref="A104" si="50">A101+1</f>
        <v>35</v>
      </c>
      <c r="B104" s="16" t="s">
        <v>83</v>
      </c>
      <c r="C104" s="16" t="s">
        <v>167</v>
      </c>
      <c r="D104" s="16">
        <v>1</v>
      </c>
      <c r="E104" s="19" t="s">
        <v>188</v>
      </c>
      <c r="F104" s="16"/>
      <c r="G104" s="16" t="s">
        <v>210</v>
      </c>
      <c r="H104" s="16">
        <v>0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8"/>
    </row>
    <row r="105" spans="1:34" x14ac:dyDescent="0.3">
      <c r="A105" s="13">
        <f t="shared" si="39"/>
        <v>35</v>
      </c>
      <c r="B105" s="3" t="s">
        <v>83</v>
      </c>
      <c r="C105" s="3" t="s">
        <v>167</v>
      </c>
      <c r="D105" s="3">
        <v>2</v>
      </c>
      <c r="E105" s="19" t="s">
        <v>189</v>
      </c>
      <c r="F105" s="3"/>
      <c r="G105" s="3" t="s">
        <v>210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14"/>
    </row>
    <row r="106" spans="1:34" ht="15" thickBot="1" x14ac:dyDescent="0.35">
      <c r="A106" s="10">
        <f t="shared" si="39"/>
        <v>35</v>
      </c>
      <c r="B106" s="11" t="s">
        <v>83</v>
      </c>
      <c r="C106" s="11" t="s">
        <v>167</v>
      </c>
      <c r="D106" s="11">
        <v>3</v>
      </c>
      <c r="E106" s="19" t="s">
        <v>191</v>
      </c>
      <c r="F106" s="11"/>
      <c r="G106" s="11" t="s">
        <v>210</v>
      </c>
      <c r="H106" s="11">
        <v>0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2"/>
    </row>
    <row r="107" spans="1:34" x14ac:dyDescent="0.3">
      <c r="A107" s="15">
        <f t="shared" ref="A107" si="51">A104+1</f>
        <v>36</v>
      </c>
      <c r="B107" s="16" t="s">
        <v>84</v>
      </c>
      <c r="C107" s="16" t="s">
        <v>168</v>
      </c>
      <c r="D107" s="16">
        <v>1</v>
      </c>
      <c r="E107" s="17" t="s">
        <v>188</v>
      </c>
      <c r="F107" s="16"/>
      <c r="G107" s="16" t="s">
        <v>210</v>
      </c>
      <c r="H107" s="16">
        <v>0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8"/>
    </row>
    <row r="108" spans="1:34" x14ac:dyDescent="0.3">
      <c r="A108" s="13">
        <f t="shared" si="39"/>
        <v>36</v>
      </c>
      <c r="B108" s="3" t="s">
        <v>84</v>
      </c>
      <c r="C108" s="3" t="s">
        <v>168</v>
      </c>
      <c r="D108" s="3">
        <v>2</v>
      </c>
      <c r="E108" s="17" t="s">
        <v>189</v>
      </c>
      <c r="F108" s="3"/>
      <c r="G108" s="3" t="s">
        <v>210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14"/>
    </row>
    <row r="109" spans="1:34" ht="15" thickBot="1" x14ac:dyDescent="0.35">
      <c r="A109" s="10">
        <f t="shared" si="39"/>
        <v>36</v>
      </c>
      <c r="B109" s="11" t="s">
        <v>84</v>
      </c>
      <c r="C109" s="11" t="s">
        <v>168</v>
      </c>
      <c r="D109" s="11">
        <v>3</v>
      </c>
      <c r="E109" s="17" t="s">
        <v>191</v>
      </c>
      <c r="F109" s="11"/>
      <c r="G109" s="11" t="s">
        <v>210</v>
      </c>
      <c r="H109" s="11">
        <v>0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2"/>
    </row>
    <row r="110" spans="1:34" x14ac:dyDescent="0.3">
      <c r="A110" s="15">
        <f t="shared" ref="A110" si="52">A107+1</f>
        <v>37</v>
      </c>
      <c r="B110" s="16" t="s">
        <v>85</v>
      </c>
      <c r="C110" s="16" t="s">
        <v>169</v>
      </c>
      <c r="D110" s="16">
        <v>1</v>
      </c>
      <c r="E110" s="19" t="s">
        <v>188</v>
      </c>
      <c r="F110" s="16"/>
      <c r="G110" s="16" t="s">
        <v>210</v>
      </c>
      <c r="H110" s="16">
        <v>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8"/>
    </row>
    <row r="111" spans="1:34" x14ac:dyDescent="0.3">
      <c r="A111" s="13">
        <f t="shared" si="39"/>
        <v>37</v>
      </c>
      <c r="B111" s="3" t="s">
        <v>85</v>
      </c>
      <c r="C111" s="3" t="s">
        <v>169</v>
      </c>
      <c r="D111" s="3">
        <v>2</v>
      </c>
      <c r="E111" s="19" t="s">
        <v>189</v>
      </c>
      <c r="F111" s="3"/>
      <c r="G111" s="3" t="s">
        <v>210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14"/>
    </row>
    <row r="112" spans="1:34" ht="15" thickBot="1" x14ac:dyDescent="0.35">
      <c r="A112" s="10">
        <f t="shared" si="39"/>
        <v>37</v>
      </c>
      <c r="B112" s="11" t="s">
        <v>85</v>
      </c>
      <c r="C112" s="11" t="s">
        <v>169</v>
      </c>
      <c r="D112" s="11">
        <v>3</v>
      </c>
      <c r="E112" s="19" t="s">
        <v>191</v>
      </c>
      <c r="F112" s="11"/>
      <c r="G112" s="11" t="s">
        <v>210</v>
      </c>
      <c r="H112" s="11">
        <v>0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2"/>
    </row>
    <row r="113" spans="1:34" x14ac:dyDescent="0.3">
      <c r="A113" s="15">
        <f t="shared" ref="A113" si="53">A110+1</f>
        <v>38</v>
      </c>
      <c r="B113" s="16" t="s">
        <v>86</v>
      </c>
      <c r="C113" s="16" t="s">
        <v>170</v>
      </c>
      <c r="D113" s="16">
        <v>1</v>
      </c>
      <c r="E113" s="17" t="s">
        <v>188</v>
      </c>
      <c r="F113" s="16"/>
      <c r="G113" s="16" t="s">
        <v>210</v>
      </c>
      <c r="H113" s="16">
        <v>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8"/>
    </row>
    <row r="114" spans="1:34" x14ac:dyDescent="0.3">
      <c r="A114" s="13">
        <f t="shared" si="39"/>
        <v>38</v>
      </c>
      <c r="B114" s="3" t="s">
        <v>86</v>
      </c>
      <c r="C114" s="3" t="s">
        <v>170</v>
      </c>
      <c r="D114" s="3">
        <v>2</v>
      </c>
      <c r="E114" s="17" t="s">
        <v>189</v>
      </c>
      <c r="F114" s="3"/>
      <c r="G114" s="3" t="s">
        <v>210</v>
      </c>
      <c r="H114" s="3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14"/>
    </row>
    <row r="115" spans="1:34" ht="15" thickBot="1" x14ac:dyDescent="0.35">
      <c r="A115" s="10">
        <f t="shared" si="39"/>
        <v>38</v>
      </c>
      <c r="B115" s="11" t="s">
        <v>86</v>
      </c>
      <c r="C115" s="11" t="s">
        <v>170</v>
      </c>
      <c r="D115" s="11">
        <v>3</v>
      </c>
      <c r="E115" s="17" t="s">
        <v>191</v>
      </c>
      <c r="F115" s="11"/>
      <c r="G115" s="11" t="s">
        <v>210</v>
      </c>
      <c r="H115" s="11">
        <v>0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2"/>
    </row>
    <row r="116" spans="1:34" x14ac:dyDescent="0.3">
      <c r="A116" s="15">
        <f t="shared" ref="A116" si="54">A113+1</f>
        <v>39</v>
      </c>
      <c r="B116" s="16" t="s">
        <v>87</v>
      </c>
      <c r="C116" s="16" t="s">
        <v>171</v>
      </c>
      <c r="D116" s="16">
        <v>1</v>
      </c>
      <c r="E116" s="19" t="s">
        <v>188</v>
      </c>
      <c r="F116" s="16"/>
      <c r="G116" s="16" t="s">
        <v>210</v>
      </c>
      <c r="H116" s="16">
        <v>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8"/>
    </row>
    <row r="117" spans="1:34" x14ac:dyDescent="0.3">
      <c r="A117" s="13">
        <f t="shared" si="39"/>
        <v>39</v>
      </c>
      <c r="B117" s="3" t="s">
        <v>87</v>
      </c>
      <c r="C117" s="3" t="s">
        <v>171</v>
      </c>
      <c r="D117" s="3">
        <v>2</v>
      </c>
      <c r="E117" s="19" t="s">
        <v>189</v>
      </c>
      <c r="F117" s="3"/>
      <c r="G117" s="3" t="s">
        <v>210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14"/>
    </row>
    <row r="118" spans="1:34" ht="15" thickBot="1" x14ac:dyDescent="0.35">
      <c r="A118" s="10">
        <f t="shared" si="39"/>
        <v>39</v>
      </c>
      <c r="B118" s="11" t="s">
        <v>87</v>
      </c>
      <c r="C118" s="11" t="s">
        <v>171</v>
      </c>
      <c r="D118" s="11">
        <v>3</v>
      </c>
      <c r="E118" s="19" t="s">
        <v>191</v>
      </c>
      <c r="F118" s="11"/>
      <c r="G118" s="11" t="s">
        <v>210</v>
      </c>
      <c r="H118" s="11">
        <v>0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2"/>
    </row>
    <row r="119" spans="1:34" x14ac:dyDescent="0.3">
      <c r="A119" s="15">
        <f t="shared" ref="A119" si="55">A116+1</f>
        <v>40</v>
      </c>
      <c r="B119" s="16" t="s">
        <v>88</v>
      </c>
      <c r="C119" s="16" t="s">
        <v>172</v>
      </c>
      <c r="D119" s="16">
        <v>1</v>
      </c>
      <c r="E119" s="17" t="s">
        <v>188</v>
      </c>
      <c r="F119" s="16"/>
      <c r="G119" s="16" t="s">
        <v>210</v>
      </c>
      <c r="H119" s="16">
        <v>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8"/>
    </row>
    <row r="120" spans="1:34" x14ac:dyDescent="0.3">
      <c r="A120" s="13">
        <f t="shared" si="39"/>
        <v>40</v>
      </c>
      <c r="B120" s="3" t="s">
        <v>88</v>
      </c>
      <c r="C120" s="3" t="s">
        <v>172</v>
      </c>
      <c r="D120" s="3">
        <v>2</v>
      </c>
      <c r="E120" s="17" t="s">
        <v>189</v>
      </c>
      <c r="F120" s="3"/>
      <c r="G120" s="3" t="s">
        <v>210</v>
      </c>
      <c r="H120" s="3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14"/>
    </row>
    <row r="121" spans="1:34" ht="15" thickBot="1" x14ac:dyDescent="0.35">
      <c r="A121" s="10">
        <f t="shared" si="39"/>
        <v>40</v>
      </c>
      <c r="B121" s="11" t="s">
        <v>88</v>
      </c>
      <c r="C121" s="11" t="s">
        <v>172</v>
      </c>
      <c r="D121" s="11">
        <v>3</v>
      </c>
      <c r="E121" s="17" t="s">
        <v>191</v>
      </c>
      <c r="F121" s="11"/>
      <c r="G121" s="11" t="s">
        <v>210</v>
      </c>
      <c r="H121" s="11">
        <v>0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2"/>
    </row>
    <row r="122" spans="1:34" x14ac:dyDescent="0.3">
      <c r="A122" s="15">
        <f t="shared" ref="A122" si="56">A119+1</f>
        <v>41</v>
      </c>
      <c r="B122" s="16" t="s">
        <v>89</v>
      </c>
      <c r="C122" s="16" t="s">
        <v>173</v>
      </c>
      <c r="D122" s="16">
        <v>1</v>
      </c>
      <c r="E122" s="19" t="s">
        <v>188</v>
      </c>
      <c r="F122" s="16"/>
      <c r="G122" s="16" t="s">
        <v>210</v>
      </c>
      <c r="H122" s="16">
        <v>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8"/>
    </row>
    <row r="123" spans="1:34" x14ac:dyDescent="0.3">
      <c r="A123" s="13">
        <f t="shared" si="39"/>
        <v>41</v>
      </c>
      <c r="B123" s="3" t="s">
        <v>89</v>
      </c>
      <c r="C123" s="3" t="s">
        <v>173</v>
      </c>
      <c r="D123" s="3">
        <v>2</v>
      </c>
      <c r="E123" s="19" t="s">
        <v>189</v>
      </c>
      <c r="F123" s="3"/>
      <c r="G123" s="3" t="s">
        <v>210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14"/>
    </row>
    <row r="124" spans="1:34" ht="15" thickBot="1" x14ac:dyDescent="0.35">
      <c r="A124" s="10">
        <f t="shared" si="39"/>
        <v>41</v>
      </c>
      <c r="B124" s="11" t="s">
        <v>89</v>
      </c>
      <c r="C124" s="11" t="s">
        <v>173</v>
      </c>
      <c r="D124" s="11">
        <v>3</v>
      </c>
      <c r="E124" s="19" t="s">
        <v>191</v>
      </c>
      <c r="F124" s="11"/>
      <c r="G124" s="11" t="s">
        <v>210</v>
      </c>
      <c r="H124" s="11">
        <v>0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2"/>
    </row>
    <row r="125" spans="1:34" x14ac:dyDescent="0.3">
      <c r="A125" s="15">
        <f t="shared" ref="A125" si="57">A122+1</f>
        <v>42</v>
      </c>
      <c r="B125" s="16" t="s">
        <v>90</v>
      </c>
      <c r="C125" s="16" t="s">
        <v>174</v>
      </c>
      <c r="D125" s="16">
        <v>1</v>
      </c>
      <c r="E125" s="17" t="s">
        <v>188</v>
      </c>
      <c r="F125" s="16"/>
      <c r="G125" s="16" t="s">
        <v>210</v>
      </c>
      <c r="H125" s="16">
        <v>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8"/>
    </row>
    <row r="126" spans="1:34" x14ac:dyDescent="0.3">
      <c r="A126" s="13">
        <f t="shared" si="39"/>
        <v>42</v>
      </c>
      <c r="B126" s="3" t="s">
        <v>90</v>
      </c>
      <c r="C126" s="3" t="s">
        <v>174</v>
      </c>
      <c r="D126" s="3">
        <v>2</v>
      </c>
      <c r="E126" s="17" t="s">
        <v>189</v>
      </c>
      <c r="F126" s="3"/>
      <c r="G126" s="3" t="s">
        <v>210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14"/>
    </row>
    <row r="127" spans="1:34" ht="15" thickBot="1" x14ac:dyDescent="0.35">
      <c r="A127" s="10">
        <f t="shared" si="39"/>
        <v>42</v>
      </c>
      <c r="B127" s="11" t="s">
        <v>90</v>
      </c>
      <c r="C127" s="11" t="s">
        <v>174</v>
      </c>
      <c r="D127" s="11">
        <v>3</v>
      </c>
      <c r="E127" s="17" t="s">
        <v>191</v>
      </c>
      <c r="F127" s="11"/>
      <c r="G127" s="11" t="s">
        <v>210</v>
      </c>
      <c r="H127" s="11">
        <v>0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2"/>
    </row>
    <row r="128" spans="1:34" x14ac:dyDescent="0.3">
      <c r="A128" s="15">
        <f t="shared" ref="A128" si="58">A125+1</f>
        <v>43</v>
      </c>
      <c r="B128" s="16" t="s">
        <v>91</v>
      </c>
      <c r="C128" s="16" t="s">
        <v>175</v>
      </c>
      <c r="D128" s="16">
        <v>1</v>
      </c>
      <c r="E128" s="19" t="s">
        <v>188</v>
      </c>
      <c r="F128" s="16"/>
      <c r="G128" s="16" t="s">
        <v>210</v>
      </c>
      <c r="H128" s="16">
        <v>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8"/>
    </row>
    <row r="129" spans="1:34" x14ac:dyDescent="0.3">
      <c r="A129" s="13">
        <f t="shared" si="39"/>
        <v>43</v>
      </c>
      <c r="B129" s="3" t="s">
        <v>91</v>
      </c>
      <c r="C129" s="3" t="s">
        <v>175</v>
      </c>
      <c r="D129" s="3">
        <v>2</v>
      </c>
      <c r="E129" s="19" t="s">
        <v>189</v>
      </c>
      <c r="F129" s="3"/>
      <c r="G129" s="3" t="s">
        <v>210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14"/>
    </row>
    <row r="130" spans="1:34" ht="15" thickBot="1" x14ac:dyDescent="0.35">
      <c r="A130" s="10">
        <f t="shared" ref="A130:A193" si="59">A129</f>
        <v>43</v>
      </c>
      <c r="B130" s="11" t="s">
        <v>91</v>
      </c>
      <c r="C130" s="11" t="s">
        <v>175</v>
      </c>
      <c r="D130" s="11">
        <v>3</v>
      </c>
      <c r="E130" s="19" t="s">
        <v>191</v>
      </c>
      <c r="F130" s="11"/>
      <c r="G130" s="11" t="s">
        <v>210</v>
      </c>
      <c r="H130" s="11">
        <v>0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2"/>
    </row>
    <row r="131" spans="1:34" x14ac:dyDescent="0.3">
      <c r="A131" s="15">
        <f t="shared" ref="A131" si="60">A128+1</f>
        <v>44</v>
      </c>
      <c r="B131" s="16" t="s">
        <v>92</v>
      </c>
      <c r="C131" s="16" t="s">
        <v>176</v>
      </c>
      <c r="D131" s="16">
        <v>1</v>
      </c>
      <c r="E131" s="17" t="s">
        <v>188</v>
      </c>
      <c r="F131" s="16"/>
      <c r="G131" s="16" t="s">
        <v>210</v>
      </c>
      <c r="H131" s="16">
        <v>0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8"/>
    </row>
    <row r="132" spans="1:34" x14ac:dyDescent="0.3">
      <c r="A132" s="13">
        <f t="shared" si="59"/>
        <v>44</v>
      </c>
      <c r="B132" s="3" t="s">
        <v>92</v>
      </c>
      <c r="C132" s="3" t="s">
        <v>176</v>
      </c>
      <c r="D132" s="3">
        <v>2</v>
      </c>
      <c r="E132" s="17" t="s">
        <v>189</v>
      </c>
      <c r="F132" s="3"/>
      <c r="G132" s="3" t="s">
        <v>210</v>
      </c>
      <c r="H132" s="3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14"/>
    </row>
    <row r="133" spans="1:34" ht="15" thickBot="1" x14ac:dyDescent="0.35">
      <c r="A133" s="10">
        <f t="shared" si="59"/>
        <v>44</v>
      </c>
      <c r="B133" s="11" t="s">
        <v>92</v>
      </c>
      <c r="C133" s="11" t="s">
        <v>176</v>
      </c>
      <c r="D133" s="11">
        <v>3</v>
      </c>
      <c r="E133" s="17" t="s">
        <v>191</v>
      </c>
      <c r="F133" s="11"/>
      <c r="G133" s="11" t="s">
        <v>210</v>
      </c>
      <c r="H133" s="11">
        <v>0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2"/>
    </row>
    <row r="134" spans="1:34" x14ac:dyDescent="0.3">
      <c r="A134" s="15">
        <f t="shared" ref="A134" si="61">A131+1</f>
        <v>45</v>
      </c>
      <c r="B134" s="16" t="s">
        <v>93</v>
      </c>
      <c r="C134" s="16" t="s">
        <v>177</v>
      </c>
      <c r="D134" s="16">
        <v>1</v>
      </c>
      <c r="E134" s="19" t="s">
        <v>188</v>
      </c>
      <c r="F134" s="16"/>
      <c r="G134" s="16" t="s">
        <v>210</v>
      </c>
      <c r="H134" s="16">
        <v>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8"/>
    </row>
    <row r="135" spans="1:34" x14ac:dyDescent="0.3">
      <c r="A135" s="13">
        <f t="shared" si="59"/>
        <v>45</v>
      </c>
      <c r="B135" s="3" t="s">
        <v>93</v>
      </c>
      <c r="C135" s="3" t="s">
        <v>177</v>
      </c>
      <c r="D135" s="3">
        <v>2</v>
      </c>
      <c r="E135" s="19" t="s">
        <v>189</v>
      </c>
      <c r="F135" s="3"/>
      <c r="G135" s="3" t="s">
        <v>210</v>
      </c>
      <c r="H135" s="3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14"/>
    </row>
    <row r="136" spans="1:34" ht="15" thickBot="1" x14ac:dyDescent="0.35">
      <c r="A136" s="10">
        <f t="shared" si="59"/>
        <v>45</v>
      </c>
      <c r="B136" s="11" t="s">
        <v>93</v>
      </c>
      <c r="C136" s="11" t="s">
        <v>177</v>
      </c>
      <c r="D136" s="11">
        <v>3</v>
      </c>
      <c r="E136" s="19" t="s">
        <v>191</v>
      </c>
      <c r="F136" s="11"/>
      <c r="G136" s="11" t="s">
        <v>210</v>
      </c>
      <c r="H136" s="11">
        <v>0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2"/>
    </row>
    <row r="137" spans="1:34" x14ac:dyDescent="0.3">
      <c r="A137" s="15">
        <f t="shared" ref="A137" si="62">A134+1</f>
        <v>46</v>
      </c>
      <c r="B137" s="16" t="s">
        <v>94</v>
      </c>
      <c r="C137" s="16" t="s">
        <v>178</v>
      </c>
      <c r="D137" s="16">
        <v>1</v>
      </c>
      <c r="E137" s="17" t="s">
        <v>188</v>
      </c>
      <c r="F137" s="16"/>
      <c r="G137" s="16" t="s">
        <v>210</v>
      </c>
      <c r="H137" s="16">
        <v>0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8"/>
    </row>
    <row r="138" spans="1:34" x14ac:dyDescent="0.3">
      <c r="A138" s="13">
        <f t="shared" si="59"/>
        <v>46</v>
      </c>
      <c r="B138" s="3" t="s">
        <v>94</v>
      </c>
      <c r="C138" s="3" t="s">
        <v>178</v>
      </c>
      <c r="D138" s="3">
        <v>2</v>
      </c>
      <c r="E138" s="17" t="s">
        <v>189</v>
      </c>
      <c r="F138" s="3"/>
      <c r="G138" s="3" t="s">
        <v>210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14"/>
    </row>
    <row r="139" spans="1:34" ht="15" thickBot="1" x14ac:dyDescent="0.35">
      <c r="A139" s="10">
        <f t="shared" si="59"/>
        <v>46</v>
      </c>
      <c r="B139" s="11" t="s">
        <v>94</v>
      </c>
      <c r="C139" s="11" t="s">
        <v>178</v>
      </c>
      <c r="D139" s="11">
        <v>3</v>
      </c>
      <c r="E139" s="17" t="s">
        <v>191</v>
      </c>
      <c r="F139" s="11"/>
      <c r="G139" s="11" t="s">
        <v>210</v>
      </c>
      <c r="H139" s="11">
        <v>0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2"/>
    </row>
    <row r="140" spans="1:34" x14ac:dyDescent="0.3">
      <c r="A140" s="15">
        <f t="shared" ref="A140" si="63">A137+1</f>
        <v>47</v>
      </c>
      <c r="B140" s="16" t="s">
        <v>95</v>
      </c>
      <c r="C140" s="16" t="s">
        <v>179</v>
      </c>
      <c r="D140" s="16">
        <v>1</v>
      </c>
      <c r="E140" s="19" t="s">
        <v>188</v>
      </c>
      <c r="F140" s="16"/>
      <c r="G140" s="16" t="s">
        <v>210</v>
      </c>
      <c r="H140" s="16">
        <v>0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8"/>
    </row>
    <row r="141" spans="1:34" x14ac:dyDescent="0.3">
      <c r="A141" s="13">
        <f t="shared" si="59"/>
        <v>47</v>
      </c>
      <c r="B141" s="3" t="s">
        <v>95</v>
      </c>
      <c r="C141" s="3" t="s">
        <v>179</v>
      </c>
      <c r="D141" s="3">
        <v>2</v>
      </c>
      <c r="E141" s="19" t="s">
        <v>189</v>
      </c>
      <c r="F141" s="3"/>
      <c r="G141" s="3" t="s">
        <v>210</v>
      </c>
      <c r="H141" s="3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14"/>
    </row>
    <row r="142" spans="1:34" ht="15" thickBot="1" x14ac:dyDescent="0.35">
      <c r="A142" s="10">
        <f t="shared" si="59"/>
        <v>47</v>
      </c>
      <c r="B142" s="11" t="s">
        <v>95</v>
      </c>
      <c r="C142" s="11" t="s">
        <v>179</v>
      </c>
      <c r="D142" s="11">
        <v>3</v>
      </c>
      <c r="E142" s="19" t="s">
        <v>191</v>
      </c>
      <c r="F142" s="11"/>
      <c r="G142" s="11" t="s">
        <v>210</v>
      </c>
      <c r="H142" s="11">
        <v>0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2"/>
    </row>
    <row r="143" spans="1:34" x14ac:dyDescent="0.3">
      <c r="A143" s="15">
        <f t="shared" ref="A143" si="64">A140+1</f>
        <v>48</v>
      </c>
      <c r="B143" s="16" t="s">
        <v>96</v>
      </c>
      <c r="C143" s="16" t="s">
        <v>180</v>
      </c>
      <c r="D143" s="16">
        <v>1</v>
      </c>
      <c r="E143" s="17" t="s">
        <v>188</v>
      </c>
      <c r="F143" s="16"/>
      <c r="G143" s="16" t="s">
        <v>210</v>
      </c>
      <c r="H143" s="16">
        <v>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8"/>
    </row>
    <row r="144" spans="1:34" x14ac:dyDescent="0.3">
      <c r="A144" s="13">
        <f t="shared" si="59"/>
        <v>48</v>
      </c>
      <c r="B144" s="3" t="s">
        <v>96</v>
      </c>
      <c r="C144" s="3" t="s">
        <v>180</v>
      </c>
      <c r="D144" s="3">
        <v>2</v>
      </c>
      <c r="E144" s="17" t="s">
        <v>189</v>
      </c>
      <c r="F144" s="3"/>
      <c r="G144" s="3" t="s">
        <v>210</v>
      </c>
      <c r="H144" s="3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14"/>
    </row>
    <row r="145" spans="1:34" ht="15" thickBot="1" x14ac:dyDescent="0.35">
      <c r="A145" s="10">
        <f t="shared" si="59"/>
        <v>48</v>
      </c>
      <c r="B145" s="11" t="s">
        <v>96</v>
      </c>
      <c r="C145" s="11" t="s">
        <v>180</v>
      </c>
      <c r="D145" s="11">
        <v>3</v>
      </c>
      <c r="E145" s="17" t="s">
        <v>191</v>
      </c>
      <c r="F145" s="11"/>
      <c r="G145" s="11" t="s">
        <v>210</v>
      </c>
      <c r="H145" s="11">
        <v>0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2"/>
    </row>
    <row r="146" spans="1:34" x14ac:dyDescent="0.3">
      <c r="A146" s="15">
        <f t="shared" ref="A146" si="65">A143+1</f>
        <v>49</v>
      </c>
      <c r="B146" s="16" t="s">
        <v>258</v>
      </c>
      <c r="C146" s="16" t="s">
        <v>180</v>
      </c>
      <c r="D146" s="16">
        <v>1</v>
      </c>
      <c r="E146" s="19" t="s">
        <v>188</v>
      </c>
      <c r="F146" s="16"/>
      <c r="G146" s="16" t="s">
        <v>210</v>
      </c>
      <c r="H146" s="16">
        <v>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8"/>
    </row>
    <row r="147" spans="1:34" x14ac:dyDescent="0.3">
      <c r="A147" s="13">
        <f t="shared" si="59"/>
        <v>49</v>
      </c>
      <c r="B147" s="3" t="s">
        <v>258</v>
      </c>
      <c r="C147" s="3" t="s">
        <v>180</v>
      </c>
      <c r="D147" s="3">
        <v>2</v>
      </c>
      <c r="E147" s="19" t="s">
        <v>189</v>
      </c>
      <c r="F147" s="3"/>
      <c r="G147" s="3" t="s">
        <v>210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14"/>
    </row>
    <row r="148" spans="1:34" ht="15" thickBot="1" x14ac:dyDescent="0.35">
      <c r="A148" s="10">
        <f t="shared" si="59"/>
        <v>49</v>
      </c>
      <c r="B148" s="11" t="s">
        <v>258</v>
      </c>
      <c r="C148" s="11" t="s">
        <v>180</v>
      </c>
      <c r="D148" s="11">
        <v>3</v>
      </c>
      <c r="E148" s="19" t="s">
        <v>191</v>
      </c>
      <c r="F148" s="11"/>
      <c r="G148" s="11" t="s">
        <v>210</v>
      </c>
      <c r="H148" s="11">
        <v>0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2"/>
    </row>
    <row r="149" spans="1:34" x14ac:dyDescent="0.3">
      <c r="A149" s="15">
        <f t="shared" ref="A149" si="66">A146+1</f>
        <v>50</v>
      </c>
      <c r="B149" s="16" t="s">
        <v>259</v>
      </c>
      <c r="C149" s="16" t="s">
        <v>180</v>
      </c>
      <c r="D149" s="16">
        <v>1</v>
      </c>
      <c r="E149" s="17" t="s">
        <v>188</v>
      </c>
      <c r="F149" s="16"/>
      <c r="G149" s="16" t="s">
        <v>210</v>
      </c>
      <c r="H149" s="16">
        <v>0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8"/>
    </row>
    <row r="150" spans="1:34" x14ac:dyDescent="0.3">
      <c r="A150" s="13">
        <f t="shared" si="59"/>
        <v>50</v>
      </c>
      <c r="B150" s="3" t="s">
        <v>259</v>
      </c>
      <c r="C150" s="3" t="s">
        <v>180</v>
      </c>
      <c r="D150" s="3">
        <v>2</v>
      </c>
      <c r="E150" s="17" t="s">
        <v>189</v>
      </c>
      <c r="F150" s="3"/>
      <c r="G150" s="3" t="s">
        <v>210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14"/>
    </row>
    <row r="151" spans="1:34" ht="15" thickBot="1" x14ac:dyDescent="0.35">
      <c r="A151" s="10">
        <f t="shared" si="59"/>
        <v>50</v>
      </c>
      <c r="B151" s="11" t="s">
        <v>259</v>
      </c>
      <c r="C151" s="11" t="s">
        <v>180</v>
      </c>
      <c r="D151" s="11">
        <v>3</v>
      </c>
      <c r="E151" s="17" t="s">
        <v>191</v>
      </c>
      <c r="F151" s="11"/>
      <c r="G151" s="11" t="s">
        <v>210</v>
      </c>
      <c r="H151" s="11">
        <v>0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2"/>
    </row>
    <row r="152" spans="1:34" x14ac:dyDescent="0.3">
      <c r="A152" s="15">
        <f t="shared" ref="A152" si="67">A149+1</f>
        <v>51</v>
      </c>
      <c r="B152" s="16" t="s">
        <v>260</v>
      </c>
      <c r="C152" s="16" t="s">
        <v>180</v>
      </c>
      <c r="D152" s="16">
        <v>1</v>
      </c>
      <c r="E152" s="19" t="s">
        <v>188</v>
      </c>
      <c r="F152" s="16"/>
      <c r="G152" s="16" t="s">
        <v>210</v>
      </c>
      <c r="H152" s="16">
        <v>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8"/>
    </row>
    <row r="153" spans="1:34" x14ac:dyDescent="0.3">
      <c r="A153" s="13">
        <f t="shared" si="59"/>
        <v>51</v>
      </c>
      <c r="B153" s="3" t="s">
        <v>260</v>
      </c>
      <c r="C153" s="3" t="s">
        <v>180</v>
      </c>
      <c r="D153" s="3">
        <v>2</v>
      </c>
      <c r="E153" s="19" t="s">
        <v>189</v>
      </c>
      <c r="F153" s="3"/>
      <c r="G153" s="3" t="s">
        <v>210</v>
      </c>
      <c r="H153" s="3">
        <v>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14"/>
    </row>
    <row r="154" spans="1:34" ht="15" thickBot="1" x14ac:dyDescent="0.35">
      <c r="A154" s="10">
        <f t="shared" si="59"/>
        <v>51</v>
      </c>
      <c r="B154" s="11" t="s">
        <v>260</v>
      </c>
      <c r="C154" s="11" t="s">
        <v>180</v>
      </c>
      <c r="D154" s="11">
        <v>3</v>
      </c>
      <c r="E154" s="19" t="s">
        <v>191</v>
      </c>
      <c r="F154" s="11"/>
      <c r="G154" s="11" t="s">
        <v>210</v>
      </c>
      <c r="H154" s="11">
        <v>0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2"/>
    </row>
    <row r="155" spans="1:34" x14ac:dyDescent="0.3">
      <c r="A155" s="15">
        <f t="shared" ref="A155" si="68">A152+1</f>
        <v>52</v>
      </c>
      <c r="B155" s="16" t="s">
        <v>261</v>
      </c>
      <c r="C155" s="16"/>
      <c r="D155" s="16">
        <v>1</v>
      </c>
      <c r="E155" s="17" t="s">
        <v>188</v>
      </c>
      <c r="F155" s="16"/>
      <c r="G155" s="16" t="s">
        <v>210</v>
      </c>
      <c r="H155" s="16">
        <v>0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8"/>
    </row>
    <row r="156" spans="1:34" x14ac:dyDescent="0.3">
      <c r="A156" s="13">
        <f t="shared" si="59"/>
        <v>52</v>
      </c>
      <c r="B156" s="3" t="str">
        <f>+B155</f>
        <v>T5COMGSL</v>
      </c>
      <c r="C156" s="3"/>
      <c r="D156" s="3">
        <v>2</v>
      </c>
      <c r="E156" s="17" t="s">
        <v>189</v>
      </c>
      <c r="F156" s="3"/>
      <c r="G156" s="3" t="s">
        <v>210</v>
      </c>
      <c r="H156" s="3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14"/>
    </row>
    <row r="157" spans="1:34" ht="15" thickBot="1" x14ac:dyDescent="0.35">
      <c r="A157" s="10">
        <f t="shared" si="59"/>
        <v>52</v>
      </c>
      <c r="B157" s="11" t="str">
        <f>+B156</f>
        <v>T5COMGSL</v>
      </c>
      <c r="C157" s="11"/>
      <c r="D157" s="11">
        <v>3</v>
      </c>
      <c r="E157" s="17" t="s">
        <v>191</v>
      </c>
      <c r="F157" s="11"/>
      <c r="G157" s="11" t="s">
        <v>210</v>
      </c>
      <c r="H157" s="11">
        <v>0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2"/>
    </row>
    <row r="158" spans="1:34" x14ac:dyDescent="0.3">
      <c r="A158" s="15">
        <f t="shared" ref="A158" si="69">A155+1</f>
        <v>53</v>
      </c>
      <c r="B158" s="16" t="s">
        <v>262</v>
      </c>
      <c r="C158" s="16"/>
      <c r="D158" s="16">
        <v>1</v>
      </c>
      <c r="E158" s="19" t="s">
        <v>188</v>
      </c>
      <c r="F158" s="16"/>
      <c r="G158" s="16" t="s">
        <v>210</v>
      </c>
      <c r="H158" s="16">
        <v>0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8"/>
    </row>
    <row r="159" spans="1:34" x14ac:dyDescent="0.3">
      <c r="A159" s="13">
        <f t="shared" si="59"/>
        <v>53</v>
      </c>
      <c r="B159" s="3" t="str">
        <f>+B158</f>
        <v>T5TAEGSL</v>
      </c>
      <c r="C159" s="3"/>
      <c r="D159" s="3">
        <v>2</v>
      </c>
      <c r="E159" s="19" t="s">
        <v>189</v>
      </c>
      <c r="F159" s="3"/>
      <c r="G159" s="3" t="s">
        <v>210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14"/>
    </row>
    <row r="160" spans="1:34" ht="15" thickBot="1" x14ac:dyDescent="0.35">
      <c r="A160" s="10">
        <f t="shared" si="59"/>
        <v>53</v>
      </c>
      <c r="B160" s="11" t="str">
        <f>+B159</f>
        <v>T5TAEGSL</v>
      </c>
      <c r="C160" s="11"/>
      <c r="D160" s="11">
        <v>3</v>
      </c>
      <c r="E160" s="19" t="s">
        <v>191</v>
      </c>
      <c r="F160" s="11"/>
      <c r="G160" s="11" t="s">
        <v>210</v>
      </c>
      <c r="H160" s="11">
        <v>0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2"/>
    </row>
    <row r="161" spans="1:34" x14ac:dyDescent="0.3">
      <c r="A161" s="15">
        <f t="shared" ref="A161" si="70">A158+1</f>
        <v>54</v>
      </c>
      <c r="B161" s="16" t="s">
        <v>263</v>
      </c>
      <c r="C161" s="16"/>
      <c r="D161" s="16">
        <v>1</v>
      </c>
      <c r="E161" s="17" t="s">
        <v>188</v>
      </c>
      <c r="F161" s="16"/>
      <c r="G161" s="16" t="s">
        <v>210</v>
      </c>
      <c r="H161" s="16">
        <v>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8"/>
    </row>
    <row r="162" spans="1:34" x14ac:dyDescent="0.3">
      <c r="A162" s="13">
        <f t="shared" si="59"/>
        <v>54</v>
      </c>
      <c r="B162" s="3" t="str">
        <f>+B161</f>
        <v>T5TMAGSL</v>
      </c>
      <c r="C162" s="3"/>
      <c r="D162" s="3">
        <v>2</v>
      </c>
      <c r="E162" s="17" t="s">
        <v>189</v>
      </c>
      <c r="F162" s="3"/>
      <c r="G162" s="3" t="s">
        <v>210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14"/>
    </row>
    <row r="163" spans="1:34" ht="15" thickBot="1" x14ac:dyDescent="0.35">
      <c r="A163" s="10">
        <f t="shared" si="59"/>
        <v>54</v>
      </c>
      <c r="B163" s="11" t="str">
        <f>+B162</f>
        <v>T5TMAGSL</v>
      </c>
      <c r="C163" s="11"/>
      <c r="D163" s="11">
        <v>3</v>
      </c>
      <c r="E163" s="17" t="s">
        <v>191</v>
      </c>
      <c r="F163" s="11"/>
      <c r="G163" s="11" t="s">
        <v>210</v>
      </c>
      <c r="H163" s="11">
        <v>0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2"/>
    </row>
    <row r="164" spans="1:34" x14ac:dyDescent="0.3">
      <c r="A164" s="15">
        <f t="shared" ref="A164" si="71">A161+1</f>
        <v>55</v>
      </c>
      <c r="B164" s="16" t="s">
        <v>264</v>
      </c>
      <c r="C164" s="16"/>
      <c r="D164" s="16">
        <v>1</v>
      </c>
      <c r="E164" s="19" t="s">
        <v>188</v>
      </c>
      <c r="F164" s="16"/>
      <c r="G164" s="16" t="s">
        <v>210</v>
      </c>
      <c r="H164" s="16">
        <v>0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8"/>
    </row>
    <row r="165" spans="1:34" x14ac:dyDescent="0.3">
      <c r="A165" s="13">
        <f t="shared" si="59"/>
        <v>55</v>
      </c>
      <c r="B165" s="3" t="str">
        <f>+B164</f>
        <v>T5TCADSL</v>
      </c>
      <c r="C165" s="3"/>
      <c r="D165" s="3">
        <v>2</v>
      </c>
      <c r="E165" s="19" t="s">
        <v>189</v>
      </c>
      <c r="F165" s="3"/>
      <c r="G165" s="3" t="s">
        <v>210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14"/>
    </row>
    <row r="166" spans="1:34" ht="15" thickBot="1" x14ac:dyDescent="0.35">
      <c r="A166" s="10">
        <f t="shared" si="59"/>
        <v>55</v>
      </c>
      <c r="B166" s="11" t="str">
        <f>+B165</f>
        <v>T5TCADSL</v>
      </c>
      <c r="C166" s="11"/>
      <c r="D166" s="11">
        <v>3</v>
      </c>
      <c r="E166" s="19" t="s">
        <v>191</v>
      </c>
      <c r="F166" s="11"/>
      <c r="G166" s="11" t="s">
        <v>210</v>
      </c>
      <c r="H166" s="11">
        <v>0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2"/>
    </row>
    <row r="167" spans="1:34" x14ac:dyDescent="0.3">
      <c r="A167" s="15">
        <f t="shared" ref="A167" si="72">A164+1</f>
        <v>56</v>
      </c>
      <c r="B167" s="16" t="s">
        <v>265</v>
      </c>
      <c r="C167" s="16"/>
      <c r="D167" s="16">
        <v>1</v>
      </c>
      <c r="E167" s="17" t="s">
        <v>188</v>
      </c>
      <c r="F167" s="16"/>
      <c r="G167" s="16" t="s">
        <v>210</v>
      </c>
      <c r="H167" s="16">
        <v>0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8"/>
    </row>
    <row r="168" spans="1:34" x14ac:dyDescent="0.3">
      <c r="A168" s="13">
        <f t="shared" si="59"/>
        <v>56</v>
      </c>
      <c r="B168" s="3" t="str">
        <f>+B167</f>
        <v>T5TCAGSL</v>
      </c>
      <c r="C168" s="3"/>
      <c r="D168" s="3">
        <v>2</v>
      </c>
      <c r="E168" s="17" t="s">
        <v>189</v>
      </c>
      <c r="F168" s="3"/>
      <c r="G168" s="3" t="s">
        <v>210</v>
      </c>
      <c r="H168" s="3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14"/>
    </row>
    <row r="169" spans="1:34" ht="15" thickBot="1" x14ac:dyDescent="0.35">
      <c r="A169" s="10">
        <f t="shared" si="59"/>
        <v>56</v>
      </c>
      <c r="B169" s="11" t="str">
        <f>+B168</f>
        <v>T5TCAGSL</v>
      </c>
      <c r="C169" s="11"/>
      <c r="D169" s="11">
        <v>3</v>
      </c>
      <c r="E169" s="17" t="s">
        <v>191</v>
      </c>
      <c r="F169" s="11"/>
      <c r="G169" s="11" t="s">
        <v>210</v>
      </c>
      <c r="H169" s="11">
        <v>0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2"/>
    </row>
    <row r="170" spans="1:34" x14ac:dyDescent="0.3">
      <c r="A170" s="15">
        <f t="shared" ref="A170" si="73">A167+1</f>
        <v>57</v>
      </c>
      <c r="B170" s="16" t="s">
        <v>266</v>
      </c>
      <c r="C170" s="16"/>
      <c r="D170" s="16">
        <v>1</v>
      </c>
      <c r="E170" s="19" t="s">
        <v>188</v>
      </c>
      <c r="F170" s="16"/>
      <c r="G170" s="16" t="s">
        <v>210</v>
      </c>
      <c r="H170" s="16">
        <v>0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8"/>
    </row>
    <row r="171" spans="1:34" x14ac:dyDescent="0.3">
      <c r="A171" s="13">
        <f t="shared" si="59"/>
        <v>57</v>
      </c>
      <c r="B171" s="3" t="str">
        <f>+B170</f>
        <v>T5ALLTRNDSL</v>
      </c>
      <c r="C171" s="3"/>
      <c r="D171" s="3">
        <v>2</v>
      </c>
      <c r="E171" s="19" t="s">
        <v>189</v>
      </c>
      <c r="F171" s="3"/>
      <c r="G171" s="3" t="s">
        <v>210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14"/>
    </row>
    <row r="172" spans="1:34" ht="15" thickBot="1" x14ac:dyDescent="0.35">
      <c r="A172" s="10">
        <f t="shared" si="59"/>
        <v>57</v>
      </c>
      <c r="B172" s="11" t="str">
        <f>+B171</f>
        <v>T5ALLTRNDSL</v>
      </c>
      <c r="C172" s="11"/>
      <c r="D172" s="11">
        <v>3</v>
      </c>
      <c r="E172" s="19" t="s">
        <v>191</v>
      </c>
      <c r="F172" s="11"/>
      <c r="G172" s="11" t="s">
        <v>210</v>
      </c>
      <c r="H172" s="11">
        <v>0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2"/>
    </row>
    <row r="173" spans="1:34" x14ac:dyDescent="0.3">
      <c r="A173" s="15">
        <f t="shared" ref="A173" si="74">A170+1</f>
        <v>58</v>
      </c>
      <c r="B173" s="16" t="s">
        <v>267</v>
      </c>
      <c r="C173" s="16"/>
      <c r="D173" s="16">
        <v>1</v>
      </c>
      <c r="E173" s="17" t="s">
        <v>188</v>
      </c>
      <c r="F173" s="16"/>
      <c r="G173" s="16" t="s">
        <v>210</v>
      </c>
      <c r="H173" s="16">
        <v>0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8"/>
    </row>
    <row r="174" spans="1:34" x14ac:dyDescent="0.3">
      <c r="A174" s="13">
        <f t="shared" si="59"/>
        <v>58</v>
      </c>
      <c r="B174" s="3" t="str">
        <f>+B173</f>
        <v>T5ALLTRNELE</v>
      </c>
      <c r="C174" s="3"/>
      <c r="D174" s="3">
        <v>2</v>
      </c>
      <c r="E174" s="17" t="s">
        <v>189</v>
      </c>
      <c r="F174" s="3"/>
      <c r="G174" s="3" t="s">
        <v>210</v>
      </c>
      <c r="H174" s="3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14"/>
    </row>
    <row r="175" spans="1:34" ht="15" thickBot="1" x14ac:dyDescent="0.35">
      <c r="A175" s="10">
        <f t="shared" si="59"/>
        <v>58</v>
      </c>
      <c r="B175" s="11" t="str">
        <f>+B174</f>
        <v>T5ALLTRNELE</v>
      </c>
      <c r="C175" s="11"/>
      <c r="D175" s="11">
        <v>3</v>
      </c>
      <c r="E175" s="17" t="s">
        <v>191</v>
      </c>
      <c r="F175" s="11"/>
      <c r="G175" s="11" t="s">
        <v>210</v>
      </c>
      <c r="H175" s="11">
        <v>0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2"/>
    </row>
    <row r="176" spans="1:34" x14ac:dyDescent="0.3">
      <c r="A176" s="15">
        <f t="shared" ref="A176" si="75">A173+1</f>
        <v>59</v>
      </c>
      <c r="B176" s="16" t="s">
        <v>268</v>
      </c>
      <c r="C176" s="16"/>
      <c r="D176" s="16">
        <v>1</v>
      </c>
      <c r="E176" s="19" t="s">
        <v>188</v>
      </c>
      <c r="F176" s="16"/>
      <c r="G176" s="16" t="s">
        <v>210</v>
      </c>
      <c r="H176" s="16">
        <v>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8"/>
    </row>
    <row r="177" spans="1:34" x14ac:dyDescent="0.3">
      <c r="A177" s="13">
        <f t="shared" si="59"/>
        <v>59</v>
      </c>
      <c r="B177" s="3" t="str">
        <f>+B176</f>
        <v>T5ALLTRNFOI</v>
      </c>
      <c r="C177" s="3"/>
      <c r="D177" s="3">
        <v>2</v>
      </c>
      <c r="E177" s="19" t="s">
        <v>189</v>
      </c>
      <c r="F177" s="3"/>
      <c r="G177" s="3" t="s">
        <v>210</v>
      </c>
      <c r="H177" s="3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14"/>
    </row>
    <row r="178" spans="1:34" ht="15" thickBot="1" x14ac:dyDescent="0.35">
      <c r="A178" s="10">
        <f t="shared" si="59"/>
        <v>59</v>
      </c>
      <c r="B178" s="11" t="str">
        <f>+B177</f>
        <v>T5ALLTRNFOI</v>
      </c>
      <c r="C178" s="11"/>
      <c r="D178" s="11">
        <v>3</v>
      </c>
      <c r="E178" s="19" t="s">
        <v>191</v>
      </c>
      <c r="F178" s="11"/>
      <c r="G178" s="11" t="s">
        <v>210</v>
      </c>
      <c r="H178" s="11">
        <v>0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2"/>
    </row>
    <row r="179" spans="1:34" x14ac:dyDescent="0.3">
      <c r="A179" s="15">
        <f t="shared" ref="A179" si="76">A176+1</f>
        <v>60</v>
      </c>
      <c r="B179" s="16" t="s">
        <v>269</v>
      </c>
      <c r="C179" s="16"/>
      <c r="D179" s="16">
        <v>1</v>
      </c>
      <c r="E179" s="17" t="s">
        <v>188</v>
      </c>
      <c r="F179" s="16"/>
      <c r="G179" s="16" t="s">
        <v>210</v>
      </c>
      <c r="H179" s="16">
        <v>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8"/>
    </row>
    <row r="180" spans="1:34" x14ac:dyDescent="0.3">
      <c r="A180" s="13">
        <f t="shared" si="59"/>
        <v>60</v>
      </c>
      <c r="B180" s="3" t="str">
        <f>+B179</f>
        <v>T5ALLTRNLPG</v>
      </c>
      <c r="C180" s="3"/>
      <c r="D180" s="3">
        <v>2</v>
      </c>
      <c r="E180" s="17" t="s">
        <v>189</v>
      </c>
      <c r="F180" s="3"/>
      <c r="G180" s="3" t="s">
        <v>210</v>
      </c>
      <c r="H180" s="3">
        <v>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14"/>
    </row>
    <row r="181" spans="1:34" ht="15" thickBot="1" x14ac:dyDescent="0.35">
      <c r="A181" s="10">
        <f t="shared" si="59"/>
        <v>60</v>
      </c>
      <c r="B181" s="11" t="str">
        <f>+B180</f>
        <v>T5ALLTRNLPG</v>
      </c>
      <c r="C181" s="11"/>
      <c r="D181" s="11">
        <v>3</v>
      </c>
      <c r="E181" s="17" t="s">
        <v>191</v>
      </c>
      <c r="F181" s="11"/>
      <c r="G181" s="11" t="s">
        <v>210</v>
      </c>
      <c r="H181" s="11">
        <v>0</v>
      </c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2"/>
    </row>
    <row r="182" spans="1:34" x14ac:dyDescent="0.3">
      <c r="A182" s="15">
        <f t="shared" ref="A182" si="77">A179+1</f>
        <v>61</v>
      </c>
      <c r="B182" s="16" t="s">
        <v>270</v>
      </c>
      <c r="C182" s="16"/>
      <c r="D182" s="16">
        <v>1</v>
      </c>
      <c r="E182" s="19" t="s">
        <v>188</v>
      </c>
      <c r="F182" s="16"/>
      <c r="G182" s="16" t="s">
        <v>210</v>
      </c>
      <c r="H182" s="16">
        <v>0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8"/>
    </row>
    <row r="183" spans="1:34" x14ac:dyDescent="0.3">
      <c r="A183" s="13">
        <f t="shared" si="59"/>
        <v>61</v>
      </c>
      <c r="B183" s="3" t="str">
        <f>+B182</f>
        <v>T5ALLTRNGSL</v>
      </c>
      <c r="C183" s="3"/>
      <c r="D183" s="3">
        <v>2</v>
      </c>
      <c r="E183" s="19" t="s">
        <v>189</v>
      </c>
      <c r="F183" s="3"/>
      <c r="G183" s="3" t="s">
        <v>210</v>
      </c>
      <c r="H183" s="3">
        <v>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14"/>
    </row>
    <row r="184" spans="1:34" ht="15" thickBot="1" x14ac:dyDescent="0.35">
      <c r="A184" s="10">
        <f t="shared" si="59"/>
        <v>61</v>
      </c>
      <c r="B184" s="11" t="str">
        <f>+B183</f>
        <v>T5ALLTRNGSL</v>
      </c>
      <c r="C184" s="11"/>
      <c r="D184" s="11">
        <v>3</v>
      </c>
      <c r="E184" s="19" t="s">
        <v>191</v>
      </c>
      <c r="F184" s="11"/>
      <c r="G184" s="11" t="s">
        <v>210</v>
      </c>
      <c r="H184" s="11">
        <v>0</v>
      </c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2"/>
    </row>
    <row r="185" spans="1:34" x14ac:dyDescent="0.3">
      <c r="A185" s="15">
        <f t="shared" ref="A185" si="78">A182+1</f>
        <v>62</v>
      </c>
      <c r="B185" s="16" t="s">
        <v>271</v>
      </c>
      <c r="C185" s="16"/>
      <c r="D185" s="16">
        <v>1</v>
      </c>
      <c r="E185" s="17" t="s">
        <v>188</v>
      </c>
      <c r="F185" s="16"/>
      <c r="G185" s="16" t="s">
        <v>210</v>
      </c>
      <c r="H185" s="16">
        <v>0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8"/>
    </row>
    <row r="186" spans="1:34" x14ac:dyDescent="0.3">
      <c r="A186" s="13">
        <f t="shared" si="59"/>
        <v>62</v>
      </c>
      <c r="B186" s="3" t="str">
        <f>+B185</f>
        <v>T5ALLTRNJET</v>
      </c>
      <c r="C186" s="3"/>
      <c r="D186" s="3">
        <v>2</v>
      </c>
      <c r="E186" s="17" t="s">
        <v>189</v>
      </c>
      <c r="F186" s="3"/>
      <c r="G186" s="3" t="s">
        <v>210</v>
      </c>
      <c r="H186" s="3">
        <v>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14"/>
    </row>
    <row r="187" spans="1:34" ht="15" thickBot="1" x14ac:dyDescent="0.35">
      <c r="A187" s="10">
        <f t="shared" si="59"/>
        <v>62</v>
      </c>
      <c r="B187" s="11" t="str">
        <f>+B186</f>
        <v>T5ALLTRNJET</v>
      </c>
      <c r="C187" s="11"/>
      <c r="D187" s="11">
        <v>3</v>
      </c>
      <c r="E187" s="17" t="s">
        <v>191</v>
      </c>
      <c r="F187" s="11"/>
      <c r="G187" s="11" t="s">
        <v>210</v>
      </c>
      <c r="H187" s="11">
        <v>0</v>
      </c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2"/>
    </row>
    <row r="188" spans="1:34" x14ac:dyDescent="0.3">
      <c r="A188" s="15">
        <f t="shared" ref="A188" si="79">A185+1</f>
        <v>63</v>
      </c>
      <c r="B188" s="16" t="s">
        <v>272</v>
      </c>
      <c r="C188" s="16"/>
      <c r="D188" s="16">
        <v>1</v>
      </c>
      <c r="E188" s="19" t="s">
        <v>188</v>
      </c>
      <c r="F188" s="16"/>
      <c r="G188" s="16" t="s">
        <v>210</v>
      </c>
      <c r="H188" s="16">
        <v>0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8"/>
    </row>
    <row r="189" spans="1:34" x14ac:dyDescent="0.3">
      <c r="A189" s="13">
        <f t="shared" si="59"/>
        <v>63</v>
      </c>
      <c r="B189" s="3" t="str">
        <f>+B188</f>
        <v>T5CONKER</v>
      </c>
      <c r="C189" s="3"/>
      <c r="D189" s="3">
        <v>2</v>
      </c>
      <c r="E189" s="19" t="s">
        <v>189</v>
      </c>
      <c r="F189" s="3"/>
      <c r="G189" s="3" t="s">
        <v>210</v>
      </c>
      <c r="H189" s="3">
        <v>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14"/>
    </row>
    <row r="190" spans="1:34" ht="15" thickBot="1" x14ac:dyDescent="0.35">
      <c r="A190" s="10">
        <f t="shared" si="59"/>
        <v>63</v>
      </c>
      <c r="B190" s="11" t="str">
        <f>+B189</f>
        <v>T5CONKER</v>
      </c>
      <c r="C190" s="11"/>
      <c r="D190" s="11">
        <v>3</v>
      </c>
      <c r="E190" s="19" t="s">
        <v>191</v>
      </c>
      <c r="F190" s="11"/>
      <c r="G190" s="11" t="s">
        <v>210</v>
      </c>
      <c r="H190" s="11">
        <v>0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2"/>
    </row>
    <row r="191" spans="1:34" x14ac:dyDescent="0.3">
      <c r="A191" s="15">
        <f t="shared" ref="A191" si="80">A188+1</f>
        <v>64</v>
      </c>
      <c r="B191" s="16" t="s">
        <v>273</v>
      </c>
      <c r="C191" s="16"/>
      <c r="D191" s="16">
        <v>1</v>
      </c>
      <c r="E191" s="17" t="s">
        <v>188</v>
      </c>
      <c r="F191" s="16"/>
      <c r="G191" s="16" t="s">
        <v>210</v>
      </c>
      <c r="H191" s="16">
        <v>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8"/>
    </row>
    <row r="192" spans="1:34" x14ac:dyDescent="0.3">
      <c r="A192" s="13">
        <f t="shared" si="59"/>
        <v>64</v>
      </c>
      <c r="B192" s="3" t="str">
        <f>+B191</f>
        <v>T5AGRDSL</v>
      </c>
      <c r="C192" s="3"/>
      <c r="D192" s="3">
        <v>2</v>
      </c>
      <c r="E192" s="17" t="s">
        <v>189</v>
      </c>
      <c r="F192" s="3"/>
      <c r="G192" s="3" t="s">
        <v>210</v>
      </c>
      <c r="H192" s="3">
        <v>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14"/>
    </row>
    <row r="193" spans="1:34" ht="15" thickBot="1" x14ac:dyDescent="0.35">
      <c r="A193" s="10">
        <f t="shared" si="59"/>
        <v>64</v>
      </c>
      <c r="B193" s="11" t="str">
        <f>+B192</f>
        <v>T5AGRDSL</v>
      </c>
      <c r="C193" s="11"/>
      <c r="D193" s="11">
        <v>3</v>
      </c>
      <c r="E193" s="17" t="s">
        <v>191</v>
      </c>
      <c r="F193" s="11"/>
      <c r="G193" s="11" t="s">
        <v>210</v>
      </c>
      <c r="H193" s="11">
        <v>0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2"/>
    </row>
    <row r="194" spans="1:34" x14ac:dyDescent="0.3">
      <c r="A194" s="15">
        <f t="shared" ref="A194" si="81">A191+1</f>
        <v>65</v>
      </c>
      <c r="B194" s="16" t="s">
        <v>274</v>
      </c>
      <c r="C194" s="16"/>
      <c r="D194" s="16">
        <v>1</v>
      </c>
      <c r="E194" s="19" t="s">
        <v>188</v>
      </c>
      <c r="F194" s="16"/>
      <c r="G194" s="16" t="s">
        <v>210</v>
      </c>
      <c r="H194" s="16">
        <v>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8"/>
    </row>
    <row r="195" spans="1:34" x14ac:dyDescent="0.3">
      <c r="A195" s="13">
        <f t="shared" ref="A195:A202" si="82">A194</f>
        <v>65</v>
      </c>
      <c r="B195" s="3" t="str">
        <f>+B194</f>
        <v>T5AGRLPG</v>
      </c>
      <c r="C195" s="3"/>
      <c r="D195" s="3">
        <v>2</v>
      </c>
      <c r="E195" s="19" t="s">
        <v>189</v>
      </c>
      <c r="F195" s="3"/>
      <c r="G195" s="3" t="s">
        <v>210</v>
      </c>
      <c r="H195" s="3">
        <v>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14"/>
    </row>
    <row r="196" spans="1:34" ht="15" thickBot="1" x14ac:dyDescent="0.35">
      <c r="A196" s="10">
        <f t="shared" si="82"/>
        <v>65</v>
      </c>
      <c r="B196" s="11" t="str">
        <f>+B195</f>
        <v>T5AGRLPG</v>
      </c>
      <c r="C196" s="11"/>
      <c r="D196" s="11">
        <v>3</v>
      </c>
      <c r="E196" s="19" t="s">
        <v>191</v>
      </c>
      <c r="F196" s="11"/>
      <c r="G196" s="11" t="s">
        <v>210</v>
      </c>
      <c r="H196" s="11">
        <v>0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2"/>
    </row>
    <row r="197" spans="1:34" x14ac:dyDescent="0.3">
      <c r="A197" s="15">
        <f t="shared" ref="A197" si="83">A194+1</f>
        <v>66</v>
      </c>
      <c r="B197" s="16" t="s">
        <v>275</v>
      </c>
      <c r="C197" s="16"/>
      <c r="D197" s="16">
        <v>1</v>
      </c>
      <c r="E197" s="17" t="s">
        <v>188</v>
      </c>
      <c r="F197" s="16"/>
      <c r="G197" s="16" t="s">
        <v>210</v>
      </c>
      <c r="H197" s="16">
        <v>0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8"/>
    </row>
    <row r="198" spans="1:34" x14ac:dyDescent="0.3">
      <c r="A198" s="13">
        <f t="shared" si="82"/>
        <v>66</v>
      </c>
      <c r="B198" s="3" t="str">
        <f>+B197</f>
        <v>T5AGRGSL</v>
      </c>
      <c r="C198" s="3"/>
      <c r="D198" s="3">
        <v>2</v>
      </c>
      <c r="E198" s="17" t="s">
        <v>189</v>
      </c>
      <c r="F198" s="3"/>
      <c r="G198" s="3" t="s">
        <v>210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14"/>
    </row>
    <row r="199" spans="1:34" ht="15" thickBot="1" x14ac:dyDescent="0.35">
      <c r="A199" s="10">
        <f t="shared" si="82"/>
        <v>66</v>
      </c>
      <c r="B199" s="11" t="str">
        <f>+B198</f>
        <v>T5AGRGSL</v>
      </c>
      <c r="C199" s="11"/>
      <c r="D199" s="11">
        <v>3</v>
      </c>
      <c r="E199" s="17" t="s">
        <v>191</v>
      </c>
      <c r="F199" s="11"/>
      <c r="G199" s="11" t="s">
        <v>210</v>
      </c>
      <c r="H199" s="11">
        <v>0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2"/>
    </row>
    <row r="200" spans="1:34" x14ac:dyDescent="0.3">
      <c r="A200" s="15">
        <f t="shared" ref="A200" si="84">A197+1</f>
        <v>67</v>
      </c>
      <c r="B200" s="16" t="s">
        <v>276</v>
      </c>
      <c r="C200" s="16"/>
      <c r="D200" s="16">
        <v>1</v>
      </c>
      <c r="E200" s="19" t="s">
        <v>188</v>
      </c>
      <c r="F200" s="16"/>
      <c r="G200" s="16" t="s">
        <v>210</v>
      </c>
      <c r="H200" s="16">
        <v>0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8"/>
    </row>
    <row r="201" spans="1:34" x14ac:dyDescent="0.3">
      <c r="A201" s="13">
        <f t="shared" si="82"/>
        <v>67</v>
      </c>
      <c r="B201" s="3" t="str">
        <f>+B200</f>
        <v>T5AGROTP</v>
      </c>
      <c r="C201" s="3"/>
      <c r="D201" s="3">
        <v>2</v>
      </c>
      <c r="E201" s="19" t="s">
        <v>189</v>
      </c>
      <c r="F201" s="3"/>
      <c r="G201" s="3" t="s">
        <v>210</v>
      </c>
      <c r="H201" s="3">
        <v>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14"/>
    </row>
    <row r="202" spans="1:34" ht="15" thickBot="1" x14ac:dyDescent="0.35">
      <c r="A202" s="10">
        <f t="shared" si="82"/>
        <v>67</v>
      </c>
      <c r="B202" s="11" t="str">
        <f>+B201</f>
        <v>T5AGROTP</v>
      </c>
      <c r="C202" s="11"/>
      <c r="D202" s="11">
        <v>3</v>
      </c>
      <c r="E202" s="19" t="s">
        <v>191</v>
      </c>
      <c r="F202" s="11"/>
      <c r="G202" s="11" t="s">
        <v>210</v>
      </c>
      <c r="H202" s="11">
        <v>0</v>
      </c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H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7.21875" bestFit="1" customWidth="1"/>
    <col min="2" max="2" width="10.109375" bestFit="1" customWidth="1"/>
    <col min="3" max="3" width="31.44140625" bestFit="1" customWidth="1"/>
    <col min="4" max="4" width="12.109375" bestFit="1" customWidth="1"/>
    <col min="5" max="5" width="15.33203125" bestFit="1" customWidth="1"/>
    <col min="6" max="6" width="4.6640625" bestFit="1" customWidth="1"/>
    <col min="7" max="7" width="15.33203125" bestFit="1" customWidth="1"/>
    <col min="8" max="8" width="19.33203125" bestFit="1" customWidth="1"/>
    <col min="9" max="34" width="4.77734375" bestFit="1" customWidth="1"/>
  </cols>
  <sheetData>
    <row r="1" spans="1:34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186</v>
      </c>
      <c r="H1" s="5" t="s">
        <v>187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2021</v>
      </c>
      <c r="U1" s="5">
        <v>2022</v>
      </c>
      <c r="V1" s="5">
        <v>2023</v>
      </c>
      <c r="W1" s="5">
        <v>2024</v>
      </c>
      <c r="X1" s="5">
        <v>2025</v>
      </c>
      <c r="Y1" s="5">
        <v>2026</v>
      </c>
      <c r="Z1" s="5">
        <v>2027</v>
      </c>
      <c r="AA1" s="5">
        <v>2028</v>
      </c>
      <c r="AB1" s="5">
        <v>2029</v>
      </c>
      <c r="AC1" s="5">
        <v>2030</v>
      </c>
      <c r="AD1" s="5">
        <v>2031</v>
      </c>
      <c r="AE1" s="5">
        <v>2032</v>
      </c>
      <c r="AF1" s="5">
        <v>2033</v>
      </c>
      <c r="AG1" s="5">
        <v>2034</v>
      </c>
      <c r="AH1" s="6">
        <v>2035</v>
      </c>
    </row>
    <row r="2" spans="1:34" x14ac:dyDescent="0.3">
      <c r="A2" s="7">
        <v>1</v>
      </c>
      <c r="B2" s="8" t="s">
        <v>97</v>
      </c>
      <c r="C2" s="8" t="s">
        <v>181</v>
      </c>
      <c r="D2" s="8">
        <v>1</v>
      </c>
      <c r="E2" s="8" t="s">
        <v>188</v>
      </c>
      <c r="F2" s="8"/>
      <c r="G2" s="8"/>
      <c r="H2" s="8">
        <v>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</row>
    <row r="3" spans="1:34" x14ac:dyDescent="0.3">
      <c r="A3" s="13">
        <v>1</v>
      </c>
      <c r="B3" s="3" t="s">
        <v>97</v>
      </c>
      <c r="C3" s="3" t="s">
        <v>181</v>
      </c>
      <c r="D3" s="3">
        <v>2</v>
      </c>
      <c r="E3" s="3" t="s">
        <v>189</v>
      </c>
      <c r="F3" s="3"/>
      <c r="G3" s="3"/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14"/>
    </row>
    <row r="4" spans="1:34" ht="15" thickBot="1" x14ac:dyDescent="0.35">
      <c r="A4" s="10">
        <v>1</v>
      </c>
      <c r="B4" s="11" t="s">
        <v>97</v>
      </c>
      <c r="C4" s="11" t="s">
        <v>181</v>
      </c>
      <c r="D4" s="11">
        <v>3</v>
      </c>
      <c r="E4" s="11" t="s">
        <v>191</v>
      </c>
      <c r="F4" s="11"/>
      <c r="G4" s="11"/>
      <c r="H4" s="11">
        <v>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I6"/>
  <sheetViews>
    <sheetView zoomScale="85" zoomScaleNormal="85" workbookViewId="0">
      <pane ySplit="1" topLeftCell="A2" activePane="bottomLeft" state="frozen"/>
      <selection pane="bottomLeft" activeCell="AI1" sqref="A1:AI6"/>
    </sheetView>
  </sheetViews>
  <sheetFormatPr defaultRowHeight="14.4" x14ac:dyDescent="0.3"/>
  <cols>
    <col min="1" max="1" width="7.21875" bestFit="1" customWidth="1"/>
    <col min="2" max="2" width="12.21875" customWidth="1"/>
    <col min="3" max="3" width="24.6640625" bestFit="1" customWidth="1"/>
    <col min="4" max="4" width="12.109375" bestFit="1" customWidth="1"/>
    <col min="5" max="5" width="37.6640625" bestFit="1" customWidth="1"/>
    <col min="6" max="6" width="37.6640625" customWidth="1"/>
    <col min="7" max="7" width="4.6640625" bestFit="1" customWidth="1"/>
    <col min="8" max="8" width="15.33203125" bestFit="1" customWidth="1"/>
    <col min="9" max="9" width="19.33203125" bestFit="1" customWidth="1"/>
    <col min="10" max="35" width="4.77734375" bestFit="1" customWidth="1"/>
  </cols>
  <sheetData>
    <row r="1" spans="1:35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207</v>
      </c>
      <c r="G1" s="5" t="s">
        <v>6</v>
      </c>
      <c r="H1" s="5" t="s">
        <v>186</v>
      </c>
      <c r="I1" s="5" t="s">
        <v>187</v>
      </c>
      <c r="J1" s="5">
        <v>2010</v>
      </c>
      <c r="K1" s="5">
        <v>2011</v>
      </c>
      <c r="L1" s="5">
        <v>2012</v>
      </c>
      <c r="M1" s="5">
        <v>2013</v>
      </c>
      <c r="N1" s="5">
        <v>2014</v>
      </c>
      <c r="O1" s="5">
        <v>2015</v>
      </c>
      <c r="P1" s="5">
        <v>2016</v>
      </c>
      <c r="Q1" s="5">
        <v>2017</v>
      </c>
      <c r="R1" s="5">
        <v>2018</v>
      </c>
      <c r="S1" s="5">
        <v>2019</v>
      </c>
      <c r="T1" s="5">
        <v>2020</v>
      </c>
      <c r="U1" s="5">
        <v>2021</v>
      </c>
      <c r="V1" s="5">
        <v>2022</v>
      </c>
      <c r="W1" s="5">
        <v>2023</v>
      </c>
      <c r="X1" s="5">
        <v>2024</v>
      </c>
      <c r="Y1" s="5">
        <v>2025</v>
      </c>
      <c r="Z1" s="5">
        <v>2026</v>
      </c>
      <c r="AA1" s="5">
        <v>2027</v>
      </c>
      <c r="AB1" s="5">
        <v>2028</v>
      </c>
      <c r="AC1" s="5">
        <v>2029</v>
      </c>
      <c r="AD1" s="5">
        <v>2030</v>
      </c>
      <c r="AE1" s="5">
        <v>2031</v>
      </c>
      <c r="AF1" s="5">
        <v>2032</v>
      </c>
      <c r="AG1" s="5">
        <v>2033</v>
      </c>
      <c r="AH1" s="5">
        <v>2034</v>
      </c>
      <c r="AI1" s="6">
        <v>2035</v>
      </c>
    </row>
    <row r="2" spans="1:35" x14ac:dyDescent="0.3">
      <c r="A2" s="7">
        <v>1</v>
      </c>
      <c r="B2" s="8" t="s">
        <v>98</v>
      </c>
      <c r="C2" s="8" t="s">
        <v>182</v>
      </c>
      <c r="D2" s="8">
        <v>1</v>
      </c>
      <c r="E2" s="8" t="s">
        <v>188</v>
      </c>
      <c r="F2" s="8" t="s">
        <v>208</v>
      </c>
      <c r="G2" s="8"/>
      <c r="H2" s="8" t="s">
        <v>210</v>
      </c>
      <c r="I2" s="8"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9"/>
    </row>
    <row r="3" spans="1:35" x14ac:dyDescent="0.3">
      <c r="A3" s="13">
        <v>1</v>
      </c>
      <c r="B3" s="3" t="s">
        <v>98</v>
      </c>
      <c r="C3" s="3" t="s">
        <v>182</v>
      </c>
      <c r="D3" s="3">
        <v>2</v>
      </c>
      <c r="E3" s="3" t="s">
        <v>189</v>
      </c>
      <c r="F3" s="3" t="s">
        <v>208</v>
      </c>
      <c r="G3" s="3"/>
      <c r="H3" s="3" t="s">
        <v>210</v>
      </c>
      <c r="I3" s="3"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14"/>
    </row>
    <row r="4" spans="1:35" x14ac:dyDescent="0.3">
      <c r="A4" s="13">
        <v>1</v>
      </c>
      <c r="B4" s="3" t="s">
        <v>98</v>
      </c>
      <c r="C4" s="3" t="s">
        <v>182</v>
      </c>
      <c r="D4" s="3">
        <v>3</v>
      </c>
      <c r="E4" s="3" t="s">
        <v>191</v>
      </c>
      <c r="F4" s="3" t="s">
        <v>209</v>
      </c>
      <c r="G4" s="3"/>
      <c r="H4" s="3" t="s">
        <v>211</v>
      </c>
      <c r="I4" s="3">
        <v>0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14">
        <v>1</v>
      </c>
    </row>
    <row r="5" spans="1:35" x14ac:dyDescent="0.3">
      <c r="A5" s="13">
        <v>1</v>
      </c>
      <c r="B5" s="3" t="s">
        <v>98</v>
      </c>
      <c r="C5" s="3" t="s">
        <v>182</v>
      </c>
      <c r="D5" s="3">
        <v>4</v>
      </c>
      <c r="E5" s="3" t="s">
        <v>192</v>
      </c>
      <c r="F5" s="3" t="s">
        <v>209</v>
      </c>
      <c r="G5" s="3"/>
      <c r="H5" s="3" t="s">
        <v>211</v>
      </c>
      <c r="I5" s="3">
        <v>0</v>
      </c>
      <c r="J5" s="3">
        <v>9999</v>
      </c>
      <c r="K5" s="3">
        <v>9999</v>
      </c>
      <c r="L5" s="3">
        <v>9999</v>
      </c>
      <c r="M5" s="3">
        <v>9999</v>
      </c>
      <c r="N5" s="3">
        <v>9999</v>
      </c>
      <c r="O5" s="3">
        <v>9999</v>
      </c>
      <c r="P5" s="3">
        <v>9999</v>
      </c>
      <c r="Q5" s="3">
        <v>9999</v>
      </c>
      <c r="R5" s="3">
        <v>9999</v>
      </c>
      <c r="S5" s="3">
        <v>9999</v>
      </c>
      <c r="T5" s="3">
        <v>9999</v>
      </c>
      <c r="U5" s="3">
        <v>9999</v>
      </c>
      <c r="V5" s="3">
        <v>9999</v>
      </c>
      <c r="W5" s="3">
        <v>9999</v>
      </c>
      <c r="X5" s="3">
        <v>9999</v>
      </c>
      <c r="Y5" s="3">
        <v>9999</v>
      </c>
      <c r="Z5" s="3">
        <v>9999</v>
      </c>
      <c r="AA5" s="3">
        <v>9999</v>
      </c>
      <c r="AB5" s="3">
        <v>9999</v>
      </c>
      <c r="AC5" s="3">
        <v>9999</v>
      </c>
      <c r="AD5" s="3">
        <v>9999</v>
      </c>
      <c r="AE5" s="3">
        <v>9999</v>
      </c>
      <c r="AF5" s="3">
        <v>9999</v>
      </c>
      <c r="AG5" s="3">
        <v>9999</v>
      </c>
      <c r="AH5" s="3">
        <v>9999</v>
      </c>
      <c r="AI5" s="14">
        <v>9999</v>
      </c>
    </row>
    <row r="6" spans="1:35" ht="15" thickBot="1" x14ac:dyDescent="0.35">
      <c r="A6" s="10">
        <v>1</v>
      </c>
      <c r="B6" s="11" t="s">
        <v>98</v>
      </c>
      <c r="C6" s="11" t="s">
        <v>182</v>
      </c>
      <c r="D6" s="11">
        <v>5</v>
      </c>
      <c r="E6" s="11" t="s">
        <v>194</v>
      </c>
      <c r="F6" s="11" t="s">
        <v>209</v>
      </c>
      <c r="G6" s="11"/>
      <c r="H6" s="11" t="s">
        <v>210</v>
      </c>
      <c r="I6" s="11">
        <v>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H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7.21875" bestFit="1" customWidth="1"/>
    <col min="2" max="2" width="9.77734375" bestFit="1" customWidth="1"/>
    <col min="3" max="3" width="17.77734375" bestFit="1" customWidth="1"/>
    <col min="4" max="4" width="12.109375" bestFit="1" customWidth="1"/>
    <col min="5" max="5" width="37.6640625" bestFit="1" customWidth="1"/>
    <col min="6" max="6" width="4.6640625" bestFit="1" customWidth="1"/>
    <col min="7" max="7" width="19.109375" bestFit="1" customWidth="1"/>
    <col min="8" max="8" width="19.33203125" bestFit="1" customWidth="1"/>
    <col min="9" max="34" width="4.77734375" bestFit="1" customWidth="1"/>
  </cols>
  <sheetData>
    <row r="1" spans="1:34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186</v>
      </c>
      <c r="H1" s="5" t="s">
        <v>187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2021</v>
      </c>
      <c r="U1" s="5">
        <v>2022</v>
      </c>
      <c r="V1" s="5">
        <v>2023</v>
      </c>
      <c r="W1" s="5">
        <v>2024</v>
      </c>
      <c r="X1" s="5">
        <v>2025</v>
      </c>
      <c r="Y1" s="5">
        <v>2026</v>
      </c>
      <c r="Z1" s="5">
        <v>2027</v>
      </c>
      <c r="AA1" s="5">
        <v>2028</v>
      </c>
      <c r="AB1" s="5">
        <v>2029</v>
      </c>
      <c r="AC1" s="5">
        <v>2030</v>
      </c>
      <c r="AD1" s="5">
        <v>2031</v>
      </c>
      <c r="AE1" s="5">
        <v>2032</v>
      </c>
      <c r="AF1" s="5">
        <v>2033</v>
      </c>
      <c r="AG1" s="5">
        <v>2034</v>
      </c>
      <c r="AH1" s="6">
        <v>2035</v>
      </c>
    </row>
    <row r="2" spans="1:34" x14ac:dyDescent="0.3">
      <c r="A2" s="7">
        <v>1</v>
      </c>
      <c r="B2" s="8" t="s">
        <v>99</v>
      </c>
      <c r="C2" s="8" t="s">
        <v>183</v>
      </c>
      <c r="D2" s="8">
        <v>1</v>
      </c>
      <c r="E2" s="8" t="s">
        <v>192</v>
      </c>
      <c r="F2" s="8"/>
      <c r="G2" s="8" t="s">
        <v>206</v>
      </c>
      <c r="H2" s="8">
        <v>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</row>
    <row r="3" spans="1:34" ht="15" thickBot="1" x14ac:dyDescent="0.35">
      <c r="A3" s="10">
        <v>1</v>
      </c>
      <c r="B3" s="11" t="s">
        <v>99</v>
      </c>
      <c r="C3" s="11" t="s">
        <v>183</v>
      </c>
      <c r="D3" s="11">
        <v>2</v>
      </c>
      <c r="E3" s="11" t="s">
        <v>194</v>
      </c>
      <c r="F3" s="11"/>
      <c r="G3" s="11" t="s">
        <v>206</v>
      </c>
      <c r="H3" s="11">
        <v>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1C8B-017D-45DC-A2F3-20F04C8B97B0}">
  <sheetPr>
    <tabColor theme="9"/>
  </sheetPr>
  <dimension ref="A1:AG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109375" bestFit="1" customWidth="1"/>
    <col min="2" max="2" width="14.21875" bestFit="1" customWidth="1"/>
    <col min="3" max="3" width="48.77734375" bestFit="1" customWidth="1"/>
    <col min="4" max="4" width="11.6640625" bestFit="1" customWidth="1"/>
    <col min="5" max="5" width="18" bestFit="1" customWidth="1"/>
    <col min="6" max="6" width="4.6640625" bestFit="1" customWidth="1"/>
    <col min="7" max="7" width="15.33203125" bestFit="1" customWidth="1"/>
    <col min="8" max="33" width="4.77734375" bestFit="1" customWidth="1"/>
  </cols>
  <sheetData>
    <row r="1" spans="1:33" x14ac:dyDescent="0.3">
      <c r="A1" s="2" t="s">
        <v>198</v>
      </c>
      <c r="B1" s="2" t="s">
        <v>2</v>
      </c>
      <c r="C1" s="2" t="s">
        <v>3</v>
      </c>
      <c r="D1" s="2" t="s">
        <v>199</v>
      </c>
      <c r="E1" s="2" t="s">
        <v>5</v>
      </c>
      <c r="F1" s="2" t="s">
        <v>6</v>
      </c>
      <c r="G1" s="1" t="s">
        <v>186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2">
        <v>2035</v>
      </c>
    </row>
    <row r="2" spans="1:33" x14ac:dyDescent="0.3">
      <c r="A2" s="3" t="s">
        <v>200</v>
      </c>
      <c r="B2" s="3" t="s">
        <v>201</v>
      </c>
      <c r="C2" s="3" t="s">
        <v>202</v>
      </c>
      <c r="D2" s="3" t="s">
        <v>203</v>
      </c>
      <c r="E2" s="3" t="s">
        <v>204</v>
      </c>
      <c r="F2" s="3"/>
      <c r="G2" s="3" t="s">
        <v>205</v>
      </c>
      <c r="H2" s="3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32FBED-C601-4B33-8ACA-E546CC8581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ECB796-9277-49F8-A4FB-DE43B71FC7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D23BDC-9397-4AEF-A18C-64F59FC9BC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Susana Solorzano Jiménez</cp:lastModifiedBy>
  <dcterms:created xsi:type="dcterms:W3CDTF">2024-09-26T20:00:03Z</dcterms:created>
  <dcterms:modified xsi:type="dcterms:W3CDTF">2025-01-10T23:35:46Z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