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nergy_19\"/>
    </mc:Choice>
  </mc:AlternateContent>
  <xr:revisionPtr revIDLastSave="0" documentId="13_ncr:1_{1F2E7E53-9169-496B-8FF1-C6949ABE5076}" xr6:coauthVersionLast="47" xr6:coauthVersionMax="47" xr10:uidLastSave="{00000000-0000-0000-0000-000000000000}"/>
  <bookViews>
    <workbookView xWindow="45" yWindow="-16320" windowWidth="29040" windowHeight="15720" tabRatio="705" firstSheet="2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Electrical" sheetId="13" r:id="rId5"/>
    <sheet name="Occupancy_Rate" sheetId="6" r:id="rId6"/>
    <sheet name="T_Elasticity" sheetId="15" r:id="rId7"/>
    <sheet name="SmartGrid" sheetId="14" r:id="rId8"/>
    <sheet name="Efficiency" sheetId="9" r:id="rId9"/>
    <sheet name="Tech_Adoption" sheetId="2" r:id="rId10"/>
    <sheet name="IPPU" sheetId="16" r:id="rId11"/>
  </sheets>
  <definedNames>
    <definedName name="_xlnm._FilterDatabase" localSheetId="8" hidden="1">Efficiency!$A$1:$AL$5</definedName>
    <definedName name="_xlnm._FilterDatabase" localSheetId="4" hidden="1">Electrical!$A$1:$N$19</definedName>
    <definedName name="_xlnm._FilterDatabase" localSheetId="9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3" l="1"/>
  <c r="K45" i="13"/>
  <c r="K43" i="13"/>
  <c r="K29" i="13"/>
  <c r="K30" i="13"/>
  <c r="T57" i="14" l="1"/>
  <c r="U57" i="14" s="1"/>
  <c r="V57" i="14" s="1"/>
  <c r="W57" i="14" s="1"/>
  <c r="X57" i="14" s="1"/>
  <c r="Y57" i="14" s="1"/>
  <c r="Z57" i="14" s="1"/>
  <c r="AA57" i="14" s="1"/>
  <c r="AB57" i="14" s="1"/>
  <c r="AC57" i="14" s="1"/>
  <c r="AD57" i="14" s="1"/>
  <c r="AE57" i="14" s="1"/>
  <c r="AF57" i="14" s="1"/>
  <c r="AG57" i="14" s="1"/>
  <c r="AH57" i="14" s="1"/>
  <c r="AI57" i="14" s="1"/>
  <c r="AJ57" i="14" s="1"/>
  <c r="T58" i="14"/>
  <c r="U58" i="14" s="1"/>
  <c r="V58" i="14" s="1"/>
  <c r="W58" i="14" s="1"/>
  <c r="X58" i="14" s="1"/>
  <c r="Y58" i="14" s="1"/>
  <c r="Z58" i="14" s="1"/>
  <c r="AA58" i="14" s="1"/>
  <c r="AB58" i="14" s="1"/>
  <c r="AC58" i="14" s="1"/>
  <c r="AD58" i="14" s="1"/>
  <c r="AE58" i="14" s="1"/>
  <c r="AF58" i="14" s="1"/>
  <c r="AG58" i="14" s="1"/>
  <c r="AH58" i="14" s="1"/>
  <c r="AI58" i="14" s="1"/>
  <c r="AJ58" i="14" s="1"/>
  <c r="T56" i="14"/>
  <c r="U56" i="14" s="1"/>
  <c r="V56" i="14" s="1"/>
  <c r="W56" i="14" s="1"/>
  <c r="X56" i="14" s="1"/>
  <c r="Y56" i="14" s="1"/>
  <c r="Z56" i="14" s="1"/>
  <c r="AA56" i="14" s="1"/>
  <c r="AB56" i="14" s="1"/>
  <c r="AC56" i="14" s="1"/>
  <c r="AD56" i="14" s="1"/>
  <c r="AE56" i="14" s="1"/>
  <c r="AF56" i="14" s="1"/>
  <c r="AG56" i="14" s="1"/>
  <c r="AH56" i="14" s="1"/>
  <c r="AI56" i="14" s="1"/>
  <c r="AJ56" i="14" s="1"/>
  <c r="T55" i="14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AH55" i="14" s="1"/>
  <c r="AI55" i="14" s="1"/>
  <c r="AJ55" i="14" s="1"/>
  <c r="T59" i="14"/>
  <c r="U59" i="14" s="1"/>
  <c r="V59" i="14" s="1"/>
  <c r="W59" i="14" s="1"/>
  <c r="X59" i="14" s="1"/>
  <c r="Y59" i="14" s="1"/>
  <c r="Z59" i="14" s="1"/>
  <c r="AA59" i="14" s="1"/>
  <c r="AB59" i="14" s="1"/>
  <c r="AC59" i="14" s="1"/>
  <c r="AD59" i="14" s="1"/>
  <c r="AE59" i="14" s="1"/>
  <c r="AF59" i="14" s="1"/>
  <c r="AG59" i="14" s="1"/>
  <c r="AH59" i="14" s="1"/>
  <c r="AI59" i="14" s="1"/>
  <c r="AJ59" i="14" s="1"/>
  <c r="T54" i="14"/>
  <c r="U54" i="14" s="1"/>
  <c r="V54" i="14" s="1"/>
  <c r="W54" i="14" s="1"/>
  <c r="X54" i="14" s="1"/>
  <c r="Y54" i="14" s="1"/>
  <c r="Z54" i="14" s="1"/>
  <c r="AA54" i="14" s="1"/>
  <c r="AB54" i="14" s="1"/>
  <c r="AC54" i="14" s="1"/>
  <c r="AD54" i="14" s="1"/>
  <c r="AE54" i="14" s="1"/>
  <c r="AF54" i="14" s="1"/>
  <c r="AG54" i="14" s="1"/>
  <c r="AH54" i="14" s="1"/>
  <c r="AI54" i="14" s="1"/>
  <c r="AJ54" i="14" s="1"/>
  <c r="T51" i="14"/>
  <c r="U51" i="14" s="1"/>
  <c r="V51" i="14" s="1"/>
  <c r="W51" i="14" s="1"/>
  <c r="X51" i="14" s="1"/>
  <c r="Y51" i="14" s="1"/>
  <c r="Z51" i="14" s="1"/>
  <c r="AA51" i="14" s="1"/>
  <c r="AB51" i="14" s="1"/>
  <c r="AC51" i="14" s="1"/>
  <c r="AD51" i="14" s="1"/>
  <c r="AE51" i="14" s="1"/>
  <c r="AF51" i="14" s="1"/>
  <c r="AG51" i="14" s="1"/>
  <c r="AH51" i="14" s="1"/>
  <c r="AI51" i="14" s="1"/>
  <c r="AJ51" i="14" s="1"/>
  <c r="T52" i="14"/>
  <c r="U52" i="14" s="1"/>
  <c r="V52" i="14" s="1"/>
  <c r="W52" i="14" s="1"/>
  <c r="X52" i="14" s="1"/>
  <c r="Y52" i="14" s="1"/>
  <c r="Z52" i="14" s="1"/>
  <c r="AA52" i="14" s="1"/>
  <c r="AB52" i="14" s="1"/>
  <c r="AC52" i="14" s="1"/>
  <c r="AD52" i="14" s="1"/>
  <c r="AE52" i="14" s="1"/>
  <c r="AF52" i="14" s="1"/>
  <c r="AG52" i="14" s="1"/>
  <c r="AH52" i="14" s="1"/>
  <c r="AI52" i="14" s="1"/>
  <c r="AJ52" i="14" s="1"/>
  <c r="T50" i="14"/>
  <c r="U50" i="14" s="1"/>
  <c r="V50" i="14" s="1"/>
  <c r="W50" i="14" s="1"/>
  <c r="X50" i="14" s="1"/>
  <c r="Y50" i="14" s="1"/>
  <c r="Z50" i="14" s="1"/>
  <c r="AA50" i="14" s="1"/>
  <c r="AB50" i="14" s="1"/>
  <c r="AC50" i="14" s="1"/>
  <c r="AD50" i="14" s="1"/>
  <c r="AE50" i="14" s="1"/>
  <c r="AF50" i="14" s="1"/>
  <c r="AG50" i="14" s="1"/>
  <c r="AH50" i="14" s="1"/>
  <c r="AI50" i="14" s="1"/>
  <c r="AJ50" i="14" s="1"/>
  <c r="T49" i="14"/>
  <c r="U49" i="14"/>
  <c r="V49" i="14" s="1"/>
  <c r="W49" i="14" s="1"/>
  <c r="X49" i="14" s="1"/>
  <c r="Y49" i="14" s="1"/>
  <c r="Z49" i="14" s="1"/>
  <c r="AA49" i="14" s="1"/>
  <c r="AB49" i="14" s="1"/>
  <c r="AC49" i="14" s="1"/>
  <c r="AD49" i="14" s="1"/>
  <c r="AE49" i="14" s="1"/>
  <c r="AF49" i="14" s="1"/>
  <c r="AG49" i="14" s="1"/>
  <c r="AH49" i="14" s="1"/>
  <c r="AI49" i="14" s="1"/>
  <c r="AJ49" i="14" s="1"/>
  <c r="U53" i="14"/>
  <c r="V53" i="14" s="1"/>
  <c r="W53" i="14" s="1"/>
  <c r="X53" i="14" s="1"/>
  <c r="Y53" i="14" s="1"/>
  <c r="Z53" i="14" s="1"/>
  <c r="AA53" i="14" s="1"/>
  <c r="AB53" i="14" s="1"/>
  <c r="AC53" i="14" s="1"/>
  <c r="AD53" i="14" s="1"/>
  <c r="AE53" i="14" s="1"/>
  <c r="AF53" i="14" s="1"/>
  <c r="AG53" i="14" s="1"/>
  <c r="AH53" i="14" s="1"/>
  <c r="AI53" i="14" s="1"/>
  <c r="AJ53" i="14" s="1"/>
  <c r="T53" i="14"/>
  <c r="T48" i="14"/>
  <c r="U48" i="14" s="1"/>
  <c r="V48" i="14" s="1"/>
  <c r="W48" i="14" s="1"/>
  <c r="X48" i="14" s="1"/>
  <c r="Y48" i="14" s="1"/>
  <c r="Z48" i="14" s="1"/>
  <c r="AA48" i="14" s="1"/>
  <c r="AB48" i="14" s="1"/>
  <c r="AC48" i="14" s="1"/>
  <c r="AD48" i="14" s="1"/>
  <c r="AE48" i="14" s="1"/>
  <c r="AF48" i="14" s="1"/>
  <c r="AG48" i="14" s="1"/>
  <c r="AH48" i="14" s="1"/>
  <c r="AI48" i="14" s="1"/>
  <c r="AJ48" i="14" s="1"/>
  <c r="T45" i="14"/>
  <c r="U45" i="14" s="1"/>
  <c r="V45" i="14" s="1"/>
  <c r="W45" i="14" s="1"/>
  <c r="X45" i="14" s="1"/>
  <c r="Y45" i="14" s="1"/>
  <c r="Z45" i="14" s="1"/>
  <c r="AA45" i="14" s="1"/>
  <c r="AB45" i="14" s="1"/>
  <c r="AC45" i="14" s="1"/>
  <c r="AD45" i="14" s="1"/>
  <c r="AE45" i="14" s="1"/>
  <c r="AF45" i="14" s="1"/>
  <c r="AG45" i="14" s="1"/>
  <c r="AH45" i="14" s="1"/>
  <c r="AI45" i="14" s="1"/>
  <c r="AJ45" i="14" s="1"/>
  <c r="T46" i="14"/>
  <c r="U46" i="14" s="1"/>
  <c r="V46" i="14" s="1"/>
  <c r="W46" i="14" s="1"/>
  <c r="X46" i="14" s="1"/>
  <c r="Y46" i="14" s="1"/>
  <c r="Z46" i="14" s="1"/>
  <c r="AA46" i="14" s="1"/>
  <c r="AB46" i="14" s="1"/>
  <c r="AC46" i="14" s="1"/>
  <c r="AD46" i="14" s="1"/>
  <c r="AE46" i="14" s="1"/>
  <c r="AF46" i="14" s="1"/>
  <c r="AG46" i="14" s="1"/>
  <c r="AH46" i="14" s="1"/>
  <c r="AI46" i="14" s="1"/>
  <c r="AJ46" i="14" s="1"/>
  <c r="T44" i="14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AH44" i="14" s="1"/>
  <c r="AI44" i="14" s="1"/>
  <c r="AJ44" i="14" s="1"/>
  <c r="T43" i="14"/>
  <c r="U43" i="14" s="1"/>
  <c r="V43" i="14" s="1"/>
  <c r="W43" i="14" s="1"/>
  <c r="X43" i="14" s="1"/>
  <c r="Y43" i="14" s="1"/>
  <c r="Z43" i="14" s="1"/>
  <c r="AA43" i="14" s="1"/>
  <c r="AB43" i="14" s="1"/>
  <c r="AC43" i="14" s="1"/>
  <c r="AD43" i="14" s="1"/>
  <c r="AE43" i="14" s="1"/>
  <c r="AF43" i="14" s="1"/>
  <c r="AG43" i="14" s="1"/>
  <c r="AH43" i="14" s="1"/>
  <c r="AI43" i="14" s="1"/>
  <c r="AJ43" i="14" s="1"/>
  <c r="U47" i="14"/>
  <c r="V47" i="14" s="1"/>
  <c r="W47" i="14" s="1"/>
  <c r="X47" i="14" s="1"/>
  <c r="Y47" i="14" s="1"/>
  <c r="Z47" i="14" s="1"/>
  <c r="AA47" i="14" s="1"/>
  <c r="AB47" i="14" s="1"/>
  <c r="AC47" i="14" s="1"/>
  <c r="AD47" i="14" s="1"/>
  <c r="AE47" i="14" s="1"/>
  <c r="AF47" i="14" s="1"/>
  <c r="AG47" i="14" s="1"/>
  <c r="AH47" i="14" s="1"/>
  <c r="AI47" i="14" s="1"/>
  <c r="AJ47" i="14" s="1"/>
  <c r="T47" i="14"/>
  <c r="T42" i="14"/>
  <c r="U42" i="14"/>
  <c r="V42" i="14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U40" i="14"/>
  <c r="V40" i="14"/>
  <c r="W40" i="14" s="1"/>
  <c r="X40" i="14" s="1"/>
  <c r="Y40" i="14" s="1"/>
  <c r="Z40" i="14" s="1"/>
  <c r="AA40" i="14" s="1"/>
  <c r="AB40" i="14" s="1"/>
  <c r="AC40" i="14" s="1"/>
  <c r="AD40" i="14" s="1"/>
  <c r="AE40" i="14" s="1"/>
  <c r="AF40" i="14" s="1"/>
  <c r="AG40" i="14" s="1"/>
  <c r="AH40" i="14" s="1"/>
  <c r="AI40" i="14" s="1"/>
  <c r="AJ40" i="14" s="1"/>
  <c r="U41" i="14"/>
  <c r="V41" i="14"/>
  <c r="W41" i="14" s="1"/>
  <c r="X41" i="14" s="1"/>
  <c r="Y41" i="14" s="1"/>
  <c r="Z41" i="14" s="1"/>
  <c r="AA41" i="14" s="1"/>
  <c r="AB41" i="14" s="1"/>
  <c r="AC41" i="14" s="1"/>
  <c r="AD41" i="14" s="1"/>
  <c r="AE41" i="14" s="1"/>
  <c r="AF41" i="14" s="1"/>
  <c r="AG41" i="14" s="1"/>
  <c r="AH41" i="14" s="1"/>
  <c r="AI41" i="14" s="1"/>
  <c r="AJ41" i="14" s="1"/>
  <c r="T38" i="14"/>
  <c r="U38" i="14" s="1"/>
  <c r="V38" i="14" s="1"/>
  <c r="W38" i="14" s="1"/>
  <c r="X38" i="14" s="1"/>
  <c r="Y38" i="14" s="1"/>
  <c r="Z38" i="14" s="1"/>
  <c r="AA38" i="14" s="1"/>
  <c r="AB38" i="14" s="1"/>
  <c r="AC38" i="14" s="1"/>
  <c r="AD38" i="14" s="1"/>
  <c r="AE38" i="14" s="1"/>
  <c r="AF38" i="14" s="1"/>
  <c r="AG38" i="14" s="1"/>
  <c r="AH38" i="14" s="1"/>
  <c r="AI38" i="14" s="1"/>
  <c r="AJ38" i="14" s="1"/>
  <c r="T39" i="14"/>
  <c r="U39" i="14" s="1"/>
  <c r="V39" i="14" s="1"/>
  <c r="W39" i="14" s="1"/>
  <c r="X39" i="14" s="1"/>
  <c r="Y39" i="14" s="1"/>
  <c r="Z39" i="14" s="1"/>
  <c r="AA39" i="14" s="1"/>
  <c r="AB39" i="14" s="1"/>
  <c r="AC39" i="14" s="1"/>
  <c r="AD39" i="14" s="1"/>
  <c r="AE39" i="14" s="1"/>
  <c r="AF39" i="14" s="1"/>
  <c r="AG39" i="14" s="1"/>
  <c r="AH39" i="14" s="1"/>
  <c r="AI39" i="14" s="1"/>
  <c r="AJ39" i="14" s="1"/>
  <c r="T40" i="14"/>
  <c r="T41" i="14"/>
  <c r="U34" i="14"/>
  <c r="V34" i="14" s="1"/>
  <c r="W34" i="14" s="1"/>
  <c r="X34" i="14" s="1"/>
  <c r="Y34" i="14" s="1"/>
  <c r="Z34" i="14" s="1"/>
  <c r="AA34" i="14" s="1"/>
  <c r="AB34" i="14" s="1"/>
  <c r="AC34" i="14" s="1"/>
  <c r="AD34" i="14" s="1"/>
  <c r="AE34" i="14" s="1"/>
  <c r="AF34" i="14" s="1"/>
  <c r="AG34" i="14" s="1"/>
  <c r="AH34" i="14" s="1"/>
  <c r="AI34" i="14" s="1"/>
  <c r="AJ34" i="14" s="1"/>
  <c r="T35" i="14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AI35" i="14" s="1"/>
  <c r="AJ35" i="14" s="1"/>
  <c r="T36" i="14"/>
  <c r="U36" i="14" s="1"/>
  <c r="V36" i="14" s="1"/>
  <c r="W36" i="14" s="1"/>
  <c r="X36" i="14" s="1"/>
  <c r="Y36" i="14" s="1"/>
  <c r="Z36" i="14" s="1"/>
  <c r="AA36" i="14" s="1"/>
  <c r="AB36" i="14" s="1"/>
  <c r="AC36" i="14" s="1"/>
  <c r="AD36" i="14" s="1"/>
  <c r="AE36" i="14" s="1"/>
  <c r="AF36" i="14" s="1"/>
  <c r="AG36" i="14" s="1"/>
  <c r="AH36" i="14" s="1"/>
  <c r="AI36" i="14" s="1"/>
  <c r="AJ36" i="14" s="1"/>
  <c r="T37" i="14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AH37" i="14" s="1"/>
  <c r="AI37" i="14" s="1"/>
  <c r="AJ37" i="14" s="1"/>
  <c r="T34" i="14"/>
  <c r="T31" i="14"/>
  <c r="U31" i="14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AH31" i="14" s="1"/>
  <c r="AI31" i="14" s="1"/>
  <c r="AJ31" i="14" s="1"/>
  <c r="T32" i="14"/>
  <c r="U32" i="14" s="1"/>
  <c r="V32" i="14" s="1"/>
  <c r="W32" i="14" s="1"/>
  <c r="X32" i="14" s="1"/>
  <c r="Y32" i="14" s="1"/>
  <c r="Z32" i="14" s="1"/>
  <c r="AA32" i="14" s="1"/>
  <c r="AB32" i="14" s="1"/>
  <c r="AC32" i="14" s="1"/>
  <c r="AD32" i="14" s="1"/>
  <c r="AE32" i="14" s="1"/>
  <c r="AF32" i="14" s="1"/>
  <c r="AG32" i="14" s="1"/>
  <c r="AH32" i="14" s="1"/>
  <c r="AI32" i="14" s="1"/>
  <c r="AJ32" i="14" s="1"/>
  <c r="T33" i="14"/>
  <c r="U33" i="14"/>
  <c r="V33" i="14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AH33" i="14" s="1"/>
  <c r="AI33" i="14" s="1"/>
  <c r="AJ33" i="14" s="1"/>
  <c r="U30" i="14"/>
  <c r="V30" i="14" s="1"/>
  <c r="W30" i="14" s="1"/>
  <c r="X30" i="14" s="1"/>
  <c r="Y30" i="14" s="1"/>
  <c r="Z30" i="14" s="1"/>
  <c r="AA30" i="14" s="1"/>
  <c r="AB30" i="14" s="1"/>
  <c r="AC30" i="14" s="1"/>
  <c r="AD30" i="14" s="1"/>
  <c r="AE30" i="14" s="1"/>
  <c r="AF30" i="14" s="1"/>
  <c r="AG30" i="14" s="1"/>
  <c r="AH30" i="14" s="1"/>
  <c r="AI30" i="14" s="1"/>
  <c r="AJ30" i="14" s="1"/>
  <c r="T30" i="14"/>
  <c r="T27" i="14" l="1"/>
  <c r="U27" i="14" s="1"/>
  <c r="V27" i="14" s="1"/>
  <c r="W27" i="14" s="1"/>
  <c r="X27" i="14" s="1"/>
  <c r="Y27" i="14" s="1"/>
  <c r="Z27" i="14" s="1"/>
  <c r="AA27" i="14" s="1"/>
  <c r="AB27" i="14" s="1"/>
  <c r="AC27" i="14" s="1"/>
  <c r="AD27" i="14" s="1"/>
  <c r="AE27" i="14" s="1"/>
  <c r="AF27" i="14" s="1"/>
  <c r="AG27" i="14" s="1"/>
  <c r="AH27" i="14" s="1"/>
  <c r="AI27" i="14" s="1"/>
  <c r="AJ27" i="14" s="1"/>
  <c r="T28" i="14"/>
  <c r="U28" i="14" s="1"/>
  <c r="V28" i="14" s="1"/>
  <c r="W28" i="14" s="1"/>
  <c r="X28" i="14" s="1"/>
  <c r="Y28" i="14" s="1"/>
  <c r="Z28" i="14" s="1"/>
  <c r="AA28" i="14" s="1"/>
  <c r="AB28" i="14" s="1"/>
  <c r="AC28" i="14" s="1"/>
  <c r="AD28" i="14" s="1"/>
  <c r="AE28" i="14" s="1"/>
  <c r="AF28" i="14" s="1"/>
  <c r="AG28" i="14" s="1"/>
  <c r="AH28" i="14" s="1"/>
  <c r="AI28" i="14" s="1"/>
  <c r="AJ28" i="14" s="1"/>
  <c r="T29" i="14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AE29" i="14" s="1"/>
  <c r="AF29" i="14" s="1"/>
  <c r="AG29" i="14" s="1"/>
  <c r="AH29" i="14" s="1"/>
  <c r="AI29" i="14" s="1"/>
  <c r="AJ29" i="14" s="1"/>
  <c r="T26" i="14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AI26" i="14" s="1"/>
  <c r="AJ26" i="14" s="1"/>
  <c r="K15" i="13" l="1"/>
  <c r="U19" i="14" l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T19" i="14"/>
  <c r="R19" i="14"/>
  <c r="L19" i="14"/>
  <c r="V18" i="14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U18" i="14"/>
  <c r="T18" i="14"/>
  <c r="R18" i="14"/>
  <c r="L18" i="14"/>
  <c r="V17" i="14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AI17" i="14" s="1"/>
  <c r="AJ17" i="14" s="1"/>
  <c r="U17" i="14"/>
  <c r="T17" i="14"/>
  <c r="R17" i="14"/>
  <c r="L17" i="14"/>
  <c r="T16" i="14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R16" i="14"/>
  <c r="L16" i="14"/>
  <c r="T15" i="14"/>
  <c r="U15" i="14" s="1"/>
  <c r="V1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AI15" i="14" s="1"/>
  <c r="AJ15" i="14" s="1"/>
  <c r="R15" i="14"/>
  <c r="L15" i="14"/>
  <c r="T14" i="14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R14" i="14"/>
  <c r="L14" i="14"/>
  <c r="U13" i="14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AI13" i="14" s="1"/>
  <c r="AJ13" i="14" s="1"/>
  <c r="T13" i="14"/>
  <c r="R13" i="14"/>
  <c r="L13" i="14"/>
  <c r="T12" i="14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R12" i="14"/>
  <c r="L12" i="14"/>
  <c r="T11" i="14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AJ11" i="14" s="1"/>
  <c r="R11" i="14"/>
  <c r="L11" i="14"/>
  <c r="T10" i="14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R10" i="14"/>
  <c r="L10" i="14"/>
  <c r="T9" i="14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AI9" i="14" s="1"/>
  <c r="AJ9" i="14" s="1"/>
  <c r="R9" i="14"/>
  <c r="L9" i="14"/>
  <c r="T8" i="14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R8" i="14"/>
  <c r="L8" i="14"/>
  <c r="R3" i="14"/>
  <c r="R4" i="14"/>
  <c r="R5" i="14"/>
  <c r="R6" i="14"/>
  <c r="R7" i="14"/>
  <c r="R2" i="14"/>
  <c r="L5" i="14"/>
  <c r="L6" i="14"/>
  <c r="L7" i="14"/>
  <c r="L4" i="14"/>
  <c r="L3" i="14"/>
  <c r="L2" i="14"/>
  <c r="U2" i="14" l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U3" i="14"/>
  <c r="V3" i="14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U4" i="14"/>
  <c r="V4" i="14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U5" i="14"/>
  <c r="V5" i="14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U6" i="14"/>
  <c r="V6" i="14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U7" i="14"/>
  <c r="V7" i="14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T3" i="14"/>
  <c r="T4" i="14"/>
  <c r="T5" i="14"/>
  <c r="T6" i="14"/>
  <c r="T7" i="14"/>
  <c r="T2" i="14"/>
  <c r="K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BE6E601B-AAAF-4367-BD3A-D7D0FF7A8BF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3" authorId="1" shapeId="0" xr:uid="{5B2478EB-7ED2-47D1-A67A-E38357FA889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5" authorId="1" shapeId="0" xr:uid="{23942837-5A9F-47B6-8BCC-BEB9F8E76F2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" authorId="1" shapeId="0" xr:uid="{981DD45D-F943-4F87-AD40-58AEFD21C0B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9" authorId="1" shapeId="0" xr:uid="{54647AB7-59DA-4ECD-B5A4-1816D69DFDE2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1" authorId="1" shapeId="0" xr:uid="{34D77781-1C2C-4779-8BFD-DE6C6551A0B4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4" authorId="1" shapeId="0" xr:uid="{18B78231-C24B-4F5C-9044-AACCE58567E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5" authorId="1" shapeId="0" xr:uid="{D5CA2A7B-A71D-4F71-B915-F4B9A0EE389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7" authorId="1" shapeId="0" xr:uid="{E4BAFA38-E5C9-4EA1-BBA5-19653EE5C26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0" authorId="1" shapeId="0" xr:uid="{6759C87C-B8A6-4241-96E4-DD593F1A492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1" authorId="1" shapeId="0" xr:uid="{33B452C0-EB20-4513-BFBB-3BBF090A3B2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3" authorId="1" shapeId="0" xr:uid="{33446DC6-195F-470B-976A-7B5395F5ED5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<sst xmlns="http://schemas.openxmlformats.org/spreadsheetml/2006/main" count="1473" uniqueCount="162">
  <si>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</si>
  <si>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</si>
  <si>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</si>
  <si>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</si>
  <si>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</si>
  <si>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</si>
  <si>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</si>
  <si>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</si>
  <si>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</si>
  <si>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</si>
  <si>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</si>
  <si>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</si>
  <si>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</si>
  <si>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</si>
  <si>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</si>
  <si>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</si>
  <si>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</si>
  <si>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</si>
  <si>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</si>
  <si>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</si>
  <si>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</si>
  <si>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</si>
  <si>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</si>
  <si>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</si>
  <si>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</si>
  <si>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</si>
  <si>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</si>
  <si>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</si>
  <si>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</si>
  <si>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</si>
  <si>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</si>
  <si>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</si>
  <si>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</si>
  <si>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</si>
  <si>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</si>
  <si>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</si>
  <si>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</si>
  <si>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</si>
  <si>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</si>
  <si>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</si>
  <si>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</si>
  <si>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</si>
  <si>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</si>
  <si>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</si>
  <si>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</si>
  <si>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</si>
  <si>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</si>
  <si>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f</t>
  </si>
  <si>
    <t>SpecifiedAnnualDemand</t>
  </si>
  <si>
    <t>None</t>
  </si>
  <si>
    <t>Exact</t>
  </si>
  <si>
    <t>Overwrite  ;  Interpolate  ;  Fix_Last</t>
  </si>
  <si>
    <t>TotalTechnologyAnnualActivityLowerLimit</t>
  </si>
  <si>
    <t>PJ</t>
  </si>
  <si>
    <t>Escenario Tendencial</t>
  </si>
  <si>
    <t>NDCINC</t>
  </si>
  <si>
    <t>Escenario Incondicional que incluye iniciativas incondicionales de la NDC</t>
  </si>
  <si>
    <t>NDCCON</t>
  </si>
  <si>
    <t>Escenario Condicional que incluye iniciativas incondicionales de la NDC</t>
  </si>
  <si>
    <t>Techs_Rail</t>
  </si>
  <si>
    <t>Rail</t>
  </si>
  <si>
    <t>intact</t>
  </si>
  <si>
    <t>TotalAnnualMinCapacityInvestment</t>
  </si>
  <si>
    <t>2010 ; 2011 ; 2012 ; 2013 ; 2014 ; 2015 ; 2016 ; 2017 ; 2018 ; 2019 ; 2020 ; 2021 ; 2022 ; 2023 ; 2024 ; 2025 ; 2026 ; 2027 ; 2028 ; 2029 ; 2030 ; 2031 ; 2032 ; 2033 ; 2034</t>
  </si>
  <si>
    <t>TotalTechnologyAnnualActivityUpperLimit</t>
  </si>
  <si>
    <t>PPWNDON</t>
  </si>
  <si>
    <t>The minimum capacity investment (new capacity) for the wind power plant</t>
  </si>
  <si>
    <t>PPPVT</t>
  </si>
  <si>
    <t>The minimum capacity investment (new capacity) for the plant solar</t>
  </si>
  <si>
    <t>PPPVTS</t>
  </si>
  <si>
    <t>TotalAnnualMaxCapacity</t>
  </si>
  <si>
    <t>E5RESELE</t>
  </si>
  <si>
    <t>Demand Residential Electric</t>
  </si>
  <si>
    <t>E5RESLPG</t>
  </si>
  <si>
    <t>Demand Residential LPG</t>
  </si>
  <si>
    <t>E5TRODSL</t>
  </si>
  <si>
    <t>E5TROGSL</t>
  </si>
  <si>
    <t>E5TROELE</t>
  </si>
  <si>
    <t>BAU1NDC</t>
  </si>
  <si>
    <t>PPDSL</t>
  </si>
  <si>
    <t>The minimum production with diesel</t>
  </si>
  <si>
    <t>The maximum production with diesel</t>
  </si>
  <si>
    <t>PPFOI</t>
  </si>
  <si>
    <t>The maximum production with Fuel Oil</t>
  </si>
  <si>
    <t>The minimum production with Fuel Oil</t>
  </si>
  <si>
    <t>The minimum production with solar</t>
  </si>
  <si>
    <t>PPCRU</t>
  </si>
  <si>
    <t>PPRDSL</t>
  </si>
  <si>
    <t>PPRNGS</t>
  </si>
  <si>
    <t>The maximum production with wind</t>
  </si>
  <si>
    <t>The maximum production with solar</t>
  </si>
  <si>
    <t>0 ; 0 ; 0 ; 0.005 ; 0.005 ; 0.005 ; 0 ; 0 ; 0 ; 0 ; 0 ; 0 ; 0 ; 0 ; 0 ; 0 ; 0.05 ; 0.05 ; 0.076833333 ; 0.026833333 ; 0.026833333 ; 0 ; 0 ; 0 ; 0</t>
  </si>
  <si>
    <t>GW</t>
  </si>
  <si>
    <t>The maximum production with solar + batteries</t>
  </si>
  <si>
    <t>PPGEO</t>
  </si>
  <si>
    <t>The max capacity investment (new capacity) for the plant geotermica</t>
  </si>
  <si>
    <t>0 ; 0 ; 0 ; 0 ; 0 ; 0 ; 0 ; 0 ; 0 ; 0 ; 0 ; 0 ; 0 ; 0 ; 0 ; 0 ; 0 ; 0 ; 0 ; 0 ; 0 ; 0 ; 0.5 ; 0.5 ; 0.5</t>
  </si>
  <si>
    <t>0 ; 0 ; 0 ; 0 ; 0 ; 0 ; 0 ; 0 ; 0 ; 0 ; 0 ; 0 ; 0 ; 0 ; 0 ; 0 ; 0 ; 0.005 ; 0.005 ; 0.006 ; 0.001 ; 0.001 ; 0 ; 0 ; 0</t>
  </si>
  <si>
    <t>0 ; 0 ; 0 ; 0 ; 0 ; 0 ; 0 ; 0 ; 0 ; 0 ; 0 ; 0 ; 0 ; 0 ; 0 ; 0 ; 0 ; 0 ; 0 ; 0 ; 0 ; 0 ; 0.017 ; 0.017 ; 0.017</t>
  </si>
  <si>
    <t>EmissionActivityRatio</t>
  </si>
  <si>
    <t>Emission factor variability</t>
  </si>
  <si>
    <t>0 ; 0 ; 0 ; 0 ; 0 ; 0 ; 0 ; 0 ; 0 ; 0 ; 0 ; 0 ; 0 ; 0 ; 0 ; 0 ; 0 ; 0 ; 0 ; 0 ; 0 ; 0 ; 0.5 ; 0.85 ; 1.27</t>
  </si>
  <si>
    <t>PPHRORAB</t>
  </si>
  <si>
    <t>The minimum capacity investment (new capacity) for the hidroelectric</t>
  </si>
  <si>
    <t>The maximum production with hidroelectric</t>
  </si>
  <si>
    <t>The minimum production with hidroelectric</t>
  </si>
  <si>
    <t>0 ; 0 ; 0 ; 0 ; 0 ; 0 ; 0 ; 0 ; 0 ; 0 ; 0 ; 0 ; 0 ; 0 ; 0 ; 0 ; 0 ; 0 ; 0 ; 0 ; 0.999 ; 0.999 ; 0.999 ; 0 ; 0</t>
  </si>
  <si>
    <t>PPHDAMAB</t>
  </si>
  <si>
    <t>PPHDAMAM</t>
  </si>
  <si>
    <t>PPHDAMAS</t>
  </si>
  <si>
    <t>PPHDAMPM</t>
  </si>
  <si>
    <t>PPHDAMPS</t>
  </si>
  <si>
    <t>PPHRORAM</t>
  </si>
  <si>
    <t>PPHRORAS</t>
  </si>
  <si>
    <t>PPHRORPM</t>
  </si>
  <si>
    <t>PPHRORPS</t>
  </si>
  <si>
    <t>CapacityFactor</t>
  </si>
  <si>
    <t>Maintain capacity factor fixed</t>
  </si>
  <si>
    <t>adim</t>
  </si>
  <si>
    <t>The minimum hydro production</t>
  </si>
  <si>
    <t>The minimum diesel selfproducers</t>
  </si>
  <si>
    <t>2010 ; 2011 ; 2012 ; 2013 ; 2014 ; 2015</t>
  </si>
  <si>
    <t>3.4 ; 4.36 ; 5.95 ; 8.18 ; 9.08 ; 10.83</t>
  </si>
  <si>
    <t>2010 ; 2011 ; 2012 ; 2013 ; 2014 ; 2015 ; 2016 ; 2017 ; 2018 ; 2019 ; 2020 ; 2021 ; 2022 ; 2023</t>
  </si>
  <si>
    <t>The minimum ref gas selfproducers</t>
  </si>
  <si>
    <t>The minimum ref crude selfproducers</t>
  </si>
  <si>
    <t>2 ; 1.66 ; 1.85 ; 3.61 ; 3.88 ; 3.73 ; 6.2 ; 10.37 ; 12.54 ; 11.55 ; 11.17 ; 18.22 ; 18.59 ; 25.1</t>
  </si>
  <si>
    <t>The minimum production with wind</t>
  </si>
  <si>
    <t>E5TROBGS</t>
  </si>
  <si>
    <t>3.8124 ; 4.45 ; 6.07 ; 8.35 ; 9.27 ; 11.05</t>
  </si>
  <si>
    <t>18.665768507531 ; 23.2 ; 26.84 ; 27.03 ; 29.18 ; 30.06 ; 30.09 ; 30.11 ; 30.14 ; 30.17 ; 30.2 ; 30.23 ; 30.26 ; 30.29</t>
  </si>
  <si>
    <t>2.114 ; 1.82 ; 2.03 ; 3.97 ; 4.27 ; 4.11 ; 6.82 ; 11.4 ; 13.8 ; 12.71 ; 12.29 ; 20.04 ; 20.45 ; 27.61</t>
  </si>
  <si>
    <t>PPDSL ; CO2e_PP</t>
  </si>
  <si>
    <t>PPFOI ; CO2e_PP</t>
  </si>
  <si>
    <t>PPNGS ; CO2e_PP</t>
  </si>
  <si>
    <t>PPCRU ; CO2e_PP</t>
  </si>
  <si>
    <t>PPRNGS ; CO2e_PP</t>
  </si>
  <si>
    <t>PPRDSL ; CO2e_PP</t>
  </si>
  <si>
    <t>PROCRU ; CO2e_REF</t>
  </si>
  <si>
    <t>PROCRU ; CO2_REF</t>
  </si>
  <si>
    <t>PROCRU ; CH4_REF</t>
  </si>
  <si>
    <t>PROCRU ; N2O_REF</t>
  </si>
  <si>
    <t>PPDSL ; CO2_PP</t>
  </si>
  <si>
    <t>PPFOI ; CO2_PP</t>
  </si>
  <si>
    <t>PPNGS ; CO2_PP</t>
  </si>
  <si>
    <t>PPCRU ; CO2_PP</t>
  </si>
  <si>
    <t>PPRNGS ; CO2_PP</t>
  </si>
  <si>
    <t>PPRDSL ; CO2_PP</t>
  </si>
  <si>
    <t>PPDSL ; CH4_PP</t>
  </si>
  <si>
    <t>PPFOI ; CH4_PP</t>
  </si>
  <si>
    <t>PPNGS ; CH4_PP</t>
  </si>
  <si>
    <t>PPCRU ; CH4_PP</t>
  </si>
  <si>
    <t>PPRNGS ; CH4_PP</t>
  </si>
  <si>
    <t>PPRDSL ; CH4_PP</t>
  </si>
  <si>
    <t>PPDSL ; N2O_PP</t>
  </si>
  <si>
    <t>PPFOI ; N2O_PP</t>
  </si>
  <si>
    <t>PPNGS ; N2O_PP</t>
  </si>
  <si>
    <t>PPCRU ; N2O_PP</t>
  </si>
  <si>
    <t>PPRNGS ; N2O_PP</t>
  </si>
  <si>
    <t>PPRDSL ; N2O_PP</t>
  </si>
  <si>
    <t>Demand Road Transport Biogasoline</t>
  </si>
  <si>
    <t>0 ; 0 ; 0 ; 0 ; 0 ; 0 ; 0 ; 0 ; 0 ; 0 ; 0 ; 0 ; 0 ; 0 ; 0 ; 0.067 ; 0.073 ; 0.073 ; 0.107 ; 0.1 ; 0.1 ; 0 ; 0.06 ; 0.06 ; 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</si>
</sst>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5" fillId="0" borderId="8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0" fillId="4" borderId="0" xfId="0" applyFill="1"/>
    <xf numFmtId="0" fontId="8" fillId="0" borderId="9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8" fillId="0" borderId="10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5" xfId="0" applyFont="1" applyBorder="1"/>
    <xf numFmtId="0" fontId="0" fillId="0" borderId="5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7" fillId="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/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left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5" borderId="5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/>
    </xf>
    <xf numFmtId="0" fontId="7" fillId="9" borderId="5" xfId="0" applyFont="1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7" fillId="9" borderId="2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165" fontId="7" fillId="0" borderId="5" xfId="0" applyNumberFormat="1" applyFont="1" applyBorder="1"/>
    <xf numFmtId="165" fontId="7" fillId="0" borderId="17" xfId="0" applyNumberFormat="1" applyFont="1" applyBorder="1"/>
    <xf numFmtId="165" fontId="7" fillId="9" borderId="5" xfId="0" applyNumberFormat="1" applyFont="1" applyFill="1" applyBorder="1"/>
    <xf numFmtId="2" fontId="7" fillId="9" borderId="26" xfId="0" applyNumberFormat="1" applyFont="1" applyFill="1" applyBorder="1"/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2" fontId="7" fillId="5" borderId="4" xfId="0" applyNumberFormat="1" applyFont="1" applyFill="1" applyBorder="1"/>
    <xf numFmtId="2" fontId="7" fillId="5" borderId="5" xfId="0" applyNumberFormat="1" applyFont="1" applyFill="1" applyBorder="1"/>
    <xf numFmtId="165" fontId="7" fillId="5" borderId="5" xfId="0" applyNumberFormat="1" applyFont="1" applyFill="1" applyBorder="1"/>
    <xf numFmtId="2" fontId="7" fillId="9" borderId="5" xfId="0" applyNumberFormat="1" applyFont="1" applyFill="1" applyBorder="1"/>
    <xf numFmtId="2" fontId="7" fillId="9" borderId="15" xfId="0" applyNumberFormat="1" applyFont="1" applyFill="1" applyBorder="1"/>
    <xf numFmtId="2" fontId="7" fillId="9" borderId="17" xfId="0" applyNumberFormat="1" applyFont="1" applyFill="1" applyBorder="1"/>
    <xf numFmtId="2" fontId="7" fillId="9" borderId="18" xfId="0" applyNumberFormat="1" applyFont="1" applyFill="1" applyBorder="1"/>
    <xf numFmtId="165" fontId="10" fillId="0" borderId="5" xfId="0" applyNumberFormat="1" applyFont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65" fontId="10" fillId="5" borderId="17" xfId="0" applyNumberFormat="1" applyFont="1" applyFill="1" applyBorder="1" applyAlignment="1">
      <alignment horizontal="center"/>
    </xf>
    <xf numFmtId="2" fontId="7" fillId="10" borderId="4" xfId="0" applyNumberFormat="1" applyFont="1" applyFill="1" applyBorder="1"/>
    <xf numFmtId="2" fontId="7" fillId="10" borderId="2" xfId="0" applyNumberFormat="1" applyFont="1" applyFill="1" applyBorder="1"/>
    <xf numFmtId="2" fontId="7" fillId="10" borderId="5" xfId="0" applyNumberFormat="1" applyFont="1" applyFill="1" applyBorder="1"/>
    <xf numFmtId="2" fontId="7" fillId="10" borderId="26" xfId="0" applyNumberFormat="1" applyFont="1" applyFill="1" applyBorder="1"/>
    <xf numFmtId="165" fontId="7" fillId="9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C6" sqref="C6"/>
    </sheetView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77734375" bestFit="1" customWidth="1"/>
    <col min="6" max="6" width="93" bestFit="1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15" thickBot="1" x14ac:dyDescent="0.35">
      <c r="A2" s="34" t="s">
        <v>6</v>
      </c>
      <c r="B2" s="35" t="s">
        <v>7</v>
      </c>
      <c r="C2" s="35" t="s">
        <v>7</v>
      </c>
      <c r="D2" s="35" t="s">
        <v>6</v>
      </c>
      <c r="E2" s="35" t="s">
        <v>8</v>
      </c>
      <c r="F2" s="36" t="s">
        <v>54</v>
      </c>
    </row>
    <row r="3" spans="1:6" ht="15" thickBot="1" x14ac:dyDescent="0.35">
      <c r="A3" s="37" t="s">
        <v>55</v>
      </c>
      <c r="B3" s="38" t="s">
        <v>7</v>
      </c>
      <c r="C3" s="38" t="s">
        <v>9</v>
      </c>
      <c r="D3" s="38" t="s">
        <v>55</v>
      </c>
      <c r="E3" s="38" t="s">
        <v>8</v>
      </c>
      <c r="F3" s="39" t="s">
        <v>56</v>
      </c>
    </row>
    <row r="4" spans="1:6" ht="15" thickBot="1" x14ac:dyDescent="0.35">
      <c r="A4" s="31" t="s">
        <v>57</v>
      </c>
      <c r="B4" s="32" t="s">
        <v>7</v>
      </c>
      <c r="C4" s="32" t="s">
        <v>9</v>
      </c>
      <c r="D4" s="32" t="s">
        <v>57</v>
      </c>
      <c r="E4" s="32" t="s">
        <v>8</v>
      </c>
      <c r="F4" s="33" t="s">
        <v>58</v>
      </c>
    </row>
    <row r="5" spans="1:6" ht="15" thickBot="1" x14ac:dyDescent="0.35">
      <c r="A5" s="34" t="s">
        <v>78</v>
      </c>
      <c r="B5" s="35" t="s">
        <v>7</v>
      </c>
      <c r="C5" s="35" t="s">
        <v>9</v>
      </c>
      <c r="D5" s="35" t="s">
        <v>78</v>
      </c>
      <c r="E5" s="35" t="s">
        <v>8</v>
      </c>
      <c r="F5" s="36" t="s">
        <v>54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17" t="s">
        <v>13</v>
      </c>
      <c r="B1" s="18" t="s">
        <v>43</v>
      </c>
      <c r="C1" s="18" t="s">
        <v>17</v>
      </c>
      <c r="D1" s="18" t="s">
        <v>18</v>
      </c>
      <c r="E1" s="18" t="s">
        <v>19</v>
      </c>
      <c r="F1" s="18" t="s">
        <v>22</v>
      </c>
      <c r="G1" s="18" t="s">
        <v>23</v>
      </c>
      <c r="H1" s="18" t="s">
        <v>24</v>
      </c>
      <c r="I1" s="18" t="s">
        <v>25</v>
      </c>
      <c r="J1" s="18" t="s">
        <v>26</v>
      </c>
      <c r="K1" s="18" t="s">
        <v>27</v>
      </c>
      <c r="L1" s="18" t="s">
        <v>28</v>
      </c>
      <c r="M1" s="18" t="s">
        <v>29</v>
      </c>
      <c r="N1" s="18" t="s">
        <v>30</v>
      </c>
      <c r="O1" s="18" t="s">
        <v>31</v>
      </c>
      <c r="P1" s="18" t="s">
        <v>32</v>
      </c>
      <c r="Q1" s="19" t="s">
        <v>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00B050"/>
  </sheetPr>
  <dimension ref="A1:BJ1"/>
  <sheetViews>
    <sheetView workbookViewId="0">
      <selection activeCell="B10" sqref="B10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3" t="s">
        <v>13</v>
      </c>
      <c r="B1" s="28" t="s">
        <v>10</v>
      </c>
      <c r="C1" s="4" t="s">
        <v>45</v>
      </c>
      <c r="D1" s="4" t="s">
        <v>46</v>
      </c>
      <c r="E1" s="4" t="s">
        <v>18</v>
      </c>
      <c r="F1" s="10" t="s">
        <v>35</v>
      </c>
      <c r="G1" s="9" t="s">
        <v>3</v>
      </c>
      <c r="H1" s="9" t="s">
        <v>42</v>
      </c>
      <c r="I1" s="3" t="s">
        <v>29</v>
      </c>
      <c r="J1" s="4" t="s">
        <v>30</v>
      </c>
      <c r="K1" s="4" t="s">
        <v>31</v>
      </c>
      <c r="L1" s="5" t="s">
        <v>32</v>
      </c>
      <c r="M1" s="29">
        <v>2021</v>
      </c>
      <c r="N1" s="29">
        <v>2022</v>
      </c>
      <c r="O1" s="29">
        <v>2023</v>
      </c>
      <c r="P1" s="29">
        <v>2024</v>
      </c>
      <c r="Q1" s="29">
        <v>2025</v>
      </c>
      <c r="R1" s="29">
        <v>2026</v>
      </c>
      <c r="S1" s="29">
        <v>2027</v>
      </c>
      <c r="T1" s="29">
        <v>2028</v>
      </c>
      <c r="U1" s="29">
        <v>2029</v>
      </c>
      <c r="V1" s="29">
        <v>2030</v>
      </c>
      <c r="W1" s="29">
        <v>2031</v>
      </c>
      <c r="X1" s="29">
        <v>2032</v>
      </c>
      <c r="Y1" s="29">
        <v>2033</v>
      </c>
      <c r="Z1" s="29">
        <v>2034</v>
      </c>
      <c r="AA1" s="29">
        <v>2035</v>
      </c>
      <c r="AB1" s="29">
        <v>2036</v>
      </c>
      <c r="AC1" s="29">
        <v>2037</v>
      </c>
      <c r="AD1" s="29">
        <v>2038</v>
      </c>
      <c r="AE1" s="29">
        <v>2039</v>
      </c>
      <c r="AF1" s="29">
        <v>2040</v>
      </c>
      <c r="AG1" s="29">
        <v>2041</v>
      </c>
      <c r="AH1" s="29">
        <v>2042</v>
      </c>
      <c r="AI1" s="29">
        <v>2043</v>
      </c>
      <c r="AJ1" s="29">
        <v>2044</v>
      </c>
      <c r="AK1" s="29">
        <v>2045</v>
      </c>
      <c r="AL1" s="29">
        <v>2046</v>
      </c>
      <c r="AM1" s="29">
        <v>2047</v>
      </c>
      <c r="AN1" s="29">
        <v>2048</v>
      </c>
      <c r="AO1" s="29">
        <v>2049</v>
      </c>
      <c r="AP1" s="30">
        <v>2050</v>
      </c>
      <c r="AQ1" s="29">
        <v>2051</v>
      </c>
      <c r="AR1" s="29">
        <v>2052</v>
      </c>
      <c r="AS1" s="29">
        <v>2053</v>
      </c>
      <c r="AT1" s="29">
        <v>2054</v>
      </c>
      <c r="AU1" s="29">
        <v>2055</v>
      </c>
      <c r="AV1" s="29">
        <v>2056</v>
      </c>
      <c r="AW1" s="29">
        <v>2057</v>
      </c>
      <c r="AX1" s="29">
        <v>2058</v>
      </c>
      <c r="AY1" s="29">
        <v>2059</v>
      </c>
      <c r="AZ1" s="29">
        <v>2060</v>
      </c>
      <c r="BA1" s="29">
        <v>2061</v>
      </c>
      <c r="BB1" s="29">
        <v>2062</v>
      </c>
      <c r="BC1" s="29">
        <v>2063</v>
      </c>
      <c r="BD1" s="29">
        <v>2064</v>
      </c>
      <c r="BE1" s="29">
        <v>2065</v>
      </c>
      <c r="BF1" s="29">
        <v>2066</v>
      </c>
      <c r="BG1" s="29">
        <v>2067</v>
      </c>
      <c r="BH1" s="29">
        <v>2068</v>
      </c>
      <c r="BI1" s="29">
        <v>2069</v>
      </c>
      <c r="BJ1" s="29">
        <v>2070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sqref="A1:C3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s="20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16</v>
      </c>
    </row>
    <row r="2" spans="1:4" x14ac:dyDescent="0.3">
      <c r="A2" s="49" t="s">
        <v>55</v>
      </c>
      <c r="B2" s="47" t="s">
        <v>60</v>
      </c>
      <c r="C2" s="48" t="s">
        <v>59</v>
      </c>
      <c r="D2" s="50">
        <v>1</v>
      </c>
    </row>
    <row r="3" spans="1:4" x14ac:dyDescent="0.3">
      <c r="A3" s="58" t="s">
        <v>57</v>
      </c>
      <c r="B3" s="58" t="s">
        <v>60</v>
      </c>
      <c r="C3" s="59" t="s">
        <v>59</v>
      </c>
      <c r="D3" s="54">
        <v>1</v>
      </c>
    </row>
    <row r="4" spans="1:4" ht="15" thickBot="1" x14ac:dyDescent="0.35">
      <c r="A4" s="55" t="s">
        <v>78</v>
      </c>
      <c r="B4" s="56" t="s">
        <v>60</v>
      </c>
      <c r="C4" s="57" t="s">
        <v>59</v>
      </c>
      <c r="D4" s="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zoomScale="130" zoomScaleNormal="130" workbookViewId="0">
      <selection activeCell="H18" sqref="H18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3" t="s">
        <v>13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5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rgb="FF00B050"/>
  </sheetPr>
  <dimension ref="A1:N48"/>
  <sheetViews>
    <sheetView zoomScale="70" zoomScaleNormal="70" workbookViewId="0">
      <pane ySplit="1" topLeftCell="A2" activePane="bottomLeft" state="frozen"/>
      <selection activeCell="G1" sqref="G1"/>
      <selection pane="bottomLeft" activeCell="H4" sqref="H4"/>
    </sheetView>
  </sheetViews>
  <sheetFormatPr defaultColWidth="8.88671875" defaultRowHeight="14.4" x14ac:dyDescent="0.3"/>
  <cols>
    <col min="1" max="1" width="14.109375" style="25" customWidth="1"/>
    <col min="2" max="2" width="39.5546875" style="25" customWidth="1"/>
    <col min="3" max="3" width="18.88671875" style="25" bestFit="1" customWidth="1"/>
    <col min="4" max="4" width="66.5546875" style="25" bestFit="1" customWidth="1"/>
    <col min="5" max="5" width="17.44140625" style="25" customWidth="1"/>
    <col min="6" max="6" width="15" style="25" customWidth="1"/>
    <col min="7" max="7" width="55.5546875" style="25" customWidth="1"/>
    <col min="8" max="8" width="59.5546875" style="25" customWidth="1"/>
    <col min="9" max="9" width="13.109375" style="25" bestFit="1" customWidth="1"/>
    <col min="10" max="10" width="16.109375" style="25" customWidth="1"/>
    <col min="11" max="11" width="23.77734375" style="25" customWidth="1"/>
    <col min="12" max="12" width="8.88671875" style="25" customWidth="1"/>
    <col min="13" max="13" width="18.6640625" style="25" customWidth="1"/>
    <col min="14" max="14" width="44.109375" style="25" customWidth="1"/>
    <col min="15" max="16384" width="8.88671875" style="25"/>
  </cols>
  <sheetData>
    <row r="1" spans="1:14" ht="29.4" thickBot="1" x14ac:dyDescent="0.35">
      <c r="A1" s="114" t="s">
        <v>13</v>
      </c>
      <c r="B1" s="115" t="s">
        <v>10</v>
      </c>
      <c r="C1" s="115" t="s">
        <v>19</v>
      </c>
      <c r="D1" s="115" t="s">
        <v>34</v>
      </c>
      <c r="E1" s="116" t="s">
        <v>35</v>
      </c>
      <c r="F1" s="115" t="s">
        <v>23</v>
      </c>
      <c r="G1" s="117" t="s">
        <v>36</v>
      </c>
      <c r="H1" s="117" t="s">
        <v>37</v>
      </c>
      <c r="I1" s="115" t="s">
        <v>29</v>
      </c>
      <c r="J1" s="116" t="s">
        <v>38</v>
      </c>
      <c r="K1" s="116" t="s">
        <v>39</v>
      </c>
      <c r="L1" s="118" t="s">
        <v>40</v>
      </c>
      <c r="M1" s="119" t="s">
        <v>41</v>
      </c>
      <c r="N1" s="120" t="s">
        <v>42</v>
      </c>
    </row>
    <row r="2" spans="1:14" ht="43.2" x14ac:dyDescent="0.3">
      <c r="A2" s="128" t="s">
        <v>57</v>
      </c>
      <c r="B2" s="129" t="s">
        <v>62</v>
      </c>
      <c r="C2" s="129" t="s">
        <v>65</v>
      </c>
      <c r="D2" s="129" t="s">
        <v>66</v>
      </c>
      <c r="E2" s="129" t="s">
        <v>7</v>
      </c>
      <c r="F2" s="129" t="s">
        <v>7</v>
      </c>
      <c r="G2" s="108" t="s">
        <v>63</v>
      </c>
      <c r="H2" s="108" t="s">
        <v>91</v>
      </c>
      <c r="I2" s="109">
        <v>2034</v>
      </c>
      <c r="J2" s="109">
        <v>2035</v>
      </c>
      <c r="K2" s="109">
        <v>0</v>
      </c>
      <c r="L2" s="109" t="s">
        <v>92</v>
      </c>
      <c r="M2" s="109">
        <v>1</v>
      </c>
      <c r="N2" s="110" t="s">
        <v>51</v>
      </c>
    </row>
    <row r="3" spans="1:14" x14ac:dyDescent="0.3">
      <c r="A3" s="130" t="s">
        <v>57</v>
      </c>
      <c r="B3" s="125" t="s">
        <v>64</v>
      </c>
      <c r="C3" s="125" t="s">
        <v>65</v>
      </c>
      <c r="D3" s="125" t="s">
        <v>89</v>
      </c>
      <c r="E3" s="125" t="s">
        <v>7</v>
      </c>
      <c r="F3" s="125" t="s">
        <v>7</v>
      </c>
      <c r="G3" s="102" t="s">
        <v>61</v>
      </c>
      <c r="H3" s="102" t="s">
        <v>61</v>
      </c>
      <c r="I3" s="103">
        <v>2026</v>
      </c>
      <c r="J3" s="103">
        <v>2035</v>
      </c>
      <c r="K3" s="126">
        <v>1</v>
      </c>
      <c r="L3" s="103" t="s">
        <v>53</v>
      </c>
      <c r="M3" s="103">
        <v>1.1000000000000001</v>
      </c>
      <c r="N3" s="111" t="s">
        <v>51</v>
      </c>
    </row>
    <row r="4" spans="1:14" ht="43.2" x14ac:dyDescent="0.3">
      <c r="A4" s="130" t="s">
        <v>57</v>
      </c>
      <c r="B4" s="125" t="s">
        <v>62</v>
      </c>
      <c r="C4" s="125" t="s">
        <v>67</v>
      </c>
      <c r="D4" s="125" t="s">
        <v>68</v>
      </c>
      <c r="E4" s="125" t="s">
        <v>7</v>
      </c>
      <c r="F4" s="125" t="s">
        <v>7</v>
      </c>
      <c r="G4" s="102" t="s">
        <v>63</v>
      </c>
      <c r="H4" s="102" t="s">
        <v>161</v>
      </c>
      <c r="I4" s="103">
        <v>2034</v>
      </c>
      <c r="J4" s="103">
        <v>2035</v>
      </c>
      <c r="K4" s="103">
        <v>0</v>
      </c>
      <c r="L4" s="103" t="s">
        <v>53</v>
      </c>
      <c r="M4" s="103">
        <v>1</v>
      </c>
      <c r="N4" s="111" t="s">
        <v>51</v>
      </c>
    </row>
    <row r="5" spans="1:14" x14ac:dyDescent="0.3">
      <c r="A5" s="130" t="s">
        <v>57</v>
      </c>
      <c r="B5" s="125" t="s">
        <v>64</v>
      </c>
      <c r="C5" s="125" t="s">
        <v>67</v>
      </c>
      <c r="D5" s="125" t="s">
        <v>90</v>
      </c>
      <c r="E5" s="125" t="s">
        <v>7</v>
      </c>
      <c r="F5" s="125" t="s">
        <v>7</v>
      </c>
      <c r="G5" s="102" t="s">
        <v>61</v>
      </c>
      <c r="H5" s="102" t="s">
        <v>61</v>
      </c>
      <c r="I5" s="103">
        <v>2026</v>
      </c>
      <c r="J5" s="103">
        <v>2035</v>
      </c>
      <c r="K5" s="126">
        <f>K6*1.05</f>
        <v>3.57</v>
      </c>
      <c r="L5" s="103" t="s">
        <v>53</v>
      </c>
      <c r="M5" s="103">
        <v>1.1000000000000001</v>
      </c>
      <c r="N5" s="111" t="s">
        <v>51</v>
      </c>
    </row>
    <row r="6" spans="1:14" x14ac:dyDescent="0.3">
      <c r="A6" s="130" t="s">
        <v>57</v>
      </c>
      <c r="B6" s="125" t="s">
        <v>52</v>
      </c>
      <c r="C6" s="125" t="s">
        <v>67</v>
      </c>
      <c r="D6" s="125" t="s">
        <v>85</v>
      </c>
      <c r="E6" s="125" t="s">
        <v>7</v>
      </c>
      <c r="F6" s="125" t="s">
        <v>7</v>
      </c>
      <c r="G6" s="102" t="s">
        <v>61</v>
      </c>
      <c r="H6" s="102" t="s">
        <v>61</v>
      </c>
      <c r="I6" s="103">
        <v>2026</v>
      </c>
      <c r="J6" s="103">
        <v>2035</v>
      </c>
      <c r="K6" s="126">
        <v>3.4</v>
      </c>
      <c r="L6" s="103" t="s">
        <v>53</v>
      </c>
      <c r="M6" s="103">
        <v>0.9</v>
      </c>
      <c r="N6" s="111" t="s">
        <v>51</v>
      </c>
    </row>
    <row r="7" spans="1:14" x14ac:dyDescent="0.3">
      <c r="A7" s="130" t="s">
        <v>57</v>
      </c>
      <c r="B7" s="125" t="s">
        <v>64</v>
      </c>
      <c r="C7" s="125" t="s">
        <v>69</v>
      </c>
      <c r="D7" s="125" t="s">
        <v>93</v>
      </c>
      <c r="E7" s="125" t="s">
        <v>7</v>
      </c>
      <c r="F7" s="125" t="s">
        <v>7</v>
      </c>
      <c r="G7" s="102" t="s">
        <v>61</v>
      </c>
      <c r="H7" s="102" t="s">
        <v>61</v>
      </c>
      <c r="I7" s="103">
        <v>2025</v>
      </c>
      <c r="J7" s="103">
        <v>2028</v>
      </c>
      <c r="K7" s="103">
        <v>0.113</v>
      </c>
      <c r="L7" s="103" t="s">
        <v>53</v>
      </c>
      <c r="M7" s="103">
        <v>1</v>
      </c>
      <c r="N7" s="111" t="s">
        <v>51</v>
      </c>
    </row>
    <row r="8" spans="1:14" ht="43.2" x14ac:dyDescent="0.3">
      <c r="A8" s="130" t="s">
        <v>57</v>
      </c>
      <c r="B8" s="125" t="s">
        <v>62</v>
      </c>
      <c r="C8" s="125" t="s">
        <v>69</v>
      </c>
      <c r="D8" s="125" t="s">
        <v>68</v>
      </c>
      <c r="E8" s="125" t="s">
        <v>7</v>
      </c>
      <c r="F8" s="125" t="s">
        <v>7</v>
      </c>
      <c r="G8" s="102" t="s">
        <v>63</v>
      </c>
      <c r="H8" s="102" t="s">
        <v>97</v>
      </c>
      <c r="I8" s="103">
        <v>2034</v>
      </c>
      <c r="J8" s="103">
        <v>2035</v>
      </c>
      <c r="K8" s="103">
        <v>0</v>
      </c>
      <c r="L8" s="103" t="s">
        <v>53</v>
      </c>
      <c r="M8" s="103">
        <v>1</v>
      </c>
      <c r="N8" s="111" t="s">
        <v>51</v>
      </c>
    </row>
    <row r="9" spans="1:14" ht="43.2" x14ac:dyDescent="0.3">
      <c r="A9" s="130" t="s">
        <v>57</v>
      </c>
      <c r="B9" s="125" t="s">
        <v>64</v>
      </c>
      <c r="C9" s="125" t="s">
        <v>94</v>
      </c>
      <c r="D9" s="125" t="s">
        <v>95</v>
      </c>
      <c r="E9" s="125" t="s">
        <v>7</v>
      </c>
      <c r="F9" s="125" t="s">
        <v>7</v>
      </c>
      <c r="G9" s="102" t="s">
        <v>63</v>
      </c>
      <c r="H9" s="102" t="s">
        <v>101</v>
      </c>
      <c r="I9" s="103">
        <v>2034</v>
      </c>
      <c r="J9" s="103">
        <v>2035</v>
      </c>
      <c r="K9" s="103">
        <v>1.27</v>
      </c>
      <c r="L9" s="103" t="s">
        <v>92</v>
      </c>
      <c r="M9" s="103">
        <v>1</v>
      </c>
      <c r="N9" s="111" t="s">
        <v>51</v>
      </c>
    </row>
    <row r="10" spans="1:14" ht="43.2" x14ac:dyDescent="0.3">
      <c r="A10" s="130" t="s">
        <v>57</v>
      </c>
      <c r="B10" s="125" t="s">
        <v>70</v>
      </c>
      <c r="C10" s="125" t="s">
        <v>94</v>
      </c>
      <c r="D10" s="125" t="s">
        <v>95</v>
      </c>
      <c r="E10" s="125" t="s">
        <v>7</v>
      </c>
      <c r="F10" s="125" t="s">
        <v>7</v>
      </c>
      <c r="G10" s="102" t="s">
        <v>63</v>
      </c>
      <c r="H10" s="102" t="s">
        <v>96</v>
      </c>
      <c r="I10" s="103">
        <v>2034</v>
      </c>
      <c r="J10" s="103">
        <v>2035</v>
      </c>
      <c r="K10" s="103">
        <v>0.5</v>
      </c>
      <c r="L10" s="103" t="s">
        <v>92</v>
      </c>
      <c r="M10" s="103">
        <v>1</v>
      </c>
      <c r="N10" s="111" t="s">
        <v>51</v>
      </c>
    </row>
    <row r="11" spans="1:14" ht="43.2" x14ac:dyDescent="0.3">
      <c r="A11" s="130" t="s">
        <v>57</v>
      </c>
      <c r="B11" s="125" t="s">
        <v>62</v>
      </c>
      <c r="C11" s="125" t="s">
        <v>94</v>
      </c>
      <c r="D11" s="125" t="s">
        <v>95</v>
      </c>
      <c r="E11" s="125" t="s">
        <v>7</v>
      </c>
      <c r="F11" s="125" t="s">
        <v>7</v>
      </c>
      <c r="G11" s="102" t="s">
        <v>63</v>
      </c>
      <c r="H11" s="102" t="s">
        <v>98</v>
      </c>
      <c r="I11" s="103">
        <v>2034</v>
      </c>
      <c r="J11" s="103">
        <v>2035</v>
      </c>
      <c r="K11" s="103">
        <v>0</v>
      </c>
      <c r="L11" s="103" t="s">
        <v>92</v>
      </c>
      <c r="M11" s="103">
        <v>1</v>
      </c>
      <c r="N11" s="111" t="s">
        <v>51</v>
      </c>
    </row>
    <row r="12" spans="1:14" x14ac:dyDescent="0.3">
      <c r="A12" s="130" t="s">
        <v>57</v>
      </c>
      <c r="B12" s="125" t="s">
        <v>52</v>
      </c>
      <c r="C12" s="125" t="s">
        <v>82</v>
      </c>
      <c r="D12" s="125" t="s">
        <v>84</v>
      </c>
      <c r="E12" s="125" t="s">
        <v>7</v>
      </c>
      <c r="F12" s="125" t="s">
        <v>7</v>
      </c>
      <c r="G12" s="102" t="s">
        <v>61</v>
      </c>
      <c r="H12" s="102" t="s">
        <v>61</v>
      </c>
      <c r="I12" s="103">
        <v>2030</v>
      </c>
      <c r="J12" s="103">
        <v>2035</v>
      </c>
      <c r="K12" s="127">
        <v>9</v>
      </c>
      <c r="L12" s="103" t="s">
        <v>53</v>
      </c>
      <c r="M12" s="103">
        <v>0.9</v>
      </c>
      <c r="N12" s="111" t="s">
        <v>51</v>
      </c>
    </row>
    <row r="13" spans="1:14" ht="43.2" x14ac:dyDescent="0.3">
      <c r="A13" s="130" t="s">
        <v>57</v>
      </c>
      <c r="B13" s="125" t="s">
        <v>62</v>
      </c>
      <c r="C13" s="125" t="s">
        <v>107</v>
      </c>
      <c r="D13" s="125" t="s">
        <v>103</v>
      </c>
      <c r="E13" s="125" t="s">
        <v>9</v>
      </c>
      <c r="F13" s="125" t="s">
        <v>7</v>
      </c>
      <c r="G13" s="102" t="s">
        <v>63</v>
      </c>
      <c r="H13" s="102" t="s">
        <v>106</v>
      </c>
      <c r="I13" s="103">
        <v>2034</v>
      </c>
      <c r="J13" s="103">
        <v>2035</v>
      </c>
      <c r="K13" s="127">
        <v>0</v>
      </c>
      <c r="L13" s="103" t="s">
        <v>92</v>
      </c>
      <c r="M13" s="103">
        <v>1</v>
      </c>
      <c r="N13" s="111" t="s">
        <v>51</v>
      </c>
    </row>
    <row r="14" spans="1:14" x14ac:dyDescent="0.3">
      <c r="A14" s="130" t="s">
        <v>57</v>
      </c>
      <c r="B14" s="125" t="s">
        <v>64</v>
      </c>
      <c r="C14" s="125" t="s">
        <v>107</v>
      </c>
      <c r="D14" s="125" t="s">
        <v>104</v>
      </c>
      <c r="E14" s="125" t="s">
        <v>7</v>
      </c>
      <c r="F14" s="125" t="s">
        <v>7</v>
      </c>
      <c r="G14" s="102" t="s">
        <v>61</v>
      </c>
      <c r="H14" s="102" t="s">
        <v>61</v>
      </c>
      <c r="I14" s="103">
        <v>2028</v>
      </c>
      <c r="J14" s="103">
        <v>2035</v>
      </c>
      <c r="K14" s="127">
        <v>53</v>
      </c>
      <c r="L14" s="103" t="s">
        <v>53</v>
      </c>
      <c r="M14" s="103">
        <v>1.05</v>
      </c>
      <c r="N14" s="111" t="s">
        <v>51</v>
      </c>
    </row>
    <row r="15" spans="1:14" ht="15" thickBot="1" x14ac:dyDescent="0.35">
      <c r="A15" s="99" t="s">
        <v>57</v>
      </c>
      <c r="B15" s="100" t="s">
        <v>52</v>
      </c>
      <c r="C15" s="100" t="s">
        <v>107</v>
      </c>
      <c r="D15" s="100" t="s">
        <v>105</v>
      </c>
      <c r="E15" s="100" t="s">
        <v>7</v>
      </c>
      <c r="F15" s="100" t="s">
        <v>7</v>
      </c>
      <c r="G15" s="66" t="s">
        <v>61</v>
      </c>
      <c r="H15" s="66" t="s">
        <v>61</v>
      </c>
      <c r="I15" s="67">
        <v>2030</v>
      </c>
      <c r="J15" s="67">
        <v>2035</v>
      </c>
      <c r="K15" s="101">
        <f>K14*0.98</f>
        <v>51.94</v>
      </c>
      <c r="L15" s="67" t="s">
        <v>53</v>
      </c>
      <c r="M15" s="67">
        <v>0.98</v>
      </c>
      <c r="N15" s="68" t="s">
        <v>51</v>
      </c>
    </row>
    <row r="16" spans="1:14" ht="28.8" x14ac:dyDescent="0.3">
      <c r="A16" s="79" t="s">
        <v>78</v>
      </c>
      <c r="B16" s="89" t="s">
        <v>64</v>
      </c>
      <c r="C16" s="89" t="s">
        <v>79</v>
      </c>
      <c r="D16" s="89" t="s">
        <v>81</v>
      </c>
      <c r="E16" s="89" t="s">
        <v>7</v>
      </c>
      <c r="F16" s="89" t="s">
        <v>7</v>
      </c>
      <c r="G16" s="121" t="s">
        <v>123</v>
      </c>
      <c r="H16" s="121" t="s">
        <v>131</v>
      </c>
      <c r="I16" s="122">
        <v>2026</v>
      </c>
      <c r="J16" s="122">
        <v>2035</v>
      </c>
      <c r="K16" s="123">
        <v>40</v>
      </c>
      <c r="L16" s="122" t="s">
        <v>53</v>
      </c>
      <c r="M16" s="122">
        <v>1.1000000000000001</v>
      </c>
      <c r="N16" s="124" t="s">
        <v>51</v>
      </c>
    </row>
    <row r="17" spans="1:14" ht="28.8" x14ac:dyDescent="0.3">
      <c r="A17" s="75" t="s">
        <v>78</v>
      </c>
      <c r="B17" s="88" t="s">
        <v>52</v>
      </c>
      <c r="C17" s="88" t="s">
        <v>79</v>
      </c>
      <c r="D17" s="88" t="s">
        <v>80</v>
      </c>
      <c r="E17" s="88" t="s">
        <v>7</v>
      </c>
      <c r="F17" s="88" t="s">
        <v>7</v>
      </c>
      <c r="G17" s="102" t="s">
        <v>123</v>
      </c>
      <c r="H17" s="102" t="s">
        <v>126</v>
      </c>
      <c r="I17" s="103">
        <v>2026</v>
      </c>
      <c r="J17" s="103">
        <v>2035</v>
      </c>
      <c r="K17" s="103">
        <v>23</v>
      </c>
      <c r="L17" s="103" t="s">
        <v>53</v>
      </c>
      <c r="M17" s="103">
        <v>0.9</v>
      </c>
      <c r="N17" s="111" t="s">
        <v>51</v>
      </c>
    </row>
    <row r="18" spans="1:14" x14ac:dyDescent="0.3">
      <c r="A18" s="75" t="s">
        <v>78</v>
      </c>
      <c r="B18" s="88" t="s">
        <v>116</v>
      </c>
      <c r="C18" s="88" t="s">
        <v>79</v>
      </c>
      <c r="D18" s="88" t="s">
        <v>117</v>
      </c>
      <c r="E18" s="88" t="s">
        <v>7</v>
      </c>
      <c r="F18" s="88" t="s">
        <v>7</v>
      </c>
      <c r="G18" s="102" t="s">
        <v>61</v>
      </c>
      <c r="H18" s="102" t="s">
        <v>61</v>
      </c>
      <c r="I18" s="103">
        <v>2016</v>
      </c>
      <c r="J18" s="103">
        <v>2035</v>
      </c>
      <c r="K18" s="103">
        <v>0.3</v>
      </c>
      <c r="L18" s="103" t="s">
        <v>118</v>
      </c>
      <c r="M18" s="103">
        <v>1</v>
      </c>
      <c r="N18" s="111" t="s">
        <v>51</v>
      </c>
    </row>
    <row r="19" spans="1:14" ht="28.8" x14ac:dyDescent="0.3">
      <c r="A19" s="75" t="s">
        <v>78</v>
      </c>
      <c r="B19" s="88" t="s">
        <v>64</v>
      </c>
      <c r="C19" s="88" t="s">
        <v>82</v>
      </c>
      <c r="D19" s="88" t="s">
        <v>83</v>
      </c>
      <c r="E19" s="88" t="s">
        <v>7</v>
      </c>
      <c r="F19" s="88" t="s">
        <v>7</v>
      </c>
      <c r="G19" s="102" t="s">
        <v>123</v>
      </c>
      <c r="H19" s="102" t="s">
        <v>130</v>
      </c>
      <c r="I19" s="103">
        <v>2026</v>
      </c>
      <c r="J19" s="103">
        <v>2035</v>
      </c>
      <c r="K19" s="104">
        <v>999</v>
      </c>
      <c r="L19" s="103" t="s">
        <v>53</v>
      </c>
      <c r="M19" s="103">
        <v>1.1000000000000001</v>
      </c>
      <c r="N19" s="111" t="s">
        <v>51</v>
      </c>
    </row>
    <row r="20" spans="1:14" x14ac:dyDescent="0.3">
      <c r="A20" s="75" t="s">
        <v>78</v>
      </c>
      <c r="B20" s="88" t="s">
        <v>64</v>
      </c>
      <c r="C20" s="88" t="s">
        <v>87</v>
      </c>
      <c r="D20" s="88" t="s">
        <v>120</v>
      </c>
      <c r="E20" s="88" t="s">
        <v>7</v>
      </c>
      <c r="F20" s="88" t="s">
        <v>7</v>
      </c>
      <c r="G20" s="102" t="s">
        <v>121</v>
      </c>
      <c r="H20" s="102" t="s">
        <v>129</v>
      </c>
      <c r="I20" s="103">
        <v>2015</v>
      </c>
      <c r="J20" s="103">
        <v>2035</v>
      </c>
      <c r="K20" s="103">
        <v>11.05</v>
      </c>
      <c r="L20" s="103" t="s">
        <v>53</v>
      </c>
      <c r="M20" s="103">
        <v>1</v>
      </c>
      <c r="N20" s="111" t="s">
        <v>51</v>
      </c>
    </row>
    <row r="21" spans="1:14" x14ac:dyDescent="0.3">
      <c r="A21" s="75" t="s">
        <v>78</v>
      </c>
      <c r="B21" s="88" t="s">
        <v>52</v>
      </c>
      <c r="C21" s="88" t="s">
        <v>87</v>
      </c>
      <c r="D21" s="88" t="s">
        <v>120</v>
      </c>
      <c r="E21" s="88" t="s">
        <v>7</v>
      </c>
      <c r="F21" s="88" t="s">
        <v>7</v>
      </c>
      <c r="G21" s="102" t="s">
        <v>121</v>
      </c>
      <c r="H21" s="102" t="s">
        <v>122</v>
      </c>
      <c r="I21" s="103">
        <v>2015</v>
      </c>
      <c r="J21" s="103">
        <v>2035</v>
      </c>
      <c r="K21" s="103">
        <v>10.83</v>
      </c>
      <c r="L21" s="103" t="s">
        <v>53</v>
      </c>
      <c r="M21" s="103">
        <v>1</v>
      </c>
      <c r="N21" s="111" t="s">
        <v>51</v>
      </c>
    </row>
    <row r="22" spans="1:14" x14ac:dyDescent="0.3">
      <c r="A22" s="75" t="s">
        <v>78</v>
      </c>
      <c r="B22" s="88" t="s">
        <v>64</v>
      </c>
      <c r="C22" s="88" t="s">
        <v>88</v>
      </c>
      <c r="D22" s="88" t="s">
        <v>124</v>
      </c>
      <c r="E22" s="88" t="s">
        <v>7</v>
      </c>
      <c r="F22" s="88" t="s">
        <v>7</v>
      </c>
      <c r="G22" s="102" t="s">
        <v>61</v>
      </c>
      <c r="H22" s="102" t="s">
        <v>61</v>
      </c>
      <c r="I22" s="103">
        <v>2012</v>
      </c>
      <c r="J22" s="103">
        <v>2035</v>
      </c>
      <c r="K22" s="127">
        <v>0.68865636391837426</v>
      </c>
      <c r="L22" s="103" t="s">
        <v>53</v>
      </c>
      <c r="M22" s="103">
        <v>1</v>
      </c>
      <c r="N22" s="111" t="s">
        <v>51</v>
      </c>
    </row>
    <row r="23" spans="1:14" x14ac:dyDescent="0.3">
      <c r="A23" s="75" t="s">
        <v>78</v>
      </c>
      <c r="B23" s="88" t="s">
        <v>52</v>
      </c>
      <c r="C23" s="88" t="s">
        <v>88</v>
      </c>
      <c r="D23" s="88" t="s">
        <v>124</v>
      </c>
      <c r="E23" s="88" t="s">
        <v>7</v>
      </c>
      <c r="F23" s="88" t="s">
        <v>7</v>
      </c>
      <c r="G23" s="102" t="s">
        <v>61</v>
      </c>
      <c r="H23" s="102" t="s">
        <v>61</v>
      </c>
      <c r="I23" s="103">
        <v>2012</v>
      </c>
      <c r="J23" s="103">
        <v>2035</v>
      </c>
      <c r="K23" s="127">
        <v>0.6260512399257947</v>
      </c>
      <c r="L23" s="103" t="s">
        <v>53</v>
      </c>
      <c r="M23" s="103">
        <v>1</v>
      </c>
      <c r="N23" s="111" t="s">
        <v>51</v>
      </c>
    </row>
    <row r="24" spans="1:14" x14ac:dyDescent="0.3">
      <c r="A24" s="75" t="s">
        <v>78</v>
      </c>
      <c r="B24" s="88" t="s">
        <v>64</v>
      </c>
      <c r="C24" s="88" t="s">
        <v>86</v>
      </c>
      <c r="D24" s="88" t="s">
        <v>125</v>
      </c>
      <c r="E24" s="88" t="s">
        <v>7</v>
      </c>
      <c r="F24" s="88" t="s">
        <v>7</v>
      </c>
      <c r="G24" s="102" t="s">
        <v>61</v>
      </c>
      <c r="H24" s="102" t="s">
        <v>61</v>
      </c>
      <c r="I24" s="103">
        <v>2012</v>
      </c>
      <c r="J24" s="103">
        <v>2035</v>
      </c>
      <c r="K24" s="127">
        <v>3.9745730758725899</v>
      </c>
      <c r="L24" s="103" t="s">
        <v>53</v>
      </c>
      <c r="M24" s="103">
        <v>1</v>
      </c>
      <c r="N24" s="111" t="s">
        <v>51</v>
      </c>
    </row>
    <row r="25" spans="1:14" x14ac:dyDescent="0.3">
      <c r="A25" s="75" t="s">
        <v>78</v>
      </c>
      <c r="B25" s="88" t="s">
        <v>52</v>
      </c>
      <c r="C25" s="88" t="s">
        <v>86</v>
      </c>
      <c r="D25" s="88" t="s">
        <v>125</v>
      </c>
      <c r="E25" s="88" t="s">
        <v>7</v>
      </c>
      <c r="F25" s="88" t="s">
        <v>7</v>
      </c>
      <c r="G25" s="102" t="s">
        <v>61</v>
      </c>
      <c r="H25" s="102" t="s">
        <v>61</v>
      </c>
      <c r="I25" s="103">
        <v>2012</v>
      </c>
      <c r="J25" s="103">
        <v>2035</v>
      </c>
      <c r="K25" s="127">
        <v>3.6132482507932631</v>
      </c>
      <c r="L25" s="103" t="s">
        <v>53</v>
      </c>
      <c r="M25" s="103">
        <v>1</v>
      </c>
      <c r="N25" s="111" t="s">
        <v>51</v>
      </c>
    </row>
    <row r="26" spans="1:14" x14ac:dyDescent="0.3">
      <c r="A26" s="75" t="s">
        <v>78</v>
      </c>
      <c r="B26" s="88" t="s">
        <v>64</v>
      </c>
      <c r="C26" s="88" t="s">
        <v>69</v>
      </c>
      <c r="D26" s="88" t="s">
        <v>93</v>
      </c>
      <c r="E26" s="88" t="s">
        <v>7</v>
      </c>
      <c r="F26" s="88" t="s">
        <v>7</v>
      </c>
      <c r="G26" s="102" t="s">
        <v>61</v>
      </c>
      <c r="H26" s="102" t="s">
        <v>61</v>
      </c>
      <c r="I26" s="103">
        <v>2025</v>
      </c>
      <c r="J26" s="103">
        <v>2035</v>
      </c>
      <c r="K26" s="103">
        <v>0</v>
      </c>
      <c r="L26" s="103" t="s">
        <v>53</v>
      </c>
      <c r="M26" s="103">
        <v>1</v>
      </c>
      <c r="N26" s="111" t="s">
        <v>51</v>
      </c>
    </row>
    <row r="27" spans="1:14" x14ac:dyDescent="0.3">
      <c r="A27" s="75" t="s">
        <v>78</v>
      </c>
      <c r="B27" s="88" t="s">
        <v>64</v>
      </c>
      <c r="C27" s="88" t="s">
        <v>65</v>
      </c>
      <c r="D27" s="88" t="s">
        <v>89</v>
      </c>
      <c r="E27" s="88" t="s">
        <v>7</v>
      </c>
      <c r="F27" s="88" t="s">
        <v>7</v>
      </c>
      <c r="G27" s="102" t="s">
        <v>61</v>
      </c>
      <c r="H27" s="102" t="s">
        <v>61</v>
      </c>
      <c r="I27" s="103">
        <v>2011</v>
      </c>
      <c r="J27" s="103">
        <v>2035</v>
      </c>
      <c r="K27" s="127">
        <v>1.2040812000000001E-2</v>
      </c>
      <c r="L27" s="103" t="s">
        <v>53</v>
      </c>
      <c r="M27" s="103">
        <v>1</v>
      </c>
      <c r="N27" s="111" t="s">
        <v>51</v>
      </c>
    </row>
    <row r="28" spans="1:14" x14ac:dyDescent="0.3">
      <c r="A28" s="75" t="s">
        <v>78</v>
      </c>
      <c r="B28" s="88" t="s">
        <v>52</v>
      </c>
      <c r="C28" s="88" t="s">
        <v>65</v>
      </c>
      <c r="D28" s="88" t="s">
        <v>127</v>
      </c>
      <c r="E28" s="88" t="s">
        <v>7</v>
      </c>
      <c r="F28" s="88" t="s">
        <v>7</v>
      </c>
      <c r="G28" s="102" t="s">
        <v>61</v>
      </c>
      <c r="H28" s="102" t="s">
        <v>61</v>
      </c>
      <c r="I28" s="103">
        <v>2011</v>
      </c>
      <c r="J28" s="103">
        <v>2035</v>
      </c>
      <c r="K28" s="127">
        <v>1.2040812000000001E-2</v>
      </c>
      <c r="L28" s="103" t="s">
        <v>53</v>
      </c>
      <c r="M28" s="103">
        <v>1</v>
      </c>
      <c r="N28" s="111" t="s">
        <v>51</v>
      </c>
    </row>
    <row r="29" spans="1:14" x14ac:dyDescent="0.3">
      <c r="A29" s="75" t="s">
        <v>78</v>
      </c>
      <c r="B29" s="27" t="s">
        <v>64</v>
      </c>
      <c r="C29" s="27" t="s">
        <v>107</v>
      </c>
      <c r="D29" s="88" t="s">
        <v>119</v>
      </c>
      <c r="E29" s="88" t="s">
        <v>7</v>
      </c>
      <c r="F29" s="88" t="s">
        <v>7</v>
      </c>
      <c r="G29" s="102" t="s">
        <v>61</v>
      </c>
      <c r="H29" s="102" t="s">
        <v>61</v>
      </c>
      <c r="I29" s="105">
        <v>2012</v>
      </c>
      <c r="J29" s="105">
        <v>2035</v>
      </c>
      <c r="K29" s="151">
        <f>K30*1.05</f>
        <v>22.89</v>
      </c>
      <c r="L29" s="105" t="s">
        <v>53</v>
      </c>
      <c r="M29" s="105">
        <v>1</v>
      </c>
      <c r="N29" s="111" t="s">
        <v>51</v>
      </c>
    </row>
    <row r="30" spans="1:14" x14ac:dyDescent="0.3">
      <c r="A30" s="75" t="s">
        <v>78</v>
      </c>
      <c r="B30" s="27" t="s">
        <v>52</v>
      </c>
      <c r="C30" s="27" t="s">
        <v>107</v>
      </c>
      <c r="D30" s="88" t="s">
        <v>119</v>
      </c>
      <c r="E30" s="88" t="s">
        <v>7</v>
      </c>
      <c r="F30" s="88" t="s">
        <v>7</v>
      </c>
      <c r="G30" s="102" t="s">
        <v>61</v>
      </c>
      <c r="H30" s="102" t="s">
        <v>61</v>
      </c>
      <c r="I30" s="105">
        <v>2012</v>
      </c>
      <c r="J30" s="105">
        <v>2035</v>
      </c>
      <c r="K30" s="152">
        <f>21.8</f>
        <v>21.8</v>
      </c>
      <c r="L30" s="105" t="s">
        <v>53</v>
      </c>
      <c r="M30" s="105">
        <v>1</v>
      </c>
      <c r="N30" s="111" t="s">
        <v>51</v>
      </c>
    </row>
    <row r="31" spans="1:14" x14ac:dyDescent="0.3">
      <c r="A31" s="75" t="s">
        <v>78</v>
      </c>
      <c r="B31" s="27" t="s">
        <v>64</v>
      </c>
      <c r="C31" s="27" t="s">
        <v>108</v>
      </c>
      <c r="D31" s="88" t="s">
        <v>119</v>
      </c>
      <c r="E31" s="88" t="s">
        <v>7</v>
      </c>
      <c r="F31" s="88" t="s">
        <v>7</v>
      </c>
      <c r="G31" s="102" t="s">
        <v>61</v>
      </c>
      <c r="H31" s="102" t="s">
        <v>61</v>
      </c>
      <c r="I31" s="105">
        <v>2012</v>
      </c>
      <c r="J31" s="105">
        <v>2035</v>
      </c>
      <c r="K31" s="106">
        <v>6.1</v>
      </c>
      <c r="L31" s="105" t="s">
        <v>53</v>
      </c>
      <c r="M31" s="105">
        <v>1</v>
      </c>
      <c r="N31" s="111" t="s">
        <v>51</v>
      </c>
    </row>
    <row r="32" spans="1:14" x14ac:dyDescent="0.3">
      <c r="A32" s="75" t="s">
        <v>78</v>
      </c>
      <c r="B32" s="27" t="s">
        <v>52</v>
      </c>
      <c r="C32" s="27" t="s">
        <v>108</v>
      </c>
      <c r="D32" s="88" t="s">
        <v>119</v>
      </c>
      <c r="E32" s="88" t="s">
        <v>7</v>
      </c>
      <c r="F32" s="88" t="s">
        <v>7</v>
      </c>
      <c r="G32" s="102" t="s">
        <v>61</v>
      </c>
      <c r="H32" s="102" t="s">
        <v>61</v>
      </c>
      <c r="I32" s="105">
        <v>2012</v>
      </c>
      <c r="J32" s="105">
        <v>2035</v>
      </c>
      <c r="K32" s="107">
        <v>6</v>
      </c>
      <c r="L32" s="105" t="s">
        <v>53</v>
      </c>
      <c r="M32" s="105">
        <v>1</v>
      </c>
      <c r="N32" s="111" t="s">
        <v>51</v>
      </c>
    </row>
    <row r="33" spans="1:14" x14ac:dyDescent="0.3">
      <c r="A33" s="75" t="s">
        <v>78</v>
      </c>
      <c r="B33" s="27" t="s">
        <v>64</v>
      </c>
      <c r="C33" s="27" t="s">
        <v>109</v>
      </c>
      <c r="D33" s="88" t="s">
        <v>119</v>
      </c>
      <c r="E33" s="88" t="s">
        <v>7</v>
      </c>
      <c r="F33" s="88" t="s">
        <v>7</v>
      </c>
      <c r="G33" s="102" t="s">
        <v>61</v>
      </c>
      <c r="H33" s="102" t="s">
        <v>61</v>
      </c>
      <c r="I33" s="105">
        <v>2012</v>
      </c>
      <c r="J33" s="105">
        <v>2035</v>
      </c>
      <c r="K33" s="105">
        <v>0</v>
      </c>
      <c r="L33" s="105" t="s">
        <v>53</v>
      </c>
      <c r="M33" s="105">
        <v>1</v>
      </c>
      <c r="N33" s="111" t="s">
        <v>51</v>
      </c>
    </row>
    <row r="34" spans="1:14" x14ac:dyDescent="0.3">
      <c r="A34" s="75" t="s">
        <v>78</v>
      </c>
      <c r="B34" s="27" t="s">
        <v>52</v>
      </c>
      <c r="C34" s="27" t="s">
        <v>109</v>
      </c>
      <c r="D34" s="88" t="s">
        <v>119</v>
      </c>
      <c r="E34" s="88" t="s">
        <v>7</v>
      </c>
      <c r="F34" s="88" t="s">
        <v>7</v>
      </c>
      <c r="G34" s="102" t="s">
        <v>61</v>
      </c>
      <c r="H34" s="102" t="s">
        <v>61</v>
      </c>
      <c r="I34" s="105">
        <v>2012</v>
      </c>
      <c r="J34" s="105">
        <v>2035</v>
      </c>
      <c r="K34" s="107">
        <v>0</v>
      </c>
      <c r="L34" s="105" t="s">
        <v>53</v>
      </c>
      <c r="M34" s="105">
        <v>1</v>
      </c>
      <c r="N34" s="111" t="s">
        <v>51</v>
      </c>
    </row>
    <row r="35" spans="1:14" x14ac:dyDescent="0.3">
      <c r="A35" s="75" t="s">
        <v>78</v>
      </c>
      <c r="B35" s="27" t="s">
        <v>64</v>
      </c>
      <c r="C35" s="27" t="s">
        <v>110</v>
      </c>
      <c r="D35" s="88" t="s">
        <v>119</v>
      </c>
      <c r="E35" s="88" t="s">
        <v>7</v>
      </c>
      <c r="F35" s="88" t="s">
        <v>7</v>
      </c>
      <c r="G35" s="102" t="s">
        <v>61</v>
      </c>
      <c r="H35" s="102" t="s">
        <v>61</v>
      </c>
      <c r="I35" s="105">
        <v>2012</v>
      </c>
      <c r="J35" s="105">
        <v>2035</v>
      </c>
      <c r="K35" s="106">
        <v>3.5179403173645474</v>
      </c>
      <c r="L35" s="105" t="s">
        <v>53</v>
      </c>
      <c r="M35" s="105">
        <v>1</v>
      </c>
      <c r="N35" s="111" t="s">
        <v>51</v>
      </c>
    </row>
    <row r="36" spans="1:14" x14ac:dyDescent="0.3">
      <c r="A36" s="75" t="s">
        <v>78</v>
      </c>
      <c r="B36" s="27" t="s">
        <v>52</v>
      </c>
      <c r="C36" s="27" t="s">
        <v>110</v>
      </c>
      <c r="D36" s="88" t="s">
        <v>119</v>
      </c>
      <c r="E36" s="88" t="s">
        <v>7</v>
      </c>
      <c r="F36" s="88" t="s">
        <v>7</v>
      </c>
      <c r="G36" s="102" t="s">
        <v>61</v>
      </c>
      <c r="H36" s="102" t="s">
        <v>61</v>
      </c>
      <c r="I36" s="105">
        <v>2012</v>
      </c>
      <c r="J36" s="105">
        <v>2035</v>
      </c>
      <c r="K36" s="107">
        <v>3.4475815110172565</v>
      </c>
      <c r="L36" s="105" t="s">
        <v>53</v>
      </c>
      <c r="M36" s="105">
        <v>1</v>
      </c>
      <c r="N36" s="111" t="s">
        <v>51</v>
      </c>
    </row>
    <row r="37" spans="1:14" x14ac:dyDescent="0.3">
      <c r="A37" s="75" t="s">
        <v>78</v>
      </c>
      <c r="B37" s="27" t="s">
        <v>64</v>
      </c>
      <c r="C37" s="27" t="s">
        <v>111</v>
      </c>
      <c r="D37" s="88" t="s">
        <v>119</v>
      </c>
      <c r="E37" s="88" t="s">
        <v>7</v>
      </c>
      <c r="F37" s="88" t="s">
        <v>7</v>
      </c>
      <c r="G37" s="102" t="s">
        <v>61</v>
      </c>
      <c r="H37" s="102" t="s">
        <v>61</v>
      </c>
      <c r="I37" s="105">
        <v>2012</v>
      </c>
      <c r="J37" s="105">
        <v>2035</v>
      </c>
      <c r="K37" s="105">
        <v>0</v>
      </c>
      <c r="L37" s="105" t="s">
        <v>53</v>
      </c>
      <c r="M37" s="105">
        <v>1</v>
      </c>
      <c r="N37" s="111" t="s">
        <v>51</v>
      </c>
    </row>
    <row r="38" spans="1:14" x14ac:dyDescent="0.3">
      <c r="A38" s="75" t="s">
        <v>78</v>
      </c>
      <c r="B38" s="27" t="s">
        <v>52</v>
      </c>
      <c r="C38" s="27" t="s">
        <v>111</v>
      </c>
      <c r="D38" s="88" t="s">
        <v>119</v>
      </c>
      <c r="E38" s="88" t="s">
        <v>7</v>
      </c>
      <c r="F38" s="88" t="s">
        <v>7</v>
      </c>
      <c r="G38" s="102" t="s">
        <v>61</v>
      </c>
      <c r="H38" s="102" t="s">
        <v>61</v>
      </c>
      <c r="I38" s="105">
        <v>2012</v>
      </c>
      <c r="J38" s="105">
        <v>2035</v>
      </c>
      <c r="K38" s="107">
        <v>0</v>
      </c>
      <c r="L38" s="105" t="s">
        <v>53</v>
      </c>
      <c r="M38" s="105">
        <v>1</v>
      </c>
      <c r="N38" s="111" t="s">
        <v>51</v>
      </c>
    </row>
    <row r="39" spans="1:14" x14ac:dyDescent="0.3">
      <c r="A39" s="75" t="s">
        <v>78</v>
      </c>
      <c r="B39" s="27" t="s">
        <v>64</v>
      </c>
      <c r="C39" s="27" t="s">
        <v>102</v>
      </c>
      <c r="D39" s="88" t="s">
        <v>119</v>
      </c>
      <c r="E39" s="88" t="s">
        <v>7</v>
      </c>
      <c r="F39" s="88" t="s">
        <v>7</v>
      </c>
      <c r="G39" s="102" t="s">
        <v>61</v>
      </c>
      <c r="H39" s="102" t="s">
        <v>61</v>
      </c>
      <c r="I39" s="105">
        <v>2012</v>
      </c>
      <c r="J39" s="105">
        <v>2035</v>
      </c>
      <c r="K39" s="105">
        <v>0</v>
      </c>
      <c r="L39" s="105" t="s">
        <v>53</v>
      </c>
      <c r="M39" s="105">
        <v>1</v>
      </c>
      <c r="N39" s="111" t="s">
        <v>51</v>
      </c>
    </row>
    <row r="40" spans="1:14" x14ac:dyDescent="0.3">
      <c r="A40" s="75" t="s">
        <v>78</v>
      </c>
      <c r="B40" s="27" t="s">
        <v>52</v>
      </c>
      <c r="C40" s="27" t="s">
        <v>102</v>
      </c>
      <c r="D40" s="88" t="s">
        <v>119</v>
      </c>
      <c r="E40" s="88" t="s">
        <v>7</v>
      </c>
      <c r="F40" s="88" t="s">
        <v>7</v>
      </c>
      <c r="G40" s="102" t="s">
        <v>61</v>
      </c>
      <c r="H40" s="102" t="s">
        <v>61</v>
      </c>
      <c r="I40" s="105">
        <v>2012</v>
      </c>
      <c r="J40" s="105">
        <v>2035</v>
      </c>
      <c r="K40" s="107">
        <v>0</v>
      </c>
      <c r="L40" s="105" t="s">
        <v>53</v>
      </c>
      <c r="M40" s="105">
        <v>1</v>
      </c>
      <c r="N40" s="111" t="s">
        <v>51</v>
      </c>
    </row>
    <row r="41" spans="1:14" x14ac:dyDescent="0.3">
      <c r="A41" s="75" t="s">
        <v>78</v>
      </c>
      <c r="B41" s="27" t="s">
        <v>64</v>
      </c>
      <c r="C41" s="27" t="s">
        <v>112</v>
      </c>
      <c r="D41" s="88" t="s">
        <v>119</v>
      </c>
      <c r="E41" s="88" t="s">
        <v>7</v>
      </c>
      <c r="F41" s="88" t="s">
        <v>7</v>
      </c>
      <c r="G41" s="102" t="s">
        <v>61</v>
      </c>
      <c r="H41" s="102" t="s">
        <v>61</v>
      </c>
      <c r="I41" s="105">
        <v>2012</v>
      </c>
      <c r="J41" s="105">
        <v>2035</v>
      </c>
      <c r="K41" s="105">
        <v>0</v>
      </c>
      <c r="L41" s="105" t="s">
        <v>53</v>
      </c>
      <c r="M41" s="105">
        <v>1</v>
      </c>
      <c r="N41" s="111" t="s">
        <v>51</v>
      </c>
    </row>
    <row r="42" spans="1:14" x14ac:dyDescent="0.3">
      <c r="A42" s="75" t="s">
        <v>78</v>
      </c>
      <c r="B42" s="27" t="s">
        <v>52</v>
      </c>
      <c r="C42" s="27" t="s">
        <v>112</v>
      </c>
      <c r="D42" s="88" t="s">
        <v>119</v>
      </c>
      <c r="E42" s="88" t="s">
        <v>7</v>
      </c>
      <c r="F42" s="88" t="s">
        <v>7</v>
      </c>
      <c r="G42" s="102" t="s">
        <v>61</v>
      </c>
      <c r="H42" s="102" t="s">
        <v>61</v>
      </c>
      <c r="I42" s="105">
        <v>2012</v>
      </c>
      <c r="J42" s="105">
        <v>2035</v>
      </c>
      <c r="K42" s="107">
        <v>0</v>
      </c>
      <c r="L42" s="105" t="s">
        <v>53</v>
      </c>
      <c r="M42" s="105">
        <v>1</v>
      </c>
      <c r="N42" s="111" t="s">
        <v>51</v>
      </c>
    </row>
    <row r="43" spans="1:14" x14ac:dyDescent="0.3">
      <c r="A43" s="75" t="s">
        <v>78</v>
      </c>
      <c r="B43" s="27" t="s">
        <v>64</v>
      </c>
      <c r="C43" s="27" t="s">
        <v>113</v>
      </c>
      <c r="D43" s="88" t="s">
        <v>119</v>
      </c>
      <c r="E43" s="88" t="s">
        <v>7</v>
      </c>
      <c r="F43" s="88" t="s">
        <v>7</v>
      </c>
      <c r="G43" s="102" t="s">
        <v>61</v>
      </c>
      <c r="H43" s="102" t="s">
        <v>61</v>
      </c>
      <c r="I43" s="105">
        <v>2012</v>
      </c>
      <c r="J43" s="105">
        <v>2035</v>
      </c>
      <c r="K43" s="153">
        <f>K44*1.05</f>
        <v>0.52500000000000002</v>
      </c>
      <c r="L43" s="105" t="s">
        <v>53</v>
      </c>
      <c r="M43" s="105">
        <v>1</v>
      </c>
      <c r="N43" s="111" t="s">
        <v>51</v>
      </c>
    </row>
    <row r="44" spans="1:14" x14ac:dyDescent="0.3">
      <c r="A44" s="75" t="s">
        <v>78</v>
      </c>
      <c r="B44" s="27" t="s">
        <v>52</v>
      </c>
      <c r="C44" s="27" t="s">
        <v>113</v>
      </c>
      <c r="D44" s="88" t="s">
        <v>119</v>
      </c>
      <c r="E44" s="88" t="s">
        <v>7</v>
      </c>
      <c r="F44" s="88" t="s">
        <v>7</v>
      </c>
      <c r="G44" s="102" t="s">
        <v>61</v>
      </c>
      <c r="H44" s="102" t="s">
        <v>61</v>
      </c>
      <c r="I44" s="105">
        <v>2012</v>
      </c>
      <c r="J44" s="105">
        <v>2035</v>
      </c>
      <c r="K44" s="152">
        <v>0.5</v>
      </c>
      <c r="L44" s="105" t="s">
        <v>53</v>
      </c>
      <c r="M44" s="105">
        <v>1</v>
      </c>
      <c r="N44" s="111" t="s">
        <v>51</v>
      </c>
    </row>
    <row r="45" spans="1:14" x14ac:dyDescent="0.3">
      <c r="A45" s="75" t="s">
        <v>78</v>
      </c>
      <c r="B45" s="27" t="s">
        <v>64</v>
      </c>
      <c r="C45" s="27" t="s">
        <v>114</v>
      </c>
      <c r="D45" s="88" t="s">
        <v>119</v>
      </c>
      <c r="E45" s="88" t="s">
        <v>7</v>
      </c>
      <c r="F45" s="88" t="s">
        <v>7</v>
      </c>
      <c r="G45" s="102" t="s">
        <v>61</v>
      </c>
      <c r="H45" s="102" t="s">
        <v>61</v>
      </c>
      <c r="I45" s="105">
        <v>2012</v>
      </c>
      <c r="J45" s="105">
        <v>2035</v>
      </c>
      <c r="K45" s="153">
        <f>K46*1.05</f>
        <v>4.83</v>
      </c>
      <c r="L45" s="105" t="s">
        <v>53</v>
      </c>
      <c r="M45" s="105">
        <v>1</v>
      </c>
      <c r="N45" s="111" t="s">
        <v>51</v>
      </c>
    </row>
    <row r="46" spans="1:14" x14ac:dyDescent="0.3">
      <c r="A46" s="75" t="s">
        <v>78</v>
      </c>
      <c r="B46" s="27" t="s">
        <v>52</v>
      </c>
      <c r="C46" s="27" t="s">
        <v>114</v>
      </c>
      <c r="D46" s="88" t="s">
        <v>119</v>
      </c>
      <c r="E46" s="88" t="s">
        <v>7</v>
      </c>
      <c r="F46" s="88" t="s">
        <v>7</v>
      </c>
      <c r="G46" s="102" t="s">
        <v>61</v>
      </c>
      <c r="H46" s="102" t="s">
        <v>61</v>
      </c>
      <c r="I46" s="105">
        <v>2012</v>
      </c>
      <c r="J46" s="105">
        <v>2035</v>
      </c>
      <c r="K46" s="152">
        <v>4.5999999999999996</v>
      </c>
      <c r="L46" s="105" t="s">
        <v>53</v>
      </c>
      <c r="M46" s="105">
        <v>1</v>
      </c>
      <c r="N46" s="111" t="s">
        <v>51</v>
      </c>
    </row>
    <row r="47" spans="1:14" x14ac:dyDescent="0.3">
      <c r="A47" s="75" t="s">
        <v>78</v>
      </c>
      <c r="B47" s="27" t="s">
        <v>64</v>
      </c>
      <c r="C47" s="27" t="s">
        <v>115</v>
      </c>
      <c r="D47" s="88" t="s">
        <v>119</v>
      </c>
      <c r="E47" s="88" t="s">
        <v>7</v>
      </c>
      <c r="F47" s="88" t="s">
        <v>7</v>
      </c>
      <c r="G47" s="102" t="s">
        <v>61</v>
      </c>
      <c r="H47" s="102" t="s">
        <v>61</v>
      </c>
      <c r="I47" s="105">
        <v>2012</v>
      </c>
      <c r="J47" s="105">
        <v>2035</v>
      </c>
      <c r="K47" s="153">
        <f>K48*1.05</f>
        <v>1.5750000000000002</v>
      </c>
      <c r="L47" s="105" t="s">
        <v>53</v>
      </c>
      <c r="M47" s="105">
        <v>1</v>
      </c>
      <c r="N47" s="111" t="s">
        <v>51</v>
      </c>
    </row>
    <row r="48" spans="1:14" ht="15" thickBot="1" x14ac:dyDescent="0.35">
      <c r="A48" s="76" t="s">
        <v>78</v>
      </c>
      <c r="B48" s="78" t="s">
        <v>52</v>
      </c>
      <c r="C48" s="78" t="s">
        <v>115</v>
      </c>
      <c r="D48" s="112" t="s">
        <v>119</v>
      </c>
      <c r="E48" s="112" t="s">
        <v>7</v>
      </c>
      <c r="F48" s="112" t="s">
        <v>7</v>
      </c>
      <c r="G48" s="66" t="s">
        <v>61</v>
      </c>
      <c r="H48" s="66" t="s">
        <v>61</v>
      </c>
      <c r="I48" s="105">
        <v>2012</v>
      </c>
      <c r="J48" s="113">
        <v>2035</v>
      </c>
      <c r="K48" s="154">
        <v>1.5</v>
      </c>
      <c r="L48" s="113" t="s">
        <v>53</v>
      </c>
      <c r="M48" s="113">
        <v>1</v>
      </c>
      <c r="N48" s="68" t="s">
        <v>51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33</v>
      </c>
    </row>
    <row r="2" spans="1:4" x14ac:dyDescent="0.3">
      <c r="A2" s="60" t="s">
        <v>55</v>
      </c>
      <c r="B2" s="61" t="s">
        <v>60</v>
      </c>
      <c r="C2" s="62" t="s">
        <v>59</v>
      </c>
      <c r="D2" s="63">
        <v>1</v>
      </c>
    </row>
    <row r="3" spans="1:4" x14ac:dyDescent="0.3">
      <c r="A3" s="64" t="s">
        <v>57</v>
      </c>
      <c r="B3" s="58" t="s">
        <v>60</v>
      </c>
      <c r="C3" s="59" t="s">
        <v>59</v>
      </c>
      <c r="D3" s="65">
        <v>1</v>
      </c>
    </row>
    <row r="4" spans="1:4" ht="15" thickBot="1" x14ac:dyDescent="0.35">
      <c r="A4" s="31" t="s">
        <v>78</v>
      </c>
      <c r="B4" s="51" t="s">
        <v>60</v>
      </c>
      <c r="C4" s="52" t="s">
        <v>59</v>
      </c>
      <c r="D4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1" t="s">
        <v>13</v>
      </c>
      <c r="B1" s="12" t="s">
        <v>10</v>
      </c>
      <c r="C1" s="12" t="s">
        <v>45</v>
      </c>
      <c r="D1" s="12" t="s">
        <v>46</v>
      </c>
      <c r="E1" s="12" t="s">
        <v>18</v>
      </c>
      <c r="F1" s="14" t="s">
        <v>35</v>
      </c>
      <c r="G1" s="15" t="s">
        <v>3</v>
      </c>
      <c r="H1" s="16" t="s">
        <v>42</v>
      </c>
      <c r="I1" s="11" t="s">
        <v>29</v>
      </c>
      <c r="J1" s="12" t="s">
        <v>30</v>
      </c>
      <c r="K1" s="12" t="s">
        <v>31</v>
      </c>
      <c r="L1" s="13" t="s">
        <v>32</v>
      </c>
      <c r="M1" s="12">
        <v>2021</v>
      </c>
      <c r="N1" s="12">
        <v>2022</v>
      </c>
      <c r="O1" s="12">
        <v>2023</v>
      </c>
      <c r="P1" s="12">
        <v>2024</v>
      </c>
      <c r="Q1" s="12">
        <v>2025</v>
      </c>
      <c r="R1" s="12">
        <v>2026</v>
      </c>
      <c r="S1" s="12">
        <v>2027</v>
      </c>
      <c r="T1" s="12">
        <v>2028</v>
      </c>
      <c r="U1" s="12">
        <v>2029</v>
      </c>
      <c r="V1" s="12">
        <v>2030</v>
      </c>
      <c r="W1" s="12">
        <v>2031</v>
      </c>
      <c r="X1" s="12">
        <v>2032</v>
      </c>
      <c r="Y1" s="12">
        <v>2033</v>
      </c>
      <c r="Z1" s="12">
        <v>2034</v>
      </c>
      <c r="AA1" s="12">
        <v>2035</v>
      </c>
      <c r="AB1" s="12">
        <v>2036</v>
      </c>
      <c r="AC1" s="12">
        <v>2037</v>
      </c>
      <c r="AD1" s="12">
        <v>2038</v>
      </c>
      <c r="AE1" s="12">
        <v>2039</v>
      </c>
      <c r="AF1" s="12">
        <v>2040</v>
      </c>
      <c r="AG1" s="12">
        <v>2041</v>
      </c>
      <c r="AH1" s="12">
        <v>2042</v>
      </c>
      <c r="AI1" s="12">
        <v>2043</v>
      </c>
      <c r="AJ1" s="12">
        <v>2044</v>
      </c>
      <c r="AK1" s="12">
        <v>2045</v>
      </c>
      <c r="AL1" s="12">
        <v>2046</v>
      </c>
      <c r="AM1" s="12">
        <v>2047</v>
      </c>
      <c r="AN1" s="12">
        <v>2048</v>
      </c>
      <c r="AO1" s="12">
        <v>2049</v>
      </c>
      <c r="AP1" s="12">
        <v>2050</v>
      </c>
      <c r="AQ1" s="12">
        <v>2051</v>
      </c>
      <c r="AR1" s="12">
        <v>2052</v>
      </c>
      <c r="AS1" s="12">
        <v>2053</v>
      </c>
      <c r="AT1" s="12">
        <v>2054</v>
      </c>
      <c r="AU1" s="12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00B050"/>
  </sheetPr>
  <dimension ref="A1:AJ113"/>
  <sheetViews>
    <sheetView zoomScale="55" zoomScaleNormal="55" workbookViewId="0">
      <pane ySplit="1" topLeftCell="A2" activePane="bottomLeft" state="frozen"/>
      <selection pane="bottomLeft" activeCell="A96" sqref="A96:A113"/>
    </sheetView>
  </sheetViews>
  <sheetFormatPr defaultColWidth="8.88671875" defaultRowHeight="14.4" x14ac:dyDescent="0.3"/>
  <cols>
    <col min="1" max="1" width="11.88671875" style="26" customWidth="1"/>
    <col min="2" max="2" width="40.33203125" style="25" bestFit="1" customWidth="1"/>
    <col min="3" max="3" width="31.44140625" style="25" bestFit="1" customWidth="1"/>
    <col min="4" max="4" width="46.6640625" style="25" customWidth="1"/>
    <col min="5" max="5" width="28.21875" style="25" customWidth="1"/>
    <col min="6" max="6" width="14.5546875" style="25" customWidth="1"/>
    <col min="7" max="7" width="16.109375" style="25" bestFit="1" customWidth="1"/>
    <col min="8" max="8" width="10.5546875" style="25" customWidth="1"/>
    <col min="9" max="9" width="22.21875" style="25" customWidth="1"/>
    <col min="10" max="10" width="22" style="25" customWidth="1"/>
    <col min="11" max="36" width="12" style="25" bestFit="1" customWidth="1"/>
    <col min="37" max="16384" width="8.88671875" style="25"/>
  </cols>
  <sheetData>
    <row r="1" spans="1:36" ht="15" thickBot="1" x14ac:dyDescent="0.35">
      <c r="A1" s="44" t="s">
        <v>13</v>
      </c>
      <c r="B1" s="45" t="s">
        <v>10</v>
      </c>
      <c r="C1" s="43" t="s">
        <v>19</v>
      </c>
      <c r="D1" s="46" t="s">
        <v>34</v>
      </c>
      <c r="E1" s="46" t="s">
        <v>35</v>
      </c>
      <c r="F1" s="95" t="s">
        <v>3</v>
      </c>
      <c r="G1" s="96" t="s">
        <v>42</v>
      </c>
      <c r="H1" s="22" t="s">
        <v>29</v>
      </c>
      <c r="I1" s="23" t="s">
        <v>38</v>
      </c>
      <c r="J1" s="24" t="s">
        <v>39</v>
      </c>
      <c r="K1" s="21">
        <v>2010</v>
      </c>
      <c r="L1" s="21">
        <v>2011</v>
      </c>
      <c r="M1" s="21">
        <v>2012</v>
      </c>
      <c r="N1" s="21">
        <v>2013</v>
      </c>
      <c r="O1" s="21">
        <v>2014</v>
      </c>
      <c r="P1" s="21">
        <v>2015</v>
      </c>
      <c r="Q1" s="21">
        <v>2016</v>
      </c>
      <c r="R1" s="21">
        <v>2017</v>
      </c>
      <c r="S1" s="21">
        <v>2018</v>
      </c>
      <c r="T1" s="21">
        <v>2019</v>
      </c>
      <c r="U1" s="21">
        <v>2020</v>
      </c>
      <c r="V1" s="21">
        <v>2021</v>
      </c>
      <c r="W1" s="21">
        <v>2022</v>
      </c>
      <c r="X1" s="21">
        <v>2023</v>
      </c>
      <c r="Y1" s="21">
        <v>2024</v>
      </c>
      <c r="Z1" s="21">
        <v>2025</v>
      </c>
      <c r="AA1" s="21">
        <v>2026</v>
      </c>
      <c r="AB1" s="21">
        <v>2027</v>
      </c>
      <c r="AC1" s="21">
        <v>2028</v>
      </c>
      <c r="AD1" s="21">
        <v>2029</v>
      </c>
      <c r="AE1" s="21">
        <v>2030</v>
      </c>
      <c r="AF1" s="21">
        <v>2031</v>
      </c>
      <c r="AG1" s="21">
        <v>2032</v>
      </c>
      <c r="AH1" s="21">
        <v>2033</v>
      </c>
      <c r="AI1" s="21">
        <v>2034</v>
      </c>
      <c r="AJ1" s="40">
        <v>2035</v>
      </c>
    </row>
    <row r="2" spans="1:36" ht="15" thickBot="1" x14ac:dyDescent="0.35">
      <c r="A2" s="86" t="s">
        <v>6</v>
      </c>
      <c r="B2" s="87" t="s">
        <v>99</v>
      </c>
      <c r="C2" s="80" t="s">
        <v>132</v>
      </c>
      <c r="D2" s="89" t="s">
        <v>100</v>
      </c>
      <c r="E2" s="87" t="s">
        <v>7</v>
      </c>
      <c r="F2" s="88" t="s">
        <v>49</v>
      </c>
      <c r="G2" s="88" t="s">
        <v>50</v>
      </c>
      <c r="H2" s="93"/>
      <c r="I2" s="90"/>
      <c r="J2" s="91"/>
      <c r="K2" s="97">
        <v>0.47</v>
      </c>
      <c r="L2" s="97">
        <f>K2</f>
        <v>0.47</v>
      </c>
      <c r="M2" s="97">
        <v>0.20677544177206184</v>
      </c>
      <c r="N2" s="97">
        <v>0.18847804044522798</v>
      </c>
      <c r="O2" s="97">
        <v>0.18847804044522798</v>
      </c>
      <c r="P2" s="97">
        <v>0.19856163652535005</v>
      </c>
      <c r="Q2" s="97">
        <v>0.19856163652535005</v>
      </c>
      <c r="R2" s="97">
        <f>Q2</f>
        <v>0.19856163652535005</v>
      </c>
      <c r="S2" s="97">
        <v>0.15474833031148547</v>
      </c>
      <c r="T2" s="97">
        <f>S2</f>
        <v>0.15474833031148547</v>
      </c>
      <c r="U2" s="97">
        <f t="shared" ref="U2:AJ7" si="0">T2</f>
        <v>0.15474833031148547</v>
      </c>
      <c r="V2" s="97">
        <f t="shared" si="0"/>
        <v>0.15474833031148547</v>
      </c>
      <c r="W2" s="97">
        <f t="shared" si="0"/>
        <v>0.15474833031148547</v>
      </c>
      <c r="X2" s="97">
        <f t="shared" si="0"/>
        <v>0.15474833031148547</v>
      </c>
      <c r="Y2" s="97">
        <f t="shared" si="0"/>
        <v>0.15474833031148547</v>
      </c>
      <c r="Z2" s="97">
        <f t="shared" si="0"/>
        <v>0.15474833031148547</v>
      </c>
      <c r="AA2" s="97">
        <f t="shared" si="0"/>
        <v>0.15474833031148547</v>
      </c>
      <c r="AB2" s="97">
        <f t="shared" si="0"/>
        <v>0.15474833031148547</v>
      </c>
      <c r="AC2" s="97">
        <f t="shared" si="0"/>
        <v>0.15474833031148547</v>
      </c>
      <c r="AD2" s="97">
        <f t="shared" si="0"/>
        <v>0.15474833031148547</v>
      </c>
      <c r="AE2" s="97">
        <f t="shared" si="0"/>
        <v>0.15474833031148547</v>
      </c>
      <c r="AF2" s="97">
        <f t="shared" si="0"/>
        <v>0.15474833031148547</v>
      </c>
      <c r="AG2" s="97">
        <f t="shared" si="0"/>
        <v>0.15474833031148547</v>
      </c>
      <c r="AH2" s="97">
        <f t="shared" si="0"/>
        <v>0.15474833031148547</v>
      </c>
      <c r="AI2" s="97">
        <f t="shared" si="0"/>
        <v>0.15474833031148547</v>
      </c>
      <c r="AJ2" s="97">
        <f t="shared" si="0"/>
        <v>0.15474833031148547</v>
      </c>
    </row>
    <row r="3" spans="1:36" ht="15" thickBot="1" x14ac:dyDescent="0.35">
      <c r="A3" s="86" t="s">
        <v>6</v>
      </c>
      <c r="B3" s="88" t="s">
        <v>99</v>
      </c>
      <c r="C3" s="53" t="s">
        <v>133</v>
      </c>
      <c r="D3" s="92" t="s">
        <v>100</v>
      </c>
      <c r="E3" s="88" t="s">
        <v>7</v>
      </c>
      <c r="F3" s="88" t="s">
        <v>49</v>
      </c>
      <c r="G3" s="88" t="s">
        <v>50</v>
      </c>
      <c r="H3" s="94"/>
      <c r="I3" s="41"/>
      <c r="J3" s="42"/>
      <c r="K3" s="98">
        <v>0.14000000000000001</v>
      </c>
      <c r="L3" s="98">
        <f>K3</f>
        <v>0.14000000000000001</v>
      </c>
      <c r="M3" s="98">
        <v>0.21227672353036589</v>
      </c>
      <c r="N3" s="98">
        <v>0.2057628041354688</v>
      </c>
      <c r="O3" s="98">
        <v>0.2057628041354688</v>
      </c>
      <c r="P3" s="98">
        <v>0.203553876289956</v>
      </c>
      <c r="Q3" s="98">
        <v>0.203553876289956</v>
      </c>
      <c r="R3" s="97">
        <f t="shared" ref="R3:R19" si="1">Q3</f>
        <v>0.203553876289956</v>
      </c>
      <c r="S3" s="98">
        <v>0.22598011104673138</v>
      </c>
      <c r="T3" s="97">
        <f t="shared" ref="T3:AI7" si="2">S3</f>
        <v>0.22598011104673138</v>
      </c>
      <c r="U3" s="97">
        <f t="shared" si="2"/>
        <v>0.22598011104673138</v>
      </c>
      <c r="V3" s="97">
        <f t="shared" si="2"/>
        <v>0.22598011104673138</v>
      </c>
      <c r="W3" s="97">
        <f t="shared" si="2"/>
        <v>0.22598011104673138</v>
      </c>
      <c r="X3" s="97">
        <f t="shared" si="2"/>
        <v>0.22598011104673138</v>
      </c>
      <c r="Y3" s="97">
        <f t="shared" si="2"/>
        <v>0.22598011104673138</v>
      </c>
      <c r="Z3" s="97">
        <f t="shared" si="2"/>
        <v>0.22598011104673138</v>
      </c>
      <c r="AA3" s="97">
        <f t="shared" si="2"/>
        <v>0.22598011104673138</v>
      </c>
      <c r="AB3" s="97">
        <f t="shared" si="2"/>
        <v>0.22598011104673138</v>
      </c>
      <c r="AC3" s="97">
        <f t="shared" si="2"/>
        <v>0.22598011104673138</v>
      </c>
      <c r="AD3" s="97">
        <f t="shared" si="2"/>
        <v>0.22598011104673138</v>
      </c>
      <c r="AE3" s="97">
        <f t="shared" si="2"/>
        <v>0.22598011104673138</v>
      </c>
      <c r="AF3" s="97">
        <f t="shared" si="2"/>
        <v>0.22598011104673138</v>
      </c>
      <c r="AG3" s="97">
        <f t="shared" si="2"/>
        <v>0.22598011104673138</v>
      </c>
      <c r="AH3" s="97">
        <f t="shared" si="2"/>
        <v>0.22598011104673138</v>
      </c>
      <c r="AI3" s="97">
        <f t="shared" si="2"/>
        <v>0.22598011104673138</v>
      </c>
      <c r="AJ3" s="97">
        <f t="shared" si="0"/>
        <v>0.22598011104673138</v>
      </c>
    </row>
    <row r="4" spans="1:36" ht="15" thickBot="1" x14ac:dyDescent="0.35">
      <c r="A4" s="86" t="s">
        <v>6</v>
      </c>
      <c r="B4" s="88" t="s">
        <v>99</v>
      </c>
      <c r="C4" s="53" t="s">
        <v>134</v>
      </c>
      <c r="D4" s="88" t="s">
        <v>100</v>
      </c>
      <c r="E4" s="88" t="s">
        <v>7</v>
      </c>
      <c r="F4" s="88" t="s">
        <v>49</v>
      </c>
      <c r="G4" s="88" t="s">
        <v>50</v>
      </c>
      <c r="H4" s="94"/>
      <c r="I4" s="41"/>
      <c r="J4" s="42"/>
      <c r="K4" s="98">
        <v>0.2</v>
      </c>
      <c r="L4" s="98">
        <f>K4</f>
        <v>0.2</v>
      </c>
      <c r="M4" s="98">
        <v>0.24508862697687936</v>
      </c>
      <c r="N4" s="98">
        <v>0.22800510538799665</v>
      </c>
      <c r="O4" s="98">
        <v>0.22800510538799665</v>
      </c>
      <c r="P4" s="98">
        <v>0.23373129530356007</v>
      </c>
      <c r="Q4" s="98">
        <v>0.23373129530356007</v>
      </c>
      <c r="R4" s="97">
        <f t="shared" si="1"/>
        <v>0.23373129530356007</v>
      </c>
      <c r="S4" s="98">
        <v>0.28132346446506262</v>
      </c>
      <c r="T4" s="97">
        <f t="shared" si="2"/>
        <v>0.28132346446506262</v>
      </c>
      <c r="U4" s="97">
        <f t="shared" si="0"/>
        <v>0.28132346446506262</v>
      </c>
      <c r="V4" s="97">
        <f t="shared" si="0"/>
        <v>0.28132346446506262</v>
      </c>
      <c r="W4" s="97">
        <f t="shared" si="0"/>
        <v>0.28132346446506262</v>
      </c>
      <c r="X4" s="97">
        <f t="shared" si="0"/>
        <v>0.28132346446506262</v>
      </c>
      <c r="Y4" s="97">
        <f t="shared" si="0"/>
        <v>0.28132346446506262</v>
      </c>
      <c r="Z4" s="97">
        <f t="shared" si="0"/>
        <v>0.28132346446506262</v>
      </c>
      <c r="AA4" s="97">
        <f t="shared" si="0"/>
        <v>0.28132346446506262</v>
      </c>
      <c r="AB4" s="97">
        <f t="shared" si="0"/>
        <v>0.28132346446506262</v>
      </c>
      <c r="AC4" s="97">
        <f t="shared" si="0"/>
        <v>0.28132346446506262</v>
      </c>
      <c r="AD4" s="97">
        <f t="shared" si="0"/>
        <v>0.28132346446506262</v>
      </c>
      <c r="AE4" s="97">
        <f t="shared" si="0"/>
        <v>0.28132346446506262</v>
      </c>
      <c r="AF4" s="97">
        <f t="shared" si="0"/>
        <v>0.28132346446506262</v>
      </c>
      <c r="AG4" s="97">
        <f t="shared" si="0"/>
        <v>0.28132346446506262</v>
      </c>
      <c r="AH4" s="97">
        <f t="shared" si="0"/>
        <v>0.28132346446506262</v>
      </c>
      <c r="AI4" s="97">
        <f t="shared" si="0"/>
        <v>0.28132346446506262</v>
      </c>
      <c r="AJ4" s="97">
        <f t="shared" si="0"/>
        <v>0.28132346446506262</v>
      </c>
    </row>
    <row r="5" spans="1:36" ht="15" thickBot="1" x14ac:dyDescent="0.35">
      <c r="A5" s="86" t="s">
        <v>6</v>
      </c>
      <c r="B5" s="88" t="s">
        <v>99</v>
      </c>
      <c r="C5" s="53" t="s">
        <v>135</v>
      </c>
      <c r="D5" s="88" t="s">
        <v>100</v>
      </c>
      <c r="E5" s="88" t="s">
        <v>7</v>
      </c>
      <c r="F5" s="88" t="s">
        <v>49</v>
      </c>
      <c r="G5" s="88" t="s">
        <v>50</v>
      </c>
      <c r="H5" s="94"/>
      <c r="I5" s="41"/>
      <c r="J5" s="42"/>
      <c r="K5" s="98">
        <v>0.16</v>
      </c>
      <c r="L5" s="98">
        <f t="shared" ref="L5:L7" si="3">K5</f>
        <v>0.16</v>
      </c>
      <c r="M5" s="98">
        <v>0.15623044174909703</v>
      </c>
      <c r="N5" s="98">
        <v>0.25601076340738121</v>
      </c>
      <c r="O5" s="98">
        <v>0.25601076340738121</v>
      </c>
      <c r="P5" s="98">
        <v>0.25582688404206855</v>
      </c>
      <c r="Q5" s="98">
        <v>0.25582688404206855</v>
      </c>
      <c r="R5" s="97">
        <f t="shared" si="1"/>
        <v>0.25582688404206855</v>
      </c>
      <c r="S5" s="98">
        <v>0.28939516386025393</v>
      </c>
      <c r="T5" s="97">
        <f t="shared" si="2"/>
        <v>0.28939516386025393</v>
      </c>
      <c r="U5" s="97">
        <f t="shared" si="0"/>
        <v>0.28939516386025393</v>
      </c>
      <c r="V5" s="97">
        <f t="shared" si="0"/>
        <v>0.28939516386025393</v>
      </c>
      <c r="W5" s="97">
        <f t="shared" si="0"/>
        <v>0.28939516386025393</v>
      </c>
      <c r="X5" s="97">
        <f t="shared" si="0"/>
        <v>0.28939516386025393</v>
      </c>
      <c r="Y5" s="97">
        <f t="shared" si="0"/>
        <v>0.28939516386025393</v>
      </c>
      <c r="Z5" s="97">
        <f t="shared" si="0"/>
        <v>0.28939516386025393</v>
      </c>
      <c r="AA5" s="97">
        <f t="shared" si="0"/>
        <v>0.28939516386025393</v>
      </c>
      <c r="AB5" s="97">
        <f t="shared" si="0"/>
        <v>0.28939516386025393</v>
      </c>
      <c r="AC5" s="97">
        <f t="shared" si="0"/>
        <v>0.28939516386025393</v>
      </c>
      <c r="AD5" s="97">
        <f t="shared" si="0"/>
        <v>0.28939516386025393</v>
      </c>
      <c r="AE5" s="97">
        <f t="shared" si="0"/>
        <v>0.28939516386025393</v>
      </c>
      <c r="AF5" s="97">
        <f t="shared" si="0"/>
        <v>0.28939516386025393</v>
      </c>
      <c r="AG5" s="97">
        <f t="shared" si="0"/>
        <v>0.28939516386025393</v>
      </c>
      <c r="AH5" s="97">
        <f t="shared" si="0"/>
        <v>0.28939516386025393</v>
      </c>
      <c r="AI5" s="97">
        <f t="shared" si="0"/>
        <v>0.28939516386025393</v>
      </c>
      <c r="AJ5" s="97">
        <f t="shared" si="0"/>
        <v>0.28939516386025393</v>
      </c>
    </row>
    <row r="6" spans="1:36" ht="15" thickBot="1" x14ac:dyDescent="0.35">
      <c r="A6" s="86" t="s">
        <v>6</v>
      </c>
      <c r="B6" s="88" t="s">
        <v>99</v>
      </c>
      <c r="C6" s="53" t="s">
        <v>136</v>
      </c>
      <c r="D6" s="88" t="s">
        <v>100</v>
      </c>
      <c r="E6" s="88" t="s">
        <v>7</v>
      </c>
      <c r="F6" s="88" t="s">
        <v>49</v>
      </c>
      <c r="G6" s="88" t="s">
        <v>50</v>
      </c>
      <c r="H6" s="94"/>
      <c r="I6" s="41"/>
      <c r="J6" s="42"/>
      <c r="K6" s="98">
        <v>0.2</v>
      </c>
      <c r="L6" s="98">
        <f t="shared" si="3"/>
        <v>0.2</v>
      </c>
      <c r="M6" s="98">
        <v>0.24508862697687936</v>
      </c>
      <c r="N6" s="98">
        <v>0.22800510538799665</v>
      </c>
      <c r="O6" s="98">
        <v>0.22800510538799665</v>
      </c>
      <c r="P6" s="98">
        <v>0.23373129530356007</v>
      </c>
      <c r="Q6" s="98">
        <v>0.23373129530356007</v>
      </c>
      <c r="R6" s="97">
        <f t="shared" si="1"/>
        <v>0.23373129530356007</v>
      </c>
      <c r="S6" s="98">
        <v>0.28132346446506262</v>
      </c>
      <c r="T6" s="97">
        <f t="shared" si="2"/>
        <v>0.28132346446506262</v>
      </c>
      <c r="U6" s="97">
        <f t="shared" si="0"/>
        <v>0.28132346446506262</v>
      </c>
      <c r="V6" s="97">
        <f t="shared" si="0"/>
        <v>0.28132346446506262</v>
      </c>
      <c r="W6" s="97">
        <f t="shared" si="0"/>
        <v>0.28132346446506262</v>
      </c>
      <c r="X6" s="97">
        <f t="shared" si="0"/>
        <v>0.28132346446506262</v>
      </c>
      <c r="Y6" s="97">
        <f t="shared" si="0"/>
        <v>0.28132346446506262</v>
      </c>
      <c r="Z6" s="97">
        <f t="shared" si="0"/>
        <v>0.28132346446506262</v>
      </c>
      <c r="AA6" s="97">
        <f t="shared" si="0"/>
        <v>0.28132346446506262</v>
      </c>
      <c r="AB6" s="97">
        <f t="shared" si="0"/>
        <v>0.28132346446506262</v>
      </c>
      <c r="AC6" s="97">
        <f t="shared" si="0"/>
        <v>0.28132346446506262</v>
      </c>
      <c r="AD6" s="97">
        <f t="shared" si="0"/>
        <v>0.28132346446506262</v>
      </c>
      <c r="AE6" s="97">
        <f t="shared" si="0"/>
        <v>0.28132346446506262</v>
      </c>
      <c r="AF6" s="97">
        <f t="shared" si="0"/>
        <v>0.28132346446506262</v>
      </c>
      <c r="AG6" s="97">
        <f t="shared" si="0"/>
        <v>0.28132346446506262</v>
      </c>
      <c r="AH6" s="97">
        <f t="shared" si="0"/>
        <v>0.28132346446506262</v>
      </c>
      <c r="AI6" s="97">
        <f t="shared" si="0"/>
        <v>0.28132346446506262</v>
      </c>
      <c r="AJ6" s="97">
        <f t="shared" si="0"/>
        <v>0.28132346446506262</v>
      </c>
    </row>
    <row r="7" spans="1:36" ht="15" thickBot="1" x14ac:dyDescent="0.35">
      <c r="A7" s="86" t="s">
        <v>6</v>
      </c>
      <c r="B7" s="88" t="s">
        <v>99</v>
      </c>
      <c r="C7" s="53" t="s">
        <v>137</v>
      </c>
      <c r="D7" s="88" t="s">
        <v>100</v>
      </c>
      <c r="E7" s="88" t="s">
        <v>7</v>
      </c>
      <c r="F7" s="88" t="s">
        <v>49</v>
      </c>
      <c r="G7" s="88" t="s">
        <v>50</v>
      </c>
      <c r="H7" s="94"/>
      <c r="I7" s="41"/>
      <c r="J7" s="42"/>
      <c r="K7" s="98">
        <v>0.47</v>
      </c>
      <c r="L7" s="98">
        <f t="shared" si="3"/>
        <v>0.47</v>
      </c>
      <c r="M7" s="98">
        <v>0.20677544177206184</v>
      </c>
      <c r="N7" s="98">
        <v>0.18847804044522798</v>
      </c>
      <c r="O7" s="98">
        <v>0.18847804044522798</v>
      </c>
      <c r="P7" s="98">
        <v>0.19856163652535005</v>
      </c>
      <c r="Q7" s="98">
        <v>0.19856163652535005</v>
      </c>
      <c r="R7" s="97">
        <f t="shared" si="1"/>
        <v>0.19856163652535005</v>
      </c>
      <c r="S7" s="98">
        <v>0.15474833031148547</v>
      </c>
      <c r="T7" s="97">
        <f t="shared" si="2"/>
        <v>0.15474833031148547</v>
      </c>
      <c r="U7" s="97">
        <f t="shared" si="0"/>
        <v>0.15474833031148547</v>
      </c>
      <c r="V7" s="97">
        <f t="shared" si="0"/>
        <v>0.15474833031148547</v>
      </c>
      <c r="W7" s="97">
        <f t="shared" si="0"/>
        <v>0.15474833031148547</v>
      </c>
      <c r="X7" s="97">
        <f t="shared" si="0"/>
        <v>0.15474833031148547</v>
      </c>
      <c r="Y7" s="97">
        <f t="shared" si="0"/>
        <v>0.15474833031148547</v>
      </c>
      <c r="Z7" s="97">
        <f t="shared" si="0"/>
        <v>0.15474833031148547</v>
      </c>
      <c r="AA7" s="97">
        <f t="shared" si="0"/>
        <v>0.15474833031148547</v>
      </c>
      <c r="AB7" s="97">
        <f t="shared" si="0"/>
        <v>0.15474833031148547</v>
      </c>
      <c r="AC7" s="97">
        <f t="shared" si="0"/>
        <v>0.15474833031148547</v>
      </c>
      <c r="AD7" s="97">
        <f t="shared" si="0"/>
        <v>0.15474833031148547</v>
      </c>
      <c r="AE7" s="97">
        <f t="shared" si="0"/>
        <v>0.15474833031148547</v>
      </c>
      <c r="AF7" s="97">
        <f t="shared" si="0"/>
        <v>0.15474833031148547</v>
      </c>
      <c r="AG7" s="97">
        <f t="shared" si="0"/>
        <v>0.15474833031148547</v>
      </c>
      <c r="AH7" s="97">
        <f t="shared" si="0"/>
        <v>0.15474833031148547</v>
      </c>
      <c r="AI7" s="97">
        <f t="shared" si="0"/>
        <v>0.15474833031148547</v>
      </c>
      <c r="AJ7" s="97">
        <f t="shared" si="0"/>
        <v>0.15474833031148547</v>
      </c>
    </row>
    <row r="8" spans="1:36" ht="15" thickBot="1" x14ac:dyDescent="0.35">
      <c r="A8" s="86" t="s">
        <v>55</v>
      </c>
      <c r="B8" s="87" t="s">
        <v>99</v>
      </c>
      <c r="C8" s="80" t="s">
        <v>132</v>
      </c>
      <c r="D8" s="89" t="s">
        <v>100</v>
      </c>
      <c r="E8" s="87" t="s">
        <v>7</v>
      </c>
      <c r="F8" s="88" t="s">
        <v>49</v>
      </c>
      <c r="G8" s="88" t="s">
        <v>50</v>
      </c>
      <c r="H8" s="93"/>
      <c r="I8" s="90"/>
      <c r="J8" s="91"/>
      <c r="K8" s="97">
        <v>0.47</v>
      </c>
      <c r="L8" s="97">
        <f>K8</f>
        <v>0.47</v>
      </c>
      <c r="M8" s="97">
        <v>0.20677544177206184</v>
      </c>
      <c r="N8" s="97">
        <v>0.18847804044522798</v>
      </c>
      <c r="O8" s="97">
        <v>0.18847804044522798</v>
      </c>
      <c r="P8" s="97">
        <v>0.19856163652535005</v>
      </c>
      <c r="Q8" s="97">
        <v>0.19856163652535005</v>
      </c>
      <c r="R8" s="97">
        <f>Q8</f>
        <v>0.19856163652535005</v>
      </c>
      <c r="S8" s="97">
        <v>0.15474833031148547</v>
      </c>
      <c r="T8" s="97">
        <f>S8</f>
        <v>0.15474833031148547</v>
      </c>
      <c r="U8" s="97">
        <f t="shared" ref="U8:AJ8" si="4">T8</f>
        <v>0.15474833031148547</v>
      </c>
      <c r="V8" s="97">
        <f t="shared" si="4"/>
        <v>0.15474833031148547</v>
      </c>
      <c r="W8" s="97">
        <f t="shared" si="4"/>
        <v>0.15474833031148547</v>
      </c>
      <c r="X8" s="97">
        <f t="shared" si="4"/>
        <v>0.15474833031148547</v>
      </c>
      <c r="Y8" s="97">
        <f t="shared" si="4"/>
        <v>0.15474833031148547</v>
      </c>
      <c r="Z8" s="97">
        <f t="shared" si="4"/>
        <v>0.15474833031148547</v>
      </c>
      <c r="AA8" s="97">
        <f t="shared" si="4"/>
        <v>0.15474833031148547</v>
      </c>
      <c r="AB8" s="97">
        <f t="shared" si="4"/>
        <v>0.15474833031148547</v>
      </c>
      <c r="AC8" s="97">
        <f t="shared" si="4"/>
        <v>0.15474833031148547</v>
      </c>
      <c r="AD8" s="97">
        <f t="shared" si="4"/>
        <v>0.15474833031148547</v>
      </c>
      <c r="AE8" s="97">
        <f t="shared" si="4"/>
        <v>0.15474833031148547</v>
      </c>
      <c r="AF8" s="97">
        <f t="shared" si="4"/>
        <v>0.15474833031148547</v>
      </c>
      <c r="AG8" s="97">
        <f t="shared" si="4"/>
        <v>0.15474833031148547</v>
      </c>
      <c r="AH8" s="97">
        <f t="shared" si="4"/>
        <v>0.15474833031148547</v>
      </c>
      <c r="AI8" s="97">
        <f t="shared" si="4"/>
        <v>0.15474833031148547</v>
      </c>
      <c r="AJ8" s="97">
        <f t="shared" si="4"/>
        <v>0.15474833031148547</v>
      </c>
    </row>
    <row r="9" spans="1:36" ht="15" thickBot="1" x14ac:dyDescent="0.35">
      <c r="A9" s="86" t="s">
        <v>55</v>
      </c>
      <c r="B9" s="88" t="s">
        <v>99</v>
      </c>
      <c r="C9" s="53" t="s">
        <v>133</v>
      </c>
      <c r="D9" s="92" t="s">
        <v>100</v>
      </c>
      <c r="E9" s="88" t="s">
        <v>7</v>
      </c>
      <c r="F9" s="88" t="s">
        <v>49</v>
      </c>
      <c r="G9" s="88" t="s">
        <v>50</v>
      </c>
      <c r="H9" s="94"/>
      <c r="I9" s="41"/>
      <c r="J9" s="42"/>
      <c r="K9" s="98">
        <v>0.14000000000000001</v>
      </c>
      <c r="L9" s="98">
        <f>K9</f>
        <v>0.14000000000000001</v>
      </c>
      <c r="M9" s="98">
        <v>0.21227672353036589</v>
      </c>
      <c r="N9" s="98">
        <v>0.2057628041354688</v>
      </c>
      <c r="O9" s="98">
        <v>0.2057628041354688</v>
      </c>
      <c r="P9" s="98">
        <v>0.203553876289956</v>
      </c>
      <c r="Q9" s="98">
        <v>0.203553876289956</v>
      </c>
      <c r="R9" s="97">
        <f t="shared" si="1"/>
        <v>0.203553876289956</v>
      </c>
      <c r="S9" s="98">
        <v>0.22598011104673138</v>
      </c>
      <c r="T9" s="97">
        <f t="shared" ref="T9:AJ9" si="5">S9</f>
        <v>0.22598011104673138</v>
      </c>
      <c r="U9" s="97">
        <f t="shared" si="5"/>
        <v>0.22598011104673138</v>
      </c>
      <c r="V9" s="97">
        <f t="shared" si="5"/>
        <v>0.22598011104673138</v>
      </c>
      <c r="W9" s="97">
        <f t="shared" si="5"/>
        <v>0.22598011104673138</v>
      </c>
      <c r="X9" s="97">
        <f t="shared" si="5"/>
        <v>0.22598011104673138</v>
      </c>
      <c r="Y9" s="97">
        <f t="shared" si="5"/>
        <v>0.22598011104673138</v>
      </c>
      <c r="Z9" s="97">
        <f t="shared" si="5"/>
        <v>0.22598011104673138</v>
      </c>
      <c r="AA9" s="97">
        <f t="shared" si="5"/>
        <v>0.22598011104673138</v>
      </c>
      <c r="AB9" s="97">
        <f t="shared" si="5"/>
        <v>0.22598011104673138</v>
      </c>
      <c r="AC9" s="97">
        <f t="shared" si="5"/>
        <v>0.22598011104673138</v>
      </c>
      <c r="AD9" s="97">
        <f t="shared" si="5"/>
        <v>0.22598011104673138</v>
      </c>
      <c r="AE9" s="97">
        <f t="shared" si="5"/>
        <v>0.22598011104673138</v>
      </c>
      <c r="AF9" s="97">
        <f t="shared" si="5"/>
        <v>0.22598011104673138</v>
      </c>
      <c r="AG9" s="97">
        <f t="shared" si="5"/>
        <v>0.22598011104673138</v>
      </c>
      <c r="AH9" s="97">
        <f t="shared" si="5"/>
        <v>0.22598011104673138</v>
      </c>
      <c r="AI9" s="97">
        <f t="shared" si="5"/>
        <v>0.22598011104673138</v>
      </c>
      <c r="AJ9" s="97">
        <f t="shared" si="5"/>
        <v>0.22598011104673138</v>
      </c>
    </row>
    <row r="10" spans="1:36" ht="15" thickBot="1" x14ac:dyDescent="0.35">
      <c r="A10" s="86" t="s">
        <v>55</v>
      </c>
      <c r="B10" s="88" t="s">
        <v>99</v>
      </c>
      <c r="C10" s="53" t="s">
        <v>134</v>
      </c>
      <c r="D10" s="88" t="s">
        <v>100</v>
      </c>
      <c r="E10" s="88" t="s">
        <v>7</v>
      </c>
      <c r="F10" s="88" t="s">
        <v>49</v>
      </c>
      <c r="G10" s="88" t="s">
        <v>50</v>
      </c>
      <c r="H10" s="94"/>
      <c r="I10" s="41"/>
      <c r="J10" s="42"/>
      <c r="K10" s="98">
        <v>0.2</v>
      </c>
      <c r="L10" s="98">
        <f>K10</f>
        <v>0.2</v>
      </c>
      <c r="M10" s="98">
        <v>0.24508862697687936</v>
      </c>
      <c r="N10" s="98">
        <v>0.22800510538799665</v>
      </c>
      <c r="O10" s="98">
        <v>0.22800510538799665</v>
      </c>
      <c r="P10" s="98">
        <v>0.23373129530356007</v>
      </c>
      <c r="Q10" s="98">
        <v>0.23373129530356007</v>
      </c>
      <c r="R10" s="97">
        <f t="shared" si="1"/>
        <v>0.23373129530356007</v>
      </c>
      <c r="S10" s="98">
        <v>0.28132346446506262</v>
      </c>
      <c r="T10" s="97">
        <f t="shared" ref="T10:AJ10" si="6">S10</f>
        <v>0.28132346446506262</v>
      </c>
      <c r="U10" s="97">
        <f t="shared" si="6"/>
        <v>0.28132346446506262</v>
      </c>
      <c r="V10" s="97">
        <f t="shared" si="6"/>
        <v>0.28132346446506262</v>
      </c>
      <c r="W10" s="97">
        <f t="shared" si="6"/>
        <v>0.28132346446506262</v>
      </c>
      <c r="X10" s="97">
        <f t="shared" si="6"/>
        <v>0.28132346446506262</v>
      </c>
      <c r="Y10" s="97">
        <f t="shared" si="6"/>
        <v>0.28132346446506262</v>
      </c>
      <c r="Z10" s="97">
        <f t="shared" si="6"/>
        <v>0.28132346446506262</v>
      </c>
      <c r="AA10" s="97">
        <f t="shared" si="6"/>
        <v>0.28132346446506262</v>
      </c>
      <c r="AB10" s="97">
        <f t="shared" si="6"/>
        <v>0.28132346446506262</v>
      </c>
      <c r="AC10" s="97">
        <f t="shared" si="6"/>
        <v>0.28132346446506262</v>
      </c>
      <c r="AD10" s="97">
        <f t="shared" si="6"/>
        <v>0.28132346446506262</v>
      </c>
      <c r="AE10" s="97">
        <f t="shared" si="6"/>
        <v>0.28132346446506262</v>
      </c>
      <c r="AF10" s="97">
        <f t="shared" si="6"/>
        <v>0.28132346446506262</v>
      </c>
      <c r="AG10" s="97">
        <f t="shared" si="6"/>
        <v>0.28132346446506262</v>
      </c>
      <c r="AH10" s="97">
        <f t="shared" si="6"/>
        <v>0.28132346446506262</v>
      </c>
      <c r="AI10" s="97">
        <f t="shared" si="6"/>
        <v>0.28132346446506262</v>
      </c>
      <c r="AJ10" s="97">
        <f t="shared" si="6"/>
        <v>0.28132346446506262</v>
      </c>
    </row>
    <row r="11" spans="1:36" ht="15" thickBot="1" x14ac:dyDescent="0.35">
      <c r="A11" s="86" t="s">
        <v>55</v>
      </c>
      <c r="B11" s="88" t="s">
        <v>99</v>
      </c>
      <c r="C11" s="53" t="s">
        <v>135</v>
      </c>
      <c r="D11" s="88" t="s">
        <v>100</v>
      </c>
      <c r="E11" s="88" t="s">
        <v>7</v>
      </c>
      <c r="F11" s="88" t="s">
        <v>49</v>
      </c>
      <c r="G11" s="88" t="s">
        <v>50</v>
      </c>
      <c r="H11" s="94"/>
      <c r="I11" s="41"/>
      <c r="J11" s="42"/>
      <c r="K11" s="98">
        <v>0.16</v>
      </c>
      <c r="L11" s="98">
        <f t="shared" ref="L11:L13" si="7">K11</f>
        <v>0.16</v>
      </c>
      <c r="M11" s="98">
        <v>0.15623044174909703</v>
      </c>
      <c r="N11" s="98">
        <v>0.25601076340738121</v>
      </c>
      <c r="O11" s="98">
        <v>0.25601076340738121</v>
      </c>
      <c r="P11" s="98">
        <v>0.25582688404206855</v>
      </c>
      <c r="Q11" s="98">
        <v>0.25582688404206855</v>
      </c>
      <c r="R11" s="97">
        <f t="shared" si="1"/>
        <v>0.25582688404206855</v>
      </c>
      <c r="S11" s="98">
        <v>0.28939516386025393</v>
      </c>
      <c r="T11" s="97">
        <f t="shared" ref="T11:AJ11" si="8">S11</f>
        <v>0.28939516386025393</v>
      </c>
      <c r="U11" s="97">
        <f t="shared" si="8"/>
        <v>0.28939516386025393</v>
      </c>
      <c r="V11" s="97">
        <f t="shared" si="8"/>
        <v>0.28939516386025393</v>
      </c>
      <c r="W11" s="97">
        <f t="shared" si="8"/>
        <v>0.28939516386025393</v>
      </c>
      <c r="X11" s="97">
        <f t="shared" si="8"/>
        <v>0.28939516386025393</v>
      </c>
      <c r="Y11" s="97">
        <f t="shared" si="8"/>
        <v>0.28939516386025393</v>
      </c>
      <c r="Z11" s="97">
        <f t="shared" si="8"/>
        <v>0.28939516386025393</v>
      </c>
      <c r="AA11" s="97">
        <f t="shared" si="8"/>
        <v>0.28939516386025393</v>
      </c>
      <c r="AB11" s="97">
        <f t="shared" si="8"/>
        <v>0.28939516386025393</v>
      </c>
      <c r="AC11" s="97">
        <f t="shared" si="8"/>
        <v>0.28939516386025393</v>
      </c>
      <c r="AD11" s="97">
        <f t="shared" si="8"/>
        <v>0.28939516386025393</v>
      </c>
      <c r="AE11" s="97">
        <f t="shared" si="8"/>
        <v>0.28939516386025393</v>
      </c>
      <c r="AF11" s="97">
        <f t="shared" si="8"/>
        <v>0.28939516386025393</v>
      </c>
      <c r="AG11" s="97">
        <f t="shared" si="8"/>
        <v>0.28939516386025393</v>
      </c>
      <c r="AH11" s="97">
        <f t="shared" si="8"/>
        <v>0.28939516386025393</v>
      </c>
      <c r="AI11" s="97">
        <f t="shared" si="8"/>
        <v>0.28939516386025393</v>
      </c>
      <c r="AJ11" s="97">
        <f t="shared" si="8"/>
        <v>0.28939516386025393</v>
      </c>
    </row>
    <row r="12" spans="1:36" ht="15" thickBot="1" x14ac:dyDescent="0.35">
      <c r="A12" s="86" t="s">
        <v>55</v>
      </c>
      <c r="B12" s="88" t="s">
        <v>99</v>
      </c>
      <c r="C12" s="53" t="s">
        <v>136</v>
      </c>
      <c r="D12" s="88" t="s">
        <v>100</v>
      </c>
      <c r="E12" s="88" t="s">
        <v>7</v>
      </c>
      <c r="F12" s="88" t="s">
        <v>49</v>
      </c>
      <c r="G12" s="88" t="s">
        <v>50</v>
      </c>
      <c r="H12" s="94"/>
      <c r="I12" s="41"/>
      <c r="J12" s="42"/>
      <c r="K12" s="98">
        <v>0.2</v>
      </c>
      <c r="L12" s="98">
        <f t="shared" si="7"/>
        <v>0.2</v>
      </c>
      <c r="M12" s="98">
        <v>0.24508862697687936</v>
      </c>
      <c r="N12" s="98">
        <v>0.22800510538799665</v>
      </c>
      <c r="O12" s="98">
        <v>0.22800510538799665</v>
      </c>
      <c r="P12" s="98">
        <v>0.23373129530356007</v>
      </c>
      <c r="Q12" s="98">
        <v>0.23373129530356007</v>
      </c>
      <c r="R12" s="97">
        <f t="shared" si="1"/>
        <v>0.23373129530356007</v>
      </c>
      <c r="S12" s="98">
        <v>0.28132346446506262</v>
      </c>
      <c r="T12" s="97">
        <f t="shared" ref="T12:AJ12" si="9">S12</f>
        <v>0.28132346446506262</v>
      </c>
      <c r="U12" s="97">
        <f t="shared" si="9"/>
        <v>0.28132346446506262</v>
      </c>
      <c r="V12" s="97">
        <f t="shared" si="9"/>
        <v>0.28132346446506262</v>
      </c>
      <c r="W12" s="97">
        <f t="shared" si="9"/>
        <v>0.28132346446506262</v>
      </c>
      <c r="X12" s="97">
        <f t="shared" si="9"/>
        <v>0.28132346446506262</v>
      </c>
      <c r="Y12" s="97">
        <f t="shared" si="9"/>
        <v>0.28132346446506262</v>
      </c>
      <c r="Z12" s="97">
        <f t="shared" si="9"/>
        <v>0.28132346446506262</v>
      </c>
      <c r="AA12" s="97">
        <f t="shared" si="9"/>
        <v>0.28132346446506262</v>
      </c>
      <c r="AB12" s="97">
        <f t="shared" si="9"/>
        <v>0.28132346446506262</v>
      </c>
      <c r="AC12" s="97">
        <f t="shared" si="9"/>
        <v>0.28132346446506262</v>
      </c>
      <c r="AD12" s="97">
        <f t="shared" si="9"/>
        <v>0.28132346446506262</v>
      </c>
      <c r="AE12" s="97">
        <f t="shared" si="9"/>
        <v>0.28132346446506262</v>
      </c>
      <c r="AF12" s="97">
        <f t="shared" si="9"/>
        <v>0.28132346446506262</v>
      </c>
      <c r="AG12" s="97">
        <f t="shared" si="9"/>
        <v>0.28132346446506262</v>
      </c>
      <c r="AH12" s="97">
        <f t="shared" si="9"/>
        <v>0.28132346446506262</v>
      </c>
      <c r="AI12" s="97">
        <f t="shared" si="9"/>
        <v>0.28132346446506262</v>
      </c>
      <c r="AJ12" s="97">
        <f t="shared" si="9"/>
        <v>0.28132346446506262</v>
      </c>
    </row>
    <row r="13" spans="1:36" ht="15" thickBot="1" x14ac:dyDescent="0.35">
      <c r="A13" s="86" t="s">
        <v>55</v>
      </c>
      <c r="B13" s="88" t="s">
        <v>99</v>
      </c>
      <c r="C13" s="53" t="s">
        <v>137</v>
      </c>
      <c r="D13" s="88" t="s">
        <v>100</v>
      </c>
      <c r="E13" s="88" t="s">
        <v>7</v>
      </c>
      <c r="F13" s="88" t="s">
        <v>49</v>
      </c>
      <c r="G13" s="88" t="s">
        <v>50</v>
      </c>
      <c r="H13" s="94"/>
      <c r="I13" s="41"/>
      <c r="J13" s="42"/>
      <c r="K13" s="98">
        <v>0.47</v>
      </c>
      <c r="L13" s="98">
        <f t="shared" si="7"/>
        <v>0.47</v>
      </c>
      <c r="M13" s="98">
        <v>0.20677544177206184</v>
      </c>
      <c r="N13" s="98">
        <v>0.18847804044522798</v>
      </c>
      <c r="O13" s="98">
        <v>0.18847804044522798</v>
      </c>
      <c r="P13" s="98">
        <v>0.19856163652535005</v>
      </c>
      <c r="Q13" s="98">
        <v>0.19856163652535005</v>
      </c>
      <c r="R13" s="97">
        <f t="shared" si="1"/>
        <v>0.19856163652535005</v>
      </c>
      <c r="S13" s="98">
        <v>0.15474833031148547</v>
      </c>
      <c r="T13" s="97">
        <f t="shared" ref="T13:AJ13" si="10">S13</f>
        <v>0.15474833031148547</v>
      </c>
      <c r="U13" s="97">
        <f t="shared" si="10"/>
        <v>0.15474833031148547</v>
      </c>
      <c r="V13" s="97">
        <f t="shared" si="10"/>
        <v>0.15474833031148547</v>
      </c>
      <c r="W13" s="97">
        <f t="shared" si="10"/>
        <v>0.15474833031148547</v>
      </c>
      <c r="X13" s="97">
        <f t="shared" si="10"/>
        <v>0.15474833031148547</v>
      </c>
      <c r="Y13" s="97">
        <f t="shared" si="10"/>
        <v>0.15474833031148547</v>
      </c>
      <c r="Z13" s="97">
        <f t="shared" si="10"/>
        <v>0.15474833031148547</v>
      </c>
      <c r="AA13" s="97">
        <f t="shared" si="10"/>
        <v>0.15474833031148547</v>
      </c>
      <c r="AB13" s="97">
        <f t="shared" si="10"/>
        <v>0.15474833031148547</v>
      </c>
      <c r="AC13" s="97">
        <f t="shared" si="10"/>
        <v>0.15474833031148547</v>
      </c>
      <c r="AD13" s="97">
        <f t="shared" si="10"/>
        <v>0.15474833031148547</v>
      </c>
      <c r="AE13" s="97">
        <f t="shared" si="10"/>
        <v>0.15474833031148547</v>
      </c>
      <c r="AF13" s="97">
        <f t="shared" si="10"/>
        <v>0.15474833031148547</v>
      </c>
      <c r="AG13" s="97">
        <f t="shared" si="10"/>
        <v>0.15474833031148547</v>
      </c>
      <c r="AH13" s="97">
        <f t="shared" si="10"/>
        <v>0.15474833031148547</v>
      </c>
      <c r="AI13" s="97">
        <f t="shared" si="10"/>
        <v>0.15474833031148547</v>
      </c>
      <c r="AJ13" s="97">
        <f t="shared" si="10"/>
        <v>0.15474833031148547</v>
      </c>
    </row>
    <row r="14" spans="1:36" ht="15" thickBot="1" x14ac:dyDescent="0.35">
      <c r="A14" s="86" t="s">
        <v>57</v>
      </c>
      <c r="B14" s="87" t="s">
        <v>99</v>
      </c>
      <c r="C14" s="80" t="s">
        <v>132</v>
      </c>
      <c r="D14" s="89" t="s">
        <v>100</v>
      </c>
      <c r="E14" s="87" t="s">
        <v>7</v>
      </c>
      <c r="F14" s="88" t="s">
        <v>49</v>
      </c>
      <c r="G14" s="88" t="s">
        <v>50</v>
      </c>
      <c r="H14" s="93"/>
      <c r="I14" s="90"/>
      <c r="J14" s="91"/>
      <c r="K14" s="97">
        <v>0.47</v>
      </c>
      <c r="L14" s="97">
        <f>K14</f>
        <v>0.47</v>
      </c>
      <c r="M14" s="97">
        <v>0.20677544177206184</v>
      </c>
      <c r="N14" s="97">
        <v>0.18847804044522798</v>
      </c>
      <c r="O14" s="97">
        <v>0.18847804044522798</v>
      </c>
      <c r="P14" s="97">
        <v>0.19856163652535005</v>
      </c>
      <c r="Q14" s="97">
        <v>0.19856163652535005</v>
      </c>
      <c r="R14" s="97">
        <f>Q14</f>
        <v>0.19856163652535005</v>
      </c>
      <c r="S14" s="97">
        <v>0.15474833031148547</v>
      </c>
      <c r="T14" s="97">
        <f>S14</f>
        <v>0.15474833031148547</v>
      </c>
      <c r="U14" s="97">
        <f t="shared" ref="U14:AJ14" si="11">T14</f>
        <v>0.15474833031148547</v>
      </c>
      <c r="V14" s="97">
        <f t="shared" si="11"/>
        <v>0.15474833031148547</v>
      </c>
      <c r="W14" s="97">
        <f t="shared" si="11"/>
        <v>0.15474833031148547</v>
      </c>
      <c r="X14" s="97">
        <f t="shared" si="11"/>
        <v>0.15474833031148547</v>
      </c>
      <c r="Y14" s="97">
        <f t="shared" si="11"/>
        <v>0.15474833031148547</v>
      </c>
      <c r="Z14" s="97">
        <f t="shared" si="11"/>
        <v>0.15474833031148547</v>
      </c>
      <c r="AA14" s="97">
        <f t="shared" si="11"/>
        <v>0.15474833031148547</v>
      </c>
      <c r="AB14" s="97">
        <f t="shared" si="11"/>
        <v>0.15474833031148547</v>
      </c>
      <c r="AC14" s="97">
        <f t="shared" si="11"/>
        <v>0.15474833031148547</v>
      </c>
      <c r="AD14" s="97">
        <f t="shared" si="11"/>
        <v>0.15474833031148547</v>
      </c>
      <c r="AE14" s="97">
        <f t="shared" si="11"/>
        <v>0.15474833031148547</v>
      </c>
      <c r="AF14" s="97">
        <f t="shared" si="11"/>
        <v>0.15474833031148547</v>
      </c>
      <c r="AG14" s="97">
        <f t="shared" si="11"/>
        <v>0.15474833031148547</v>
      </c>
      <c r="AH14" s="97">
        <f t="shared" si="11"/>
        <v>0.15474833031148547</v>
      </c>
      <c r="AI14" s="97">
        <f t="shared" si="11"/>
        <v>0.15474833031148547</v>
      </c>
      <c r="AJ14" s="97">
        <f t="shared" si="11"/>
        <v>0.15474833031148547</v>
      </c>
    </row>
    <row r="15" spans="1:36" ht="15" thickBot="1" x14ac:dyDescent="0.35">
      <c r="A15" s="86" t="s">
        <v>57</v>
      </c>
      <c r="B15" s="88" t="s">
        <v>99</v>
      </c>
      <c r="C15" s="53" t="s">
        <v>133</v>
      </c>
      <c r="D15" s="92" t="s">
        <v>100</v>
      </c>
      <c r="E15" s="88" t="s">
        <v>7</v>
      </c>
      <c r="F15" s="88" t="s">
        <v>49</v>
      </c>
      <c r="G15" s="88" t="s">
        <v>50</v>
      </c>
      <c r="H15" s="94"/>
      <c r="I15" s="41"/>
      <c r="J15" s="42"/>
      <c r="K15" s="98">
        <v>0.14000000000000001</v>
      </c>
      <c r="L15" s="98">
        <f>K15</f>
        <v>0.14000000000000001</v>
      </c>
      <c r="M15" s="98">
        <v>0.21227672353036589</v>
      </c>
      <c r="N15" s="98">
        <v>0.2057628041354688</v>
      </c>
      <c r="O15" s="98">
        <v>0.2057628041354688</v>
      </c>
      <c r="P15" s="98">
        <v>0.203553876289956</v>
      </c>
      <c r="Q15" s="98">
        <v>0.203553876289956</v>
      </c>
      <c r="R15" s="97">
        <f t="shared" si="1"/>
        <v>0.203553876289956</v>
      </c>
      <c r="S15" s="98">
        <v>0.22598011104673138</v>
      </c>
      <c r="T15" s="97">
        <f t="shared" ref="T15:AJ15" si="12">S15</f>
        <v>0.22598011104673138</v>
      </c>
      <c r="U15" s="97">
        <f t="shared" si="12"/>
        <v>0.22598011104673138</v>
      </c>
      <c r="V15" s="97">
        <f t="shared" si="12"/>
        <v>0.22598011104673138</v>
      </c>
      <c r="W15" s="97">
        <f t="shared" si="12"/>
        <v>0.22598011104673138</v>
      </c>
      <c r="X15" s="97">
        <f t="shared" si="12"/>
        <v>0.22598011104673138</v>
      </c>
      <c r="Y15" s="97">
        <f t="shared" si="12"/>
        <v>0.22598011104673138</v>
      </c>
      <c r="Z15" s="97">
        <f t="shared" si="12"/>
        <v>0.22598011104673138</v>
      </c>
      <c r="AA15" s="97">
        <f t="shared" si="12"/>
        <v>0.22598011104673138</v>
      </c>
      <c r="AB15" s="97">
        <f t="shared" si="12"/>
        <v>0.22598011104673138</v>
      </c>
      <c r="AC15" s="97">
        <f t="shared" si="12"/>
        <v>0.22598011104673138</v>
      </c>
      <c r="AD15" s="97">
        <f t="shared" si="12"/>
        <v>0.22598011104673138</v>
      </c>
      <c r="AE15" s="97">
        <f t="shared" si="12"/>
        <v>0.22598011104673138</v>
      </c>
      <c r="AF15" s="97">
        <f t="shared" si="12"/>
        <v>0.22598011104673138</v>
      </c>
      <c r="AG15" s="97">
        <f t="shared" si="12"/>
        <v>0.22598011104673138</v>
      </c>
      <c r="AH15" s="97">
        <f t="shared" si="12"/>
        <v>0.22598011104673138</v>
      </c>
      <c r="AI15" s="97">
        <f t="shared" si="12"/>
        <v>0.22598011104673138</v>
      </c>
      <c r="AJ15" s="97">
        <f t="shared" si="12"/>
        <v>0.22598011104673138</v>
      </c>
    </row>
    <row r="16" spans="1:36" ht="15" thickBot="1" x14ac:dyDescent="0.35">
      <c r="A16" s="86" t="s">
        <v>57</v>
      </c>
      <c r="B16" s="88" t="s">
        <v>99</v>
      </c>
      <c r="C16" s="53" t="s">
        <v>134</v>
      </c>
      <c r="D16" s="88" t="s">
        <v>100</v>
      </c>
      <c r="E16" s="88" t="s">
        <v>7</v>
      </c>
      <c r="F16" s="88" t="s">
        <v>49</v>
      </c>
      <c r="G16" s="88" t="s">
        <v>50</v>
      </c>
      <c r="H16" s="94"/>
      <c r="I16" s="41"/>
      <c r="J16" s="42"/>
      <c r="K16" s="98">
        <v>0.2</v>
      </c>
      <c r="L16" s="98">
        <f>K16</f>
        <v>0.2</v>
      </c>
      <c r="M16" s="98">
        <v>0.24508862697687936</v>
      </c>
      <c r="N16" s="98">
        <v>0.22800510538799665</v>
      </c>
      <c r="O16" s="98">
        <v>0.22800510538799665</v>
      </c>
      <c r="P16" s="98">
        <v>0.23373129530356007</v>
      </c>
      <c r="Q16" s="98">
        <v>0.23373129530356007</v>
      </c>
      <c r="R16" s="97">
        <f t="shared" si="1"/>
        <v>0.23373129530356007</v>
      </c>
      <c r="S16" s="98">
        <v>0.28132346446506262</v>
      </c>
      <c r="T16" s="97">
        <f t="shared" ref="T16:AJ16" si="13">S16</f>
        <v>0.28132346446506262</v>
      </c>
      <c r="U16" s="97">
        <f t="shared" si="13"/>
        <v>0.28132346446506262</v>
      </c>
      <c r="V16" s="97">
        <f t="shared" si="13"/>
        <v>0.28132346446506262</v>
      </c>
      <c r="W16" s="97">
        <f t="shared" si="13"/>
        <v>0.28132346446506262</v>
      </c>
      <c r="X16" s="97">
        <f t="shared" si="13"/>
        <v>0.28132346446506262</v>
      </c>
      <c r="Y16" s="97">
        <f t="shared" si="13"/>
        <v>0.28132346446506262</v>
      </c>
      <c r="Z16" s="97">
        <f t="shared" si="13"/>
        <v>0.28132346446506262</v>
      </c>
      <c r="AA16" s="97">
        <f t="shared" si="13"/>
        <v>0.28132346446506262</v>
      </c>
      <c r="AB16" s="97">
        <f t="shared" si="13"/>
        <v>0.28132346446506262</v>
      </c>
      <c r="AC16" s="97">
        <f t="shared" si="13"/>
        <v>0.28132346446506262</v>
      </c>
      <c r="AD16" s="97">
        <f t="shared" si="13"/>
        <v>0.28132346446506262</v>
      </c>
      <c r="AE16" s="97">
        <f t="shared" si="13"/>
        <v>0.28132346446506262</v>
      </c>
      <c r="AF16" s="97">
        <f t="shared" si="13"/>
        <v>0.28132346446506262</v>
      </c>
      <c r="AG16" s="97">
        <f t="shared" si="13"/>
        <v>0.28132346446506262</v>
      </c>
      <c r="AH16" s="97">
        <f t="shared" si="13"/>
        <v>0.28132346446506262</v>
      </c>
      <c r="AI16" s="97">
        <f t="shared" si="13"/>
        <v>0.28132346446506262</v>
      </c>
      <c r="AJ16" s="97">
        <f t="shared" si="13"/>
        <v>0.28132346446506262</v>
      </c>
    </row>
    <row r="17" spans="1:36" ht="15" thickBot="1" x14ac:dyDescent="0.35">
      <c r="A17" s="86" t="s">
        <v>57</v>
      </c>
      <c r="B17" s="88" t="s">
        <v>99</v>
      </c>
      <c r="C17" s="53" t="s">
        <v>135</v>
      </c>
      <c r="D17" s="88" t="s">
        <v>100</v>
      </c>
      <c r="E17" s="88" t="s">
        <v>7</v>
      </c>
      <c r="F17" s="88" t="s">
        <v>49</v>
      </c>
      <c r="G17" s="88" t="s">
        <v>50</v>
      </c>
      <c r="H17" s="94"/>
      <c r="I17" s="41"/>
      <c r="J17" s="42"/>
      <c r="K17" s="98">
        <v>0.16</v>
      </c>
      <c r="L17" s="98">
        <f t="shared" ref="L17:L19" si="14">K17</f>
        <v>0.16</v>
      </c>
      <c r="M17" s="98">
        <v>0.15623044174909703</v>
      </c>
      <c r="N17" s="98">
        <v>0.25601076340738121</v>
      </c>
      <c r="O17" s="98">
        <v>0.25601076340738121</v>
      </c>
      <c r="P17" s="98">
        <v>0.25582688404206855</v>
      </c>
      <c r="Q17" s="98">
        <v>0.25582688404206855</v>
      </c>
      <c r="R17" s="97">
        <f t="shared" si="1"/>
        <v>0.25582688404206855</v>
      </c>
      <c r="S17" s="98">
        <v>0.28939516386025393</v>
      </c>
      <c r="T17" s="97">
        <f t="shared" ref="T17:AJ17" si="15">S17</f>
        <v>0.28939516386025393</v>
      </c>
      <c r="U17" s="97">
        <f t="shared" si="15"/>
        <v>0.28939516386025393</v>
      </c>
      <c r="V17" s="97">
        <f t="shared" si="15"/>
        <v>0.28939516386025393</v>
      </c>
      <c r="W17" s="97">
        <f t="shared" si="15"/>
        <v>0.28939516386025393</v>
      </c>
      <c r="X17" s="97">
        <f t="shared" si="15"/>
        <v>0.28939516386025393</v>
      </c>
      <c r="Y17" s="97">
        <f t="shared" si="15"/>
        <v>0.28939516386025393</v>
      </c>
      <c r="Z17" s="97">
        <f t="shared" si="15"/>
        <v>0.28939516386025393</v>
      </c>
      <c r="AA17" s="97">
        <f t="shared" si="15"/>
        <v>0.28939516386025393</v>
      </c>
      <c r="AB17" s="97">
        <f t="shared" si="15"/>
        <v>0.28939516386025393</v>
      </c>
      <c r="AC17" s="97">
        <f t="shared" si="15"/>
        <v>0.28939516386025393</v>
      </c>
      <c r="AD17" s="97">
        <f t="shared" si="15"/>
        <v>0.28939516386025393</v>
      </c>
      <c r="AE17" s="97">
        <f t="shared" si="15"/>
        <v>0.28939516386025393</v>
      </c>
      <c r="AF17" s="97">
        <f t="shared" si="15"/>
        <v>0.28939516386025393</v>
      </c>
      <c r="AG17" s="97">
        <f t="shared" si="15"/>
        <v>0.28939516386025393</v>
      </c>
      <c r="AH17" s="97">
        <f t="shared" si="15"/>
        <v>0.28939516386025393</v>
      </c>
      <c r="AI17" s="97">
        <f t="shared" si="15"/>
        <v>0.28939516386025393</v>
      </c>
      <c r="AJ17" s="97">
        <f t="shared" si="15"/>
        <v>0.28939516386025393</v>
      </c>
    </row>
    <row r="18" spans="1:36" ht="15" thickBot="1" x14ac:dyDescent="0.35">
      <c r="A18" s="86" t="s">
        <v>57</v>
      </c>
      <c r="B18" s="88" t="s">
        <v>99</v>
      </c>
      <c r="C18" s="53" t="s">
        <v>136</v>
      </c>
      <c r="D18" s="88" t="s">
        <v>100</v>
      </c>
      <c r="E18" s="88" t="s">
        <v>7</v>
      </c>
      <c r="F18" s="88" t="s">
        <v>49</v>
      </c>
      <c r="G18" s="88" t="s">
        <v>50</v>
      </c>
      <c r="H18" s="94"/>
      <c r="I18" s="41"/>
      <c r="J18" s="42"/>
      <c r="K18" s="98">
        <v>0.2</v>
      </c>
      <c r="L18" s="98">
        <f t="shared" si="14"/>
        <v>0.2</v>
      </c>
      <c r="M18" s="98">
        <v>0.24508862697687936</v>
      </c>
      <c r="N18" s="98">
        <v>0.22800510538799665</v>
      </c>
      <c r="O18" s="98">
        <v>0.22800510538799665</v>
      </c>
      <c r="P18" s="98">
        <v>0.23373129530356007</v>
      </c>
      <c r="Q18" s="98">
        <v>0.23373129530356007</v>
      </c>
      <c r="R18" s="97">
        <f t="shared" si="1"/>
        <v>0.23373129530356007</v>
      </c>
      <c r="S18" s="98">
        <v>0.28132346446506262</v>
      </c>
      <c r="T18" s="97">
        <f t="shared" ref="T18:AJ18" si="16">S18</f>
        <v>0.28132346446506262</v>
      </c>
      <c r="U18" s="97">
        <f t="shared" si="16"/>
        <v>0.28132346446506262</v>
      </c>
      <c r="V18" s="97">
        <f t="shared" si="16"/>
        <v>0.28132346446506262</v>
      </c>
      <c r="W18" s="97">
        <f t="shared" si="16"/>
        <v>0.28132346446506262</v>
      </c>
      <c r="X18" s="97">
        <f t="shared" si="16"/>
        <v>0.28132346446506262</v>
      </c>
      <c r="Y18" s="97">
        <f t="shared" si="16"/>
        <v>0.28132346446506262</v>
      </c>
      <c r="Z18" s="97">
        <f t="shared" si="16"/>
        <v>0.28132346446506262</v>
      </c>
      <c r="AA18" s="97">
        <f t="shared" si="16"/>
        <v>0.28132346446506262</v>
      </c>
      <c r="AB18" s="97">
        <f t="shared" si="16"/>
        <v>0.28132346446506262</v>
      </c>
      <c r="AC18" s="97">
        <f t="shared" si="16"/>
        <v>0.28132346446506262</v>
      </c>
      <c r="AD18" s="97">
        <f t="shared" si="16"/>
        <v>0.28132346446506262</v>
      </c>
      <c r="AE18" s="97">
        <f t="shared" si="16"/>
        <v>0.28132346446506262</v>
      </c>
      <c r="AF18" s="97">
        <f t="shared" si="16"/>
        <v>0.28132346446506262</v>
      </c>
      <c r="AG18" s="97">
        <f t="shared" si="16"/>
        <v>0.28132346446506262</v>
      </c>
      <c r="AH18" s="97">
        <f t="shared" si="16"/>
        <v>0.28132346446506262</v>
      </c>
      <c r="AI18" s="97">
        <f t="shared" si="16"/>
        <v>0.28132346446506262</v>
      </c>
      <c r="AJ18" s="97">
        <f t="shared" si="16"/>
        <v>0.28132346446506262</v>
      </c>
    </row>
    <row r="19" spans="1:36" ht="15" thickBot="1" x14ac:dyDescent="0.35">
      <c r="A19" s="86" t="s">
        <v>57</v>
      </c>
      <c r="B19" s="88" t="s">
        <v>99</v>
      </c>
      <c r="C19" s="53" t="s">
        <v>137</v>
      </c>
      <c r="D19" s="88" t="s">
        <v>100</v>
      </c>
      <c r="E19" s="88" t="s">
        <v>7</v>
      </c>
      <c r="F19" s="88" t="s">
        <v>49</v>
      </c>
      <c r="G19" s="88" t="s">
        <v>50</v>
      </c>
      <c r="H19" s="94"/>
      <c r="I19" s="41"/>
      <c r="J19" s="42"/>
      <c r="K19" s="98">
        <v>0.47</v>
      </c>
      <c r="L19" s="98">
        <f t="shared" si="14"/>
        <v>0.47</v>
      </c>
      <c r="M19" s="98">
        <v>0.20677544177206184</v>
      </c>
      <c r="N19" s="98">
        <v>0.18847804044522798</v>
      </c>
      <c r="O19" s="98">
        <v>0.18847804044522798</v>
      </c>
      <c r="P19" s="98">
        <v>0.19856163652535005</v>
      </c>
      <c r="Q19" s="98">
        <v>0.19856163652535005</v>
      </c>
      <c r="R19" s="97">
        <f t="shared" si="1"/>
        <v>0.19856163652535005</v>
      </c>
      <c r="S19" s="98">
        <v>0.15474833031148547</v>
      </c>
      <c r="T19" s="97">
        <f t="shared" ref="T19:AJ19" si="17">S19</f>
        <v>0.15474833031148547</v>
      </c>
      <c r="U19" s="97">
        <f t="shared" si="17"/>
        <v>0.15474833031148547</v>
      </c>
      <c r="V19" s="97">
        <f t="shared" si="17"/>
        <v>0.15474833031148547</v>
      </c>
      <c r="W19" s="97">
        <f t="shared" si="17"/>
        <v>0.15474833031148547</v>
      </c>
      <c r="X19" s="97">
        <f t="shared" si="17"/>
        <v>0.15474833031148547</v>
      </c>
      <c r="Y19" s="97">
        <f t="shared" si="17"/>
        <v>0.15474833031148547</v>
      </c>
      <c r="Z19" s="97">
        <f t="shared" si="17"/>
        <v>0.15474833031148547</v>
      </c>
      <c r="AA19" s="97">
        <f t="shared" si="17"/>
        <v>0.15474833031148547</v>
      </c>
      <c r="AB19" s="97">
        <f t="shared" si="17"/>
        <v>0.15474833031148547</v>
      </c>
      <c r="AC19" s="97">
        <f t="shared" si="17"/>
        <v>0.15474833031148547</v>
      </c>
      <c r="AD19" s="97">
        <f t="shared" si="17"/>
        <v>0.15474833031148547</v>
      </c>
      <c r="AE19" s="97">
        <f t="shared" si="17"/>
        <v>0.15474833031148547</v>
      </c>
      <c r="AF19" s="97">
        <f t="shared" si="17"/>
        <v>0.15474833031148547</v>
      </c>
      <c r="AG19" s="97">
        <f t="shared" si="17"/>
        <v>0.15474833031148547</v>
      </c>
      <c r="AH19" s="97">
        <f t="shared" si="17"/>
        <v>0.15474833031148547</v>
      </c>
      <c r="AI19" s="97">
        <f t="shared" si="17"/>
        <v>0.15474833031148547</v>
      </c>
      <c r="AJ19" s="97">
        <f t="shared" si="17"/>
        <v>0.15474833031148547</v>
      </c>
    </row>
    <row r="20" spans="1:36" ht="15" thickBot="1" x14ac:dyDescent="0.35">
      <c r="A20" s="86" t="s">
        <v>78</v>
      </c>
      <c r="B20" s="87" t="s">
        <v>99</v>
      </c>
      <c r="C20" s="80" t="s">
        <v>132</v>
      </c>
      <c r="D20" s="89" t="s">
        <v>100</v>
      </c>
      <c r="E20" s="87" t="s">
        <v>7</v>
      </c>
      <c r="F20" s="88" t="s">
        <v>49</v>
      </c>
      <c r="G20" s="88" t="s">
        <v>50</v>
      </c>
      <c r="H20" s="93"/>
      <c r="I20" s="90"/>
      <c r="J20" s="91"/>
      <c r="K20" s="97">
        <v>0.47</v>
      </c>
      <c r="L20" s="97">
        <v>0.47</v>
      </c>
      <c r="M20" s="97">
        <v>0.20677544177206184</v>
      </c>
      <c r="N20" s="97">
        <v>0.18847804044522798</v>
      </c>
      <c r="O20" s="97">
        <v>0.18847804044522798</v>
      </c>
      <c r="P20" s="97">
        <v>0.19856163652535005</v>
      </c>
      <c r="Q20" s="97">
        <v>0.19856163652535005</v>
      </c>
      <c r="R20" s="97">
        <v>0.19856163652535005</v>
      </c>
      <c r="S20" s="97">
        <v>0.15474833031148547</v>
      </c>
      <c r="T20" s="97">
        <v>0.15474833031148547</v>
      </c>
      <c r="U20" s="97">
        <v>0.15474833031148547</v>
      </c>
      <c r="V20" s="97">
        <v>0.15474833031148547</v>
      </c>
      <c r="W20" s="97">
        <v>0.15474833031148547</v>
      </c>
      <c r="X20" s="97">
        <v>0.15474833031148547</v>
      </c>
      <c r="Y20" s="97">
        <v>0.15474833031148547</v>
      </c>
      <c r="Z20" s="97">
        <v>0.15474833031148547</v>
      </c>
      <c r="AA20" s="97">
        <v>0.15474833031148547</v>
      </c>
      <c r="AB20" s="97">
        <v>0.15474833031148547</v>
      </c>
      <c r="AC20" s="97">
        <v>0.15474833031148547</v>
      </c>
      <c r="AD20" s="97">
        <v>0.15474833031148547</v>
      </c>
      <c r="AE20" s="97">
        <v>0.15474833031148547</v>
      </c>
      <c r="AF20" s="97">
        <v>0.15474833031148547</v>
      </c>
      <c r="AG20" s="97">
        <v>0.15474833031148547</v>
      </c>
      <c r="AH20" s="97">
        <v>0.15474833031148547</v>
      </c>
      <c r="AI20" s="97">
        <v>0.15474833031148547</v>
      </c>
      <c r="AJ20" s="97">
        <v>0.15474833031148547</v>
      </c>
    </row>
    <row r="21" spans="1:36" ht="15" thickBot="1" x14ac:dyDescent="0.35">
      <c r="A21" s="86" t="s">
        <v>78</v>
      </c>
      <c r="B21" s="88" t="s">
        <v>99</v>
      </c>
      <c r="C21" s="53" t="s">
        <v>133</v>
      </c>
      <c r="D21" s="92" t="s">
        <v>100</v>
      </c>
      <c r="E21" s="88" t="s">
        <v>7</v>
      </c>
      <c r="F21" s="88" t="s">
        <v>49</v>
      </c>
      <c r="G21" s="88" t="s">
        <v>50</v>
      </c>
      <c r="H21" s="94"/>
      <c r="I21" s="41"/>
      <c r="J21" s="42"/>
      <c r="K21" s="98">
        <v>0.14000000000000001</v>
      </c>
      <c r="L21" s="98">
        <v>0.14000000000000001</v>
      </c>
      <c r="M21" s="98">
        <v>0.21227672353036589</v>
      </c>
      <c r="N21" s="98">
        <v>0.2057628041354688</v>
      </c>
      <c r="O21" s="98">
        <v>0.2057628041354688</v>
      </c>
      <c r="P21" s="98">
        <v>0.203553876289956</v>
      </c>
      <c r="Q21" s="98">
        <v>0.203553876289956</v>
      </c>
      <c r="R21" s="97">
        <v>0.203553876289956</v>
      </c>
      <c r="S21" s="98">
        <v>0.22598011104673138</v>
      </c>
      <c r="T21" s="97">
        <v>0.22598011104673138</v>
      </c>
      <c r="U21" s="97">
        <v>0.22598011104673138</v>
      </c>
      <c r="V21" s="97">
        <v>0.22598011104673138</v>
      </c>
      <c r="W21" s="97">
        <v>0.22598011104673138</v>
      </c>
      <c r="X21" s="97">
        <v>0.22598011104673138</v>
      </c>
      <c r="Y21" s="97">
        <v>0.22598011104673138</v>
      </c>
      <c r="Z21" s="97">
        <v>0.22598011104673138</v>
      </c>
      <c r="AA21" s="97">
        <v>0.22598011104673138</v>
      </c>
      <c r="AB21" s="97">
        <v>0.22598011104673138</v>
      </c>
      <c r="AC21" s="97">
        <v>0.22598011104673138</v>
      </c>
      <c r="AD21" s="97">
        <v>0.22598011104673138</v>
      </c>
      <c r="AE21" s="97">
        <v>0.22598011104673138</v>
      </c>
      <c r="AF21" s="97">
        <v>0.22598011104673138</v>
      </c>
      <c r="AG21" s="97">
        <v>0.22598011104673138</v>
      </c>
      <c r="AH21" s="97">
        <v>0.22598011104673138</v>
      </c>
      <c r="AI21" s="97">
        <v>0.22598011104673138</v>
      </c>
      <c r="AJ21" s="97">
        <v>0.22598011104673138</v>
      </c>
    </row>
    <row r="22" spans="1:36" ht="15" thickBot="1" x14ac:dyDescent="0.35">
      <c r="A22" s="86" t="s">
        <v>78</v>
      </c>
      <c r="B22" s="88" t="s">
        <v>99</v>
      </c>
      <c r="C22" s="53" t="s">
        <v>134</v>
      </c>
      <c r="D22" s="88" t="s">
        <v>100</v>
      </c>
      <c r="E22" s="88" t="s">
        <v>7</v>
      </c>
      <c r="F22" s="88" t="s">
        <v>49</v>
      </c>
      <c r="G22" s="88" t="s">
        <v>50</v>
      </c>
      <c r="H22" s="94"/>
      <c r="I22" s="41"/>
      <c r="J22" s="42"/>
      <c r="K22" s="98">
        <v>0.2</v>
      </c>
      <c r="L22" s="98">
        <v>0.2</v>
      </c>
      <c r="M22" s="98">
        <v>0.24508862697687936</v>
      </c>
      <c r="N22" s="98">
        <v>0.22800510538799665</v>
      </c>
      <c r="O22" s="98">
        <v>0.22800510538799665</v>
      </c>
      <c r="P22" s="98">
        <v>0.23373129530356007</v>
      </c>
      <c r="Q22" s="98">
        <v>0.23373129530356007</v>
      </c>
      <c r="R22" s="97">
        <v>0.23373129530356007</v>
      </c>
      <c r="S22" s="98">
        <v>0.28132346446506262</v>
      </c>
      <c r="T22" s="97">
        <v>0.28132346446506262</v>
      </c>
      <c r="U22" s="97">
        <v>0.28132346446506262</v>
      </c>
      <c r="V22" s="97">
        <v>0.28132346446506262</v>
      </c>
      <c r="W22" s="97">
        <v>0.28132346446506262</v>
      </c>
      <c r="X22" s="97">
        <v>0.28132346446506262</v>
      </c>
      <c r="Y22" s="97">
        <v>0.28132346446506262</v>
      </c>
      <c r="Z22" s="97">
        <v>0.28132346446506262</v>
      </c>
      <c r="AA22" s="97">
        <v>0.28132346446506262</v>
      </c>
      <c r="AB22" s="97">
        <v>0.28132346446506262</v>
      </c>
      <c r="AC22" s="97">
        <v>0.28132346446506262</v>
      </c>
      <c r="AD22" s="97">
        <v>0.28132346446506262</v>
      </c>
      <c r="AE22" s="97">
        <v>0.28132346446506262</v>
      </c>
      <c r="AF22" s="97">
        <v>0.28132346446506262</v>
      </c>
      <c r="AG22" s="97">
        <v>0.28132346446506262</v>
      </c>
      <c r="AH22" s="97">
        <v>0.28132346446506262</v>
      </c>
      <c r="AI22" s="97">
        <v>0.28132346446506262</v>
      </c>
      <c r="AJ22" s="97">
        <v>0.28132346446506262</v>
      </c>
    </row>
    <row r="23" spans="1:36" ht="15" thickBot="1" x14ac:dyDescent="0.35">
      <c r="A23" s="86" t="s">
        <v>78</v>
      </c>
      <c r="B23" s="88" t="s">
        <v>99</v>
      </c>
      <c r="C23" s="53" t="s">
        <v>135</v>
      </c>
      <c r="D23" s="88" t="s">
        <v>100</v>
      </c>
      <c r="E23" s="88" t="s">
        <v>7</v>
      </c>
      <c r="F23" s="88" t="s">
        <v>49</v>
      </c>
      <c r="G23" s="88" t="s">
        <v>50</v>
      </c>
      <c r="H23" s="94"/>
      <c r="I23" s="41"/>
      <c r="J23" s="42"/>
      <c r="K23" s="98">
        <v>0.16</v>
      </c>
      <c r="L23" s="98">
        <v>0.16</v>
      </c>
      <c r="M23" s="98">
        <v>0.15623044174909703</v>
      </c>
      <c r="N23" s="98">
        <v>0.25601076340738121</v>
      </c>
      <c r="O23" s="98">
        <v>0.25601076340738121</v>
      </c>
      <c r="P23" s="98">
        <v>0.25582688404206855</v>
      </c>
      <c r="Q23" s="98">
        <v>0.25582688404206855</v>
      </c>
      <c r="R23" s="97">
        <v>0.25582688404206855</v>
      </c>
      <c r="S23" s="98">
        <v>0.28939516386025393</v>
      </c>
      <c r="T23" s="97">
        <v>0.28939516386025393</v>
      </c>
      <c r="U23" s="97">
        <v>0.28939516386025393</v>
      </c>
      <c r="V23" s="97">
        <v>0.28939516386025393</v>
      </c>
      <c r="W23" s="97">
        <v>0.28939516386025393</v>
      </c>
      <c r="X23" s="97">
        <v>0.28939516386025393</v>
      </c>
      <c r="Y23" s="97">
        <v>0.28939516386025393</v>
      </c>
      <c r="Z23" s="97">
        <v>0.28939516386025393</v>
      </c>
      <c r="AA23" s="97">
        <v>0.28939516386025393</v>
      </c>
      <c r="AB23" s="97">
        <v>0.28939516386025393</v>
      </c>
      <c r="AC23" s="97">
        <v>0.28939516386025393</v>
      </c>
      <c r="AD23" s="97">
        <v>0.28939516386025393</v>
      </c>
      <c r="AE23" s="97">
        <v>0.28939516386025393</v>
      </c>
      <c r="AF23" s="97">
        <v>0.28939516386025393</v>
      </c>
      <c r="AG23" s="97">
        <v>0.28939516386025393</v>
      </c>
      <c r="AH23" s="97">
        <v>0.28939516386025393</v>
      </c>
      <c r="AI23" s="97">
        <v>0.28939516386025393</v>
      </c>
      <c r="AJ23" s="97">
        <v>0.28939516386025393</v>
      </c>
    </row>
    <row r="24" spans="1:36" ht="15" thickBot="1" x14ac:dyDescent="0.35">
      <c r="A24" s="86" t="s">
        <v>78</v>
      </c>
      <c r="B24" s="88" t="s">
        <v>99</v>
      </c>
      <c r="C24" s="53" t="s">
        <v>136</v>
      </c>
      <c r="D24" s="92" t="s">
        <v>100</v>
      </c>
      <c r="E24" s="88" t="s">
        <v>7</v>
      </c>
      <c r="F24" s="88" t="s">
        <v>49</v>
      </c>
      <c r="G24" s="88" t="s">
        <v>50</v>
      </c>
      <c r="H24" s="94"/>
      <c r="I24" s="41"/>
      <c r="J24" s="42"/>
      <c r="K24" s="98">
        <v>0.2</v>
      </c>
      <c r="L24" s="98">
        <v>0.2</v>
      </c>
      <c r="M24" s="98">
        <v>0.24508862697687936</v>
      </c>
      <c r="N24" s="98">
        <v>0.22800510538799665</v>
      </c>
      <c r="O24" s="98">
        <v>0.22800510538799665</v>
      </c>
      <c r="P24" s="98">
        <v>0.23373129530356007</v>
      </c>
      <c r="Q24" s="98">
        <v>0.23373129530356007</v>
      </c>
      <c r="R24" s="97">
        <v>0.23373129530356007</v>
      </c>
      <c r="S24" s="98">
        <v>0.28132346446506262</v>
      </c>
      <c r="T24" s="97">
        <v>0.28132346446506262</v>
      </c>
      <c r="U24" s="97">
        <v>0.28132346446506262</v>
      </c>
      <c r="V24" s="97">
        <v>0.28132346446506262</v>
      </c>
      <c r="W24" s="97">
        <v>0.28132346446506262</v>
      </c>
      <c r="X24" s="97">
        <v>0.28132346446506262</v>
      </c>
      <c r="Y24" s="97">
        <v>0.28132346446506262</v>
      </c>
      <c r="Z24" s="97">
        <v>0.28132346446506262</v>
      </c>
      <c r="AA24" s="97">
        <v>0.28132346446506262</v>
      </c>
      <c r="AB24" s="97">
        <v>0.28132346446506262</v>
      </c>
      <c r="AC24" s="97">
        <v>0.28132346446506262</v>
      </c>
      <c r="AD24" s="97">
        <v>0.28132346446506262</v>
      </c>
      <c r="AE24" s="97">
        <v>0.28132346446506262</v>
      </c>
      <c r="AF24" s="97">
        <v>0.28132346446506262</v>
      </c>
      <c r="AG24" s="97">
        <v>0.28132346446506262</v>
      </c>
      <c r="AH24" s="97">
        <v>0.28132346446506262</v>
      </c>
      <c r="AI24" s="97">
        <v>0.28132346446506262</v>
      </c>
      <c r="AJ24" s="97">
        <v>0.28132346446506262</v>
      </c>
    </row>
    <row r="25" spans="1:36" ht="15" thickBot="1" x14ac:dyDescent="0.35">
      <c r="A25" s="86" t="s">
        <v>78</v>
      </c>
      <c r="B25" s="88" t="s">
        <v>99</v>
      </c>
      <c r="C25" s="53" t="s">
        <v>137</v>
      </c>
      <c r="D25" s="92" t="s">
        <v>100</v>
      </c>
      <c r="E25" s="88" t="s">
        <v>7</v>
      </c>
      <c r="F25" s="88" t="s">
        <v>49</v>
      </c>
      <c r="G25" s="88" t="s">
        <v>50</v>
      </c>
      <c r="H25" s="94"/>
      <c r="I25" s="41"/>
      <c r="J25" s="42"/>
      <c r="K25" s="98">
        <v>0.47</v>
      </c>
      <c r="L25" s="98">
        <v>0.47</v>
      </c>
      <c r="M25" s="98">
        <v>0.20677544177206184</v>
      </c>
      <c r="N25" s="98">
        <v>0.18847804044522798</v>
      </c>
      <c r="O25" s="98">
        <v>0.18847804044522798</v>
      </c>
      <c r="P25" s="98">
        <v>0.19856163652535005</v>
      </c>
      <c r="Q25" s="98">
        <v>0.19856163652535005</v>
      </c>
      <c r="R25" s="97">
        <v>0.19856163652535005</v>
      </c>
      <c r="S25" s="98">
        <v>0.15474833031148547</v>
      </c>
      <c r="T25" s="97">
        <v>0.15474833031148547</v>
      </c>
      <c r="U25" s="97">
        <v>0.15474833031148547</v>
      </c>
      <c r="V25" s="97">
        <v>0.15474833031148547</v>
      </c>
      <c r="W25" s="97">
        <v>0.15474833031148547</v>
      </c>
      <c r="X25" s="97">
        <v>0.15474833031148547</v>
      </c>
      <c r="Y25" s="97">
        <v>0.15474833031148547</v>
      </c>
      <c r="Z25" s="97">
        <v>0.15474833031148547</v>
      </c>
      <c r="AA25" s="97">
        <v>0.15474833031148547</v>
      </c>
      <c r="AB25" s="97">
        <v>0.15474833031148547</v>
      </c>
      <c r="AC25" s="97">
        <v>0.15474833031148547</v>
      </c>
      <c r="AD25" s="97">
        <v>0.15474833031148547</v>
      </c>
      <c r="AE25" s="97">
        <v>0.15474833031148547</v>
      </c>
      <c r="AF25" s="97">
        <v>0.15474833031148547</v>
      </c>
      <c r="AG25" s="97">
        <v>0.15474833031148547</v>
      </c>
      <c r="AH25" s="97">
        <v>0.15474833031148547</v>
      </c>
      <c r="AI25" s="97">
        <v>0.15474833031148547</v>
      </c>
      <c r="AJ25" s="97">
        <v>0.15474833031148547</v>
      </c>
    </row>
    <row r="26" spans="1:36" ht="15" thickBot="1" x14ac:dyDescent="0.35">
      <c r="A26" s="26" t="s">
        <v>6</v>
      </c>
      <c r="B26" s="88" t="s">
        <v>99</v>
      </c>
      <c r="C26" s="53" t="s">
        <v>138</v>
      </c>
      <c r="D26" s="92" t="s">
        <v>100</v>
      </c>
      <c r="E26" s="88" t="s">
        <v>7</v>
      </c>
      <c r="F26" s="88" t="s">
        <v>49</v>
      </c>
      <c r="G26" s="88" t="s">
        <v>50</v>
      </c>
      <c r="H26" s="94"/>
      <c r="I26" s="41"/>
      <c r="J26" s="42"/>
      <c r="K26" s="98">
        <v>4.1350244285265824E-3</v>
      </c>
      <c r="L26" s="98">
        <v>4.3414082468311507E-3</v>
      </c>
      <c r="M26" s="98">
        <v>4.3414082468311507E-3</v>
      </c>
      <c r="N26" s="98">
        <v>4.7219279271729728E-3</v>
      </c>
      <c r="O26" s="98">
        <v>5.1024476075147941E-3</v>
      </c>
      <c r="P26" s="98">
        <v>5.1024476075147941E-3</v>
      </c>
      <c r="Q26" s="98">
        <v>3.9865853125618739E-3</v>
      </c>
      <c r="R26" s="97">
        <v>3.8103088438989473E-3</v>
      </c>
      <c r="S26" s="98">
        <v>3.6340323752360212E-3</v>
      </c>
      <c r="T26" s="97">
        <f>S26</f>
        <v>3.6340323752360212E-3</v>
      </c>
      <c r="U26" s="97">
        <f t="shared" ref="U26:AJ26" si="18">T26</f>
        <v>3.6340323752360212E-3</v>
      </c>
      <c r="V26" s="97">
        <f t="shared" si="18"/>
        <v>3.6340323752360212E-3</v>
      </c>
      <c r="W26" s="97">
        <f t="shared" si="18"/>
        <v>3.6340323752360212E-3</v>
      </c>
      <c r="X26" s="97">
        <f t="shared" si="18"/>
        <v>3.6340323752360212E-3</v>
      </c>
      <c r="Y26" s="97">
        <f t="shared" si="18"/>
        <v>3.6340323752360212E-3</v>
      </c>
      <c r="Z26" s="97">
        <f t="shared" si="18"/>
        <v>3.6340323752360212E-3</v>
      </c>
      <c r="AA26" s="97">
        <f t="shared" si="18"/>
        <v>3.6340323752360212E-3</v>
      </c>
      <c r="AB26" s="97">
        <f t="shared" si="18"/>
        <v>3.6340323752360212E-3</v>
      </c>
      <c r="AC26" s="97">
        <f t="shared" si="18"/>
        <v>3.6340323752360212E-3</v>
      </c>
      <c r="AD26" s="97">
        <f t="shared" si="18"/>
        <v>3.6340323752360212E-3</v>
      </c>
      <c r="AE26" s="97">
        <f t="shared" si="18"/>
        <v>3.6340323752360212E-3</v>
      </c>
      <c r="AF26" s="97">
        <f t="shared" si="18"/>
        <v>3.6340323752360212E-3</v>
      </c>
      <c r="AG26" s="97">
        <f t="shared" si="18"/>
        <v>3.6340323752360212E-3</v>
      </c>
      <c r="AH26" s="97">
        <f t="shared" si="18"/>
        <v>3.6340323752360212E-3</v>
      </c>
      <c r="AI26" s="97">
        <f t="shared" si="18"/>
        <v>3.6340323752360212E-3</v>
      </c>
      <c r="AJ26" s="97">
        <f t="shared" si="18"/>
        <v>3.6340323752360212E-3</v>
      </c>
    </row>
    <row r="27" spans="1:36" ht="15" thickBot="1" x14ac:dyDescent="0.35">
      <c r="A27" s="26" t="s">
        <v>55</v>
      </c>
      <c r="B27" s="88" t="s">
        <v>99</v>
      </c>
      <c r="C27" s="53" t="s">
        <v>138</v>
      </c>
      <c r="D27" s="92" t="s">
        <v>100</v>
      </c>
      <c r="E27" s="88" t="s">
        <v>7</v>
      </c>
      <c r="F27" s="88" t="s">
        <v>49</v>
      </c>
      <c r="G27" s="88" t="s">
        <v>50</v>
      </c>
      <c r="H27" s="94"/>
      <c r="I27" s="41"/>
      <c r="J27" s="42"/>
      <c r="K27" s="98">
        <v>4.1350244285265824E-3</v>
      </c>
      <c r="L27" s="98">
        <v>4.3414082468311507E-3</v>
      </c>
      <c r="M27" s="98">
        <v>4.3414082468311507E-3</v>
      </c>
      <c r="N27" s="98">
        <v>4.7219279271729728E-3</v>
      </c>
      <c r="O27" s="98">
        <v>5.1024476075147941E-3</v>
      </c>
      <c r="P27" s="98">
        <v>5.1024476075147941E-3</v>
      </c>
      <c r="Q27" s="98">
        <v>3.9865853125618739E-3</v>
      </c>
      <c r="R27" s="97">
        <v>3.8103088438989473E-3</v>
      </c>
      <c r="S27" s="98">
        <v>3.6340323752360212E-3</v>
      </c>
      <c r="T27" s="97">
        <f t="shared" ref="T27:AJ27" si="19">S27</f>
        <v>3.6340323752360212E-3</v>
      </c>
      <c r="U27" s="97">
        <f t="shared" si="19"/>
        <v>3.6340323752360212E-3</v>
      </c>
      <c r="V27" s="97">
        <f t="shared" si="19"/>
        <v>3.6340323752360212E-3</v>
      </c>
      <c r="W27" s="97">
        <f t="shared" si="19"/>
        <v>3.6340323752360212E-3</v>
      </c>
      <c r="X27" s="97">
        <f t="shared" si="19"/>
        <v>3.6340323752360212E-3</v>
      </c>
      <c r="Y27" s="97">
        <f t="shared" si="19"/>
        <v>3.6340323752360212E-3</v>
      </c>
      <c r="Z27" s="97">
        <f t="shared" si="19"/>
        <v>3.6340323752360212E-3</v>
      </c>
      <c r="AA27" s="97">
        <f t="shared" si="19"/>
        <v>3.6340323752360212E-3</v>
      </c>
      <c r="AB27" s="97">
        <f t="shared" si="19"/>
        <v>3.6340323752360212E-3</v>
      </c>
      <c r="AC27" s="97">
        <f t="shared" si="19"/>
        <v>3.6340323752360212E-3</v>
      </c>
      <c r="AD27" s="97">
        <f t="shared" si="19"/>
        <v>3.6340323752360212E-3</v>
      </c>
      <c r="AE27" s="97">
        <f t="shared" si="19"/>
        <v>3.6340323752360212E-3</v>
      </c>
      <c r="AF27" s="97">
        <f t="shared" si="19"/>
        <v>3.6340323752360212E-3</v>
      </c>
      <c r="AG27" s="97">
        <f t="shared" si="19"/>
        <v>3.6340323752360212E-3</v>
      </c>
      <c r="AH27" s="97">
        <f t="shared" si="19"/>
        <v>3.6340323752360212E-3</v>
      </c>
      <c r="AI27" s="97">
        <f t="shared" si="19"/>
        <v>3.6340323752360212E-3</v>
      </c>
      <c r="AJ27" s="97">
        <f t="shared" si="19"/>
        <v>3.6340323752360212E-3</v>
      </c>
    </row>
    <row r="28" spans="1:36" ht="15" thickBot="1" x14ac:dyDescent="0.35">
      <c r="A28" s="86" t="s">
        <v>57</v>
      </c>
      <c r="B28" s="88" t="s">
        <v>99</v>
      </c>
      <c r="C28" s="53" t="s">
        <v>138</v>
      </c>
      <c r="D28" s="92" t="s">
        <v>100</v>
      </c>
      <c r="E28" s="88" t="s">
        <v>7</v>
      </c>
      <c r="F28" s="88" t="s">
        <v>49</v>
      </c>
      <c r="G28" s="88" t="s">
        <v>50</v>
      </c>
      <c r="H28" s="94"/>
      <c r="I28" s="41"/>
      <c r="J28" s="42"/>
      <c r="K28" s="98">
        <v>4.1350244285265824E-3</v>
      </c>
      <c r="L28" s="98">
        <v>4.3414082468311507E-3</v>
      </c>
      <c r="M28" s="98">
        <v>4.3414082468311507E-3</v>
      </c>
      <c r="N28" s="98">
        <v>4.7219279271729728E-3</v>
      </c>
      <c r="O28" s="98">
        <v>5.1024476075147941E-3</v>
      </c>
      <c r="P28" s="98">
        <v>5.1024476075147941E-3</v>
      </c>
      <c r="Q28" s="98">
        <v>3.9865853125618739E-3</v>
      </c>
      <c r="R28" s="97">
        <v>3.8103088438989473E-3</v>
      </c>
      <c r="S28" s="98">
        <v>3.6340323752360212E-3</v>
      </c>
      <c r="T28" s="97">
        <f t="shared" ref="T28:AJ28" si="20">S28</f>
        <v>3.6340323752360212E-3</v>
      </c>
      <c r="U28" s="97">
        <f t="shared" si="20"/>
        <v>3.6340323752360212E-3</v>
      </c>
      <c r="V28" s="97">
        <f t="shared" si="20"/>
        <v>3.6340323752360212E-3</v>
      </c>
      <c r="W28" s="97">
        <f t="shared" si="20"/>
        <v>3.6340323752360212E-3</v>
      </c>
      <c r="X28" s="97">
        <f t="shared" si="20"/>
        <v>3.6340323752360212E-3</v>
      </c>
      <c r="Y28" s="97">
        <f t="shared" si="20"/>
        <v>3.6340323752360212E-3</v>
      </c>
      <c r="Z28" s="97">
        <f t="shared" si="20"/>
        <v>3.6340323752360212E-3</v>
      </c>
      <c r="AA28" s="97">
        <f t="shared" si="20"/>
        <v>3.6340323752360212E-3</v>
      </c>
      <c r="AB28" s="97">
        <f t="shared" si="20"/>
        <v>3.6340323752360212E-3</v>
      </c>
      <c r="AC28" s="97">
        <f t="shared" si="20"/>
        <v>3.6340323752360212E-3</v>
      </c>
      <c r="AD28" s="97">
        <f t="shared" si="20"/>
        <v>3.6340323752360212E-3</v>
      </c>
      <c r="AE28" s="97">
        <f t="shared" si="20"/>
        <v>3.6340323752360212E-3</v>
      </c>
      <c r="AF28" s="97">
        <f t="shared" si="20"/>
        <v>3.6340323752360212E-3</v>
      </c>
      <c r="AG28" s="97">
        <f t="shared" si="20"/>
        <v>3.6340323752360212E-3</v>
      </c>
      <c r="AH28" s="97">
        <f t="shared" si="20"/>
        <v>3.6340323752360212E-3</v>
      </c>
      <c r="AI28" s="97">
        <f t="shared" si="20"/>
        <v>3.6340323752360212E-3</v>
      </c>
      <c r="AJ28" s="97">
        <f t="shared" si="20"/>
        <v>3.6340323752360212E-3</v>
      </c>
    </row>
    <row r="29" spans="1:36" ht="15" thickBot="1" x14ac:dyDescent="0.35">
      <c r="A29" s="86" t="s">
        <v>78</v>
      </c>
      <c r="B29" s="88" t="s">
        <v>99</v>
      </c>
      <c r="C29" s="53" t="s">
        <v>138</v>
      </c>
      <c r="D29" s="92" t="s">
        <v>100</v>
      </c>
      <c r="E29" s="88" t="s">
        <v>7</v>
      </c>
      <c r="F29" s="88" t="s">
        <v>49</v>
      </c>
      <c r="G29" s="88" t="s">
        <v>50</v>
      </c>
      <c r="H29" s="94"/>
      <c r="I29" s="41"/>
      <c r="J29" s="42"/>
      <c r="K29" s="98">
        <v>4.1350244285265824E-3</v>
      </c>
      <c r="L29" s="98">
        <v>4.3414082468311507E-3</v>
      </c>
      <c r="M29" s="98">
        <v>4.3414082468311507E-3</v>
      </c>
      <c r="N29" s="98">
        <v>4.7219279271729728E-3</v>
      </c>
      <c r="O29" s="98">
        <v>5.1024476075147941E-3</v>
      </c>
      <c r="P29" s="98">
        <v>5.1024476075147941E-3</v>
      </c>
      <c r="Q29" s="98">
        <v>3.9865853125618739E-3</v>
      </c>
      <c r="R29" s="97">
        <v>3.8103088438989473E-3</v>
      </c>
      <c r="S29" s="98">
        <v>3.6340323752360212E-3</v>
      </c>
      <c r="T29" s="97">
        <f t="shared" ref="T29:AJ30" si="21">S29</f>
        <v>3.6340323752360212E-3</v>
      </c>
      <c r="U29" s="97">
        <f t="shared" si="21"/>
        <v>3.6340323752360212E-3</v>
      </c>
      <c r="V29" s="97">
        <f t="shared" si="21"/>
        <v>3.6340323752360212E-3</v>
      </c>
      <c r="W29" s="97">
        <f t="shared" si="21"/>
        <v>3.6340323752360212E-3</v>
      </c>
      <c r="X29" s="97">
        <f t="shared" si="21"/>
        <v>3.6340323752360212E-3</v>
      </c>
      <c r="Y29" s="97">
        <f t="shared" si="21"/>
        <v>3.6340323752360212E-3</v>
      </c>
      <c r="Z29" s="97">
        <f t="shared" si="21"/>
        <v>3.6340323752360212E-3</v>
      </c>
      <c r="AA29" s="97">
        <f t="shared" si="21"/>
        <v>3.6340323752360212E-3</v>
      </c>
      <c r="AB29" s="97">
        <f t="shared" si="21"/>
        <v>3.6340323752360212E-3</v>
      </c>
      <c r="AC29" s="97">
        <f t="shared" si="21"/>
        <v>3.6340323752360212E-3</v>
      </c>
      <c r="AD29" s="97">
        <f t="shared" si="21"/>
        <v>3.6340323752360212E-3</v>
      </c>
      <c r="AE29" s="97">
        <f t="shared" si="21"/>
        <v>3.6340323752360212E-3</v>
      </c>
      <c r="AF29" s="97">
        <f t="shared" si="21"/>
        <v>3.6340323752360212E-3</v>
      </c>
      <c r="AG29" s="97">
        <f t="shared" si="21"/>
        <v>3.6340323752360212E-3</v>
      </c>
      <c r="AH29" s="97">
        <f t="shared" si="21"/>
        <v>3.6340323752360212E-3</v>
      </c>
      <c r="AI29" s="97">
        <f t="shared" si="21"/>
        <v>3.6340323752360212E-3</v>
      </c>
      <c r="AJ29" s="97">
        <f t="shared" si="21"/>
        <v>3.6340323752360212E-3</v>
      </c>
    </row>
    <row r="30" spans="1:36" ht="15" thickBot="1" x14ac:dyDescent="0.35">
      <c r="A30" s="26" t="s">
        <v>6</v>
      </c>
      <c r="B30" s="88" t="s">
        <v>99</v>
      </c>
      <c r="C30" s="53" t="s">
        <v>139</v>
      </c>
      <c r="D30" s="92" t="s">
        <v>100</v>
      </c>
      <c r="E30" s="88" t="s">
        <v>7</v>
      </c>
      <c r="F30" s="88" t="s">
        <v>49</v>
      </c>
      <c r="G30" s="88" t="s">
        <v>50</v>
      </c>
      <c r="H30" s="94"/>
      <c r="I30" s="41"/>
      <c r="J30" s="42"/>
      <c r="K30" s="98">
        <v>4.2869442636878858E-3</v>
      </c>
      <c r="L30" s="98">
        <v>4.538069334021331E-3</v>
      </c>
      <c r="M30" s="98">
        <v>4.538069334021331E-3</v>
      </c>
      <c r="N30" s="98">
        <v>4.9170740336752011E-3</v>
      </c>
      <c r="O30" s="98">
        <v>5.2960787333290711E-3</v>
      </c>
      <c r="P30" s="98">
        <v>5.2960787333290711E-3</v>
      </c>
      <c r="Q30" s="98">
        <v>4.1422071707002935E-3</v>
      </c>
      <c r="R30" s="97">
        <v>3.9474970483224748E-3</v>
      </c>
      <c r="S30" s="98">
        <v>3.7527869259446566E-3</v>
      </c>
      <c r="T30" s="97">
        <f t="shared" si="21"/>
        <v>3.7527869259446566E-3</v>
      </c>
      <c r="U30" s="97">
        <f t="shared" ref="U30" si="22">T30</f>
        <v>3.7527869259446566E-3</v>
      </c>
      <c r="V30" s="97">
        <f t="shared" ref="V30" si="23">U30</f>
        <v>3.7527869259446566E-3</v>
      </c>
      <c r="W30" s="97">
        <f t="shared" ref="W30" si="24">V30</f>
        <v>3.7527869259446566E-3</v>
      </c>
      <c r="X30" s="97">
        <f t="shared" ref="X30" si="25">W30</f>
        <v>3.7527869259446566E-3</v>
      </c>
      <c r="Y30" s="97">
        <f t="shared" ref="Y30" si="26">X30</f>
        <v>3.7527869259446566E-3</v>
      </c>
      <c r="Z30" s="97">
        <f t="shared" ref="Z30" si="27">Y30</f>
        <v>3.7527869259446566E-3</v>
      </c>
      <c r="AA30" s="97">
        <f t="shared" ref="AA30" si="28">Z30</f>
        <v>3.7527869259446566E-3</v>
      </c>
      <c r="AB30" s="97">
        <f t="shared" ref="AB30" si="29">AA30</f>
        <v>3.7527869259446566E-3</v>
      </c>
      <c r="AC30" s="97">
        <f t="shared" ref="AC30" si="30">AB30</f>
        <v>3.7527869259446566E-3</v>
      </c>
      <c r="AD30" s="97">
        <f t="shared" ref="AD30" si="31">AC30</f>
        <v>3.7527869259446566E-3</v>
      </c>
      <c r="AE30" s="97">
        <f t="shared" ref="AE30" si="32">AD30</f>
        <v>3.7527869259446566E-3</v>
      </c>
      <c r="AF30" s="97">
        <f t="shared" ref="AF30" si="33">AE30</f>
        <v>3.7527869259446566E-3</v>
      </c>
      <c r="AG30" s="97">
        <f t="shared" ref="AG30" si="34">AF30</f>
        <v>3.7527869259446566E-3</v>
      </c>
      <c r="AH30" s="97">
        <f t="shared" ref="AH30" si="35">AG30</f>
        <v>3.7527869259446566E-3</v>
      </c>
      <c r="AI30" s="97">
        <f t="shared" ref="AI30" si="36">AH30</f>
        <v>3.7527869259446566E-3</v>
      </c>
      <c r="AJ30" s="97">
        <f t="shared" ref="AJ30" si="37">AI30</f>
        <v>3.7527869259446566E-3</v>
      </c>
    </row>
    <row r="31" spans="1:36" ht="15" thickBot="1" x14ac:dyDescent="0.35">
      <c r="A31" s="26" t="s">
        <v>55</v>
      </c>
      <c r="B31" s="88" t="s">
        <v>99</v>
      </c>
      <c r="C31" s="53" t="s">
        <v>139</v>
      </c>
      <c r="D31" s="92" t="s">
        <v>100</v>
      </c>
      <c r="E31" s="88" t="s">
        <v>7</v>
      </c>
      <c r="F31" s="88" t="s">
        <v>49</v>
      </c>
      <c r="G31" s="88" t="s">
        <v>50</v>
      </c>
      <c r="H31" s="94"/>
      <c r="I31" s="41"/>
      <c r="J31" s="42"/>
      <c r="K31" s="98">
        <v>4.2869442636878858E-3</v>
      </c>
      <c r="L31" s="98">
        <v>4.538069334021331E-3</v>
      </c>
      <c r="M31" s="98">
        <v>4.538069334021331E-3</v>
      </c>
      <c r="N31" s="98">
        <v>4.9170740336752011E-3</v>
      </c>
      <c r="O31" s="98">
        <v>5.2960787333290711E-3</v>
      </c>
      <c r="P31" s="98">
        <v>5.2960787333290711E-3</v>
      </c>
      <c r="Q31" s="98">
        <v>4.1422071707002935E-3</v>
      </c>
      <c r="R31" s="97">
        <v>3.9474970483224748E-3</v>
      </c>
      <c r="S31" s="98">
        <v>3.7527869259446566E-3</v>
      </c>
      <c r="T31" s="97">
        <f t="shared" ref="T31:T34" si="38">S31</f>
        <v>3.7527869259446566E-3</v>
      </c>
      <c r="U31" s="97">
        <f t="shared" ref="U31:U45" si="39">T31</f>
        <v>3.7527869259446566E-3</v>
      </c>
      <c r="V31" s="97">
        <f t="shared" ref="V31:V45" si="40">U31</f>
        <v>3.7527869259446566E-3</v>
      </c>
      <c r="W31" s="97">
        <f t="shared" ref="W31:W45" si="41">V31</f>
        <v>3.7527869259446566E-3</v>
      </c>
      <c r="X31" s="97">
        <f t="shared" ref="X31:X45" si="42">W31</f>
        <v>3.7527869259446566E-3</v>
      </c>
      <c r="Y31" s="97">
        <f t="shared" ref="Y31:Y45" si="43">X31</f>
        <v>3.7527869259446566E-3</v>
      </c>
      <c r="Z31" s="97">
        <f t="shared" ref="Z31:Z45" si="44">Y31</f>
        <v>3.7527869259446566E-3</v>
      </c>
      <c r="AA31" s="97">
        <f t="shared" ref="AA31:AA45" si="45">Z31</f>
        <v>3.7527869259446566E-3</v>
      </c>
      <c r="AB31" s="97">
        <f t="shared" ref="AB31:AB45" si="46">AA31</f>
        <v>3.7527869259446566E-3</v>
      </c>
      <c r="AC31" s="97">
        <f t="shared" ref="AC31:AC45" si="47">AB31</f>
        <v>3.7527869259446566E-3</v>
      </c>
      <c r="AD31" s="97">
        <f t="shared" ref="AD31:AD45" si="48">AC31</f>
        <v>3.7527869259446566E-3</v>
      </c>
      <c r="AE31" s="97">
        <f t="shared" ref="AE31:AE45" si="49">AD31</f>
        <v>3.7527869259446566E-3</v>
      </c>
      <c r="AF31" s="97">
        <f t="shared" ref="AF31:AF45" si="50">AE31</f>
        <v>3.7527869259446566E-3</v>
      </c>
      <c r="AG31" s="97">
        <f t="shared" ref="AG31:AG45" si="51">AF31</f>
        <v>3.7527869259446566E-3</v>
      </c>
      <c r="AH31" s="97">
        <f t="shared" ref="AH31:AH45" si="52">AG31</f>
        <v>3.7527869259446566E-3</v>
      </c>
      <c r="AI31" s="97">
        <f t="shared" ref="AI31:AI45" si="53">AH31</f>
        <v>3.7527869259446566E-3</v>
      </c>
      <c r="AJ31" s="97">
        <f t="shared" ref="AJ31:AJ45" si="54">AI31</f>
        <v>3.7527869259446566E-3</v>
      </c>
    </row>
    <row r="32" spans="1:36" ht="15" thickBot="1" x14ac:dyDescent="0.35">
      <c r="A32" s="86" t="s">
        <v>57</v>
      </c>
      <c r="B32" s="88" t="s">
        <v>99</v>
      </c>
      <c r="C32" s="53" t="s">
        <v>139</v>
      </c>
      <c r="D32" s="92" t="s">
        <v>100</v>
      </c>
      <c r="E32" s="88" t="s">
        <v>7</v>
      </c>
      <c r="F32" s="88" t="s">
        <v>49</v>
      </c>
      <c r="G32" s="88" t="s">
        <v>50</v>
      </c>
      <c r="H32" s="94"/>
      <c r="I32" s="41"/>
      <c r="J32" s="42"/>
      <c r="K32" s="98">
        <v>4.2869442636878858E-3</v>
      </c>
      <c r="L32" s="98">
        <v>4.538069334021331E-3</v>
      </c>
      <c r="M32" s="98">
        <v>4.538069334021331E-3</v>
      </c>
      <c r="N32" s="98">
        <v>4.9170740336752011E-3</v>
      </c>
      <c r="O32" s="98">
        <v>5.2960787333290711E-3</v>
      </c>
      <c r="P32" s="98">
        <v>5.2960787333290711E-3</v>
      </c>
      <c r="Q32" s="98">
        <v>4.1422071707002935E-3</v>
      </c>
      <c r="R32" s="97">
        <v>3.9474970483224748E-3</v>
      </c>
      <c r="S32" s="98">
        <v>3.7527869259446566E-3</v>
      </c>
      <c r="T32" s="97">
        <f t="shared" si="38"/>
        <v>3.7527869259446566E-3</v>
      </c>
      <c r="U32" s="97">
        <f t="shared" si="39"/>
        <v>3.7527869259446566E-3</v>
      </c>
      <c r="V32" s="97">
        <f t="shared" si="40"/>
        <v>3.7527869259446566E-3</v>
      </c>
      <c r="W32" s="97">
        <f t="shared" si="41"/>
        <v>3.7527869259446566E-3</v>
      </c>
      <c r="X32" s="97">
        <f t="shared" si="42"/>
        <v>3.7527869259446566E-3</v>
      </c>
      <c r="Y32" s="97">
        <f t="shared" si="43"/>
        <v>3.7527869259446566E-3</v>
      </c>
      <c r="Z32" s="97">
        <f t="shared" si="44"/>
        <v>3.7527869259446566E-3</v>
      </c>
      <c r="AA32" s="97">
        <f t="shared" si="45"/>
        <v>3.7527869259446566E-3</v>
      </c>
      <c r="AB32" s="97">
        <f t="shared" si="46"/>
        <v>3.7527869259446566E-3</v>
      </c>
      <c r="AC32" s="97">
        <f t="shared" si="47"/>
        <v>3.7527869259446566E-3</v>
      </c>
      <c r="AD32" s="97">
        <f t="shared" si="48"/>
        <v>3.7527869259446566E-3</v>
      </c>
      <c r="AE32" s="97">
        <f t="shared" si="49"/>
        <v>3.7527869259446566E-3</v>
      </c>
      <c r="AF32" s="97">
        <f t="shared" si="50"/>
        <v>3.7527869259446566E-3</v>
      </c>
      <c r="AG32" s="97">
        <f t="shared" si="51"/>
        <v>3.7527869259446566E-3</v>
      </c>
      <c r="AH32" s="97">
        <f t="shared" si="52"/>
        <v>3.7527869259446566E-3</v>
      </c>
      <c r="AI32" s="97">
        <f t="shared" si="53"/>
        <v>3.7527869259446566E-3</v>
      </c>
      <c r="AJ32" s="97">
        <f t="shared" si="54"/>
        <v>3.7527869259446566E-3</v>
      </c>
    </row>
    <row r="33" spans="1:36" ht="15" thickBot="1" x14ac:dyDescent="0.35">
      <c r="A33" s="86" t="s">
        <v>78</v>
      </c>
      <c r="B33" s="88" t="s">
        <v>99</v>
      </c>
      <c r="C33" s="53" t="s">
        <v>139</v>
      </c>
      <c r="D33" s="92" t="s">
        <v>100</v>
      </c>
      <c r="E33" s="88" t="s">
        <v>7</v>
      </c>
      <c r="F33" s="88" t="s">
        <v>49</v>
      </c>
      <c r="G33" s="88" t="s">
        <v>50</v>
      </c>
      <c r="H33" s="94"/>
      <c r="I33" s="41"/>
      <c r="J33" s="42"/>
      <c r="K33" s="98">
        <v>4.2869442636878858E-3</v>
      </c>
      <c r="L33" s="98">
        <v>4.538069334021331E-3</v>
      </c>
      <c r="M33" s="98">
        <v>4.538069334021331E-3</v>
      </c>
      <c r="N33" s="98">
        <v>4.9170740336752011E-3</v>
      </c>
      <c r="O33" s="98">
        <v>5.2960787333290711E-3</v>
      </c>
      <c r="P33" s="98">
        <v>5.2960787333290711E-3</v>
      </c>
      <c r="Q33" s="98">
        <v>4.1422071707002935E-3</v>
      </c>
      <c r="R33" s="97">
        <v>3.9474970483224748E-3</v>
      </c>
      <c r="S33" s="98">
        <v>3.7527869259446566E-3</v>
      </c>
      <c r="T33" s="97">
        <f t="shared" si="38"/>
        <v>3.7527869259446566E-3</v>
      </c>
      <c r="U33" s="97">
        <f t="shared" si="39"/>
        <v>3.7527869259446566E-3</v>
      </c>
      <c r="V33" s="97">
        <f t="shared" si="40"/>
        <v>3.7527869259446566E-3</v>
      </c>
      <c r="W33" s="97">
        <f t="shared" si="41"/>
        <v>3.7527869259446566E-3</v>
      </c>
      <c r="X33" s="97">
        <f t="shared" si="42"/>
        <v>3.7527869259446566E-3</v>
      </c>
      <c r="Y33" s="97">
        <f t="shared" si="43"/>
        <v>3.7527869259446566E-3</v>
      </c>
      <c r="Z33" s="97">
        <f t="shared" si="44"/>
        <v>3.7527869259446566E-3</v>
      </c>
      <c r="AA33" s="97">
        <f t="shared" si="45"/>
        <v>3.7527869259446566E-3</v>
      </c>
      <c r="AB33" s="97">
        <f t="shared" si="46"/>
        <v>3.7527869259446566E-3</v>
      </c>
      <c r="AC33" s="97">
        <f t="shared" si="47"/>
        <v>3.7527869259446566E-3</v>
      </c>
      <c r="AD33" s="97">
        <f t="shared" si="48"/>
        <v>3.7527869259446566E-3</v>
      </c>
      <c r="AE33" s="97">
        <f t="shared" si="49"/>
        <v>3.7527869259446566E-3</v>
      </c>
      <c r="AF33" s="97">
        <f t="shared" si="50"/>
        <v>3.7527869259446566E-3</v>
      </c>
      <c r="AG33" s="97">
        <f t="shared" si="51"/>
        <v>3.7527869259446566E-3</v>
      </c>
      <c r="AH33" s="97">
        <f t="shared" si="52"/>
        <v>3.7527869259446566E-3</v>
      </c>
      <c r="AI33" s="97">
        <f t="shared" si="53"/>
        <v>3.7527869259446566E-3</v>
      </c>
      <c r="AJ33" s="97">
        <f t="shared" si="54"/>
        <v>3.7527869259446566E-3</v>
      </c>
    </row>
    <row r="34" spans="1:36" ht="15" thickBot="1" x14ac:dyDescent="0.35">
      <c r="A34" s="26" t="s">
        <v>6</v>
      </c>
      <c r="B34" s="88" t="s">
        <v>99</v>
      </c>
      <c r="C34" s="53" t="s">
        <v>140</v>
      </c>
      <c r="D34" s="92" t="s">
        <v>100</v>
      </c>
      <c r="E34" s="88" t="s">
        <v>7</v>
      </c>
      <c r="F34" s="88" t="s">
        <v>49</v>
      </c>
      <c r="G34" s="88" t="s">
        <v>50</v>
      </c>
      <c r="H34" s="94"/>
      <c r="I34" s="41"/>
      <c r="J34" s="42"/>
      <c r="K34" s="98">
        <v>1.5024825544433081E-7</v>
      </c>
      <c r="L34" s="98">
        <v>1.5900071250918226E-7</v>
      </c>
      <c r="M34" s="98">
        <v>1.5900071250918226E-7</v>
      </c>
      <c r="N34" s="98">
        <v>1.7233516742839759E-7</v>
      </c>
      <c r="O34" s="98">
        <v>1.8566962234761292E-7</v>
      </c>
      <c r="P34" s="98">
        <v>1.8566962234761292E-7</v>
      </c>
      <c r="Q34" s="98">
        <v>1.4582465093900961E-7</v>
      </c>
      <c r="R34" s="97">
        <v>1.378931467886822E-7</v>
      </c>
      <c r="S34" s="98">
        <v>1.2996164263835479E-7</v>
      </c>
      <c r="T34" s="97">
        <f t="shared" si="38"/>
        <v>1.2996164263835479E-7</v>
      </c>
      <c r="U34" s="97">
        <f t="shared" si="39"/>
        <v>1.2996164263835479E-7</v>
      </c>
      <c r="V34" s="97">
        <f t="shared" si="40"/>
        <v>1.2996164263835479E-7</v>
      </c>
      <c r="W34" s="97">
        <f t="shared" si="41"/>
        <v>1.2996164263835479E-7</v>
      </c>
      <c r="X34" s="97">
        <f t="shared" si="42"/>
        <v>1.2996164263835479E-7</v>
      </c>
      <c r="Y34" s="97">
        <f t="shared" si="43"/>
        <v>1.2996164263835479E-7</v>
      </c>
      <c r="Z34" s="97">
        <f t="shared" si="44"/>
        <v>1.2996164263835479E-7</v>
      </c>
      <c r="AA34" s="97">
        <f t="shared" si="45"/>
        <v>1.2996164263835479E-7</v>
      </c>
      <c r="AB34" s="97">
        <f t="shared" si="46"/>
        <v>1.2996164263835479E-7</v>
      </c>
      <c r="AC34" s="97">
        <f t="shared" si="47"/>
        <v>1.2996164263835479E-7</v>
      </c>
      <c r="AD34" s="97">
        <f t="shared" si="48"/>
        <v>1.2996164263835479E-7</v>
      </c>
      <c r="AE34" s="97">
        <f t="shared" si="49"/>
        <v>1.2996164263835479E-7</v>
      </c>
      <c r="AF34" s="97">
        <f t="shared" si="50"/>
        <v>1.2996164263835479E-7</v>
      </c>
      <c r="AG34" s="97">
        <f t="shared" si="51"/>
        <v>1.2996164263835479E-7</v>
      </c>
      <c r="AH34" s="97">
        <f t="shared" si="52"/>
        <v>1.2996164263835479E-7</v>
      </c>
      <c r="AI34" s="97">
        <f t="shared" si="53"/>
        <v>1.2996164263835479E-7</v>
      </c>
      <c r="AJ34" s="97">
        <f t="shared" si="54"/>
        <v>1.2996164263835479E-7</v>
      </c>
    </row>
    <row r="35" spans="1:36" ht="15" thickBot="1" x14ac:dyDescent="0.35">
      <c r="A35" s="26" t="s">
        <v>55</v>
      </c>
      <c r="B35" s="88" t="s">
        <v>99</v>
      </c>
      <c r="C35" s="53" t="s">
        <v>140</v>
      </c>
      <c r="D35" s="92" t="s">
        <v>100</v>
      </c>
      <c r="E35" s="88" t="s">
        <v>7</v>
      </c>
      <c r="F35" s="88" t="s">
        <v>49</v>
      </c>
      <c r="G35" s="88" t="s">
        <v>50</v>
      </c>
      <c r="H35" s="94"/>
      <c r="I35" s="41"/>
      <c r="J35" s="42"/>
      <c r="K35" s="98">
        <v>1.5024825544433081E-7</v>
      </c>
      <c r="L35" s="98">
        <v>1.5900071250918226E-7</v>
      </c>
      <c r="M35" s="98">
        <v>1.5900071250918226E-7</v>
      </c>
      <c r="N35" s="98">
        <v>1.7233516742839759E-7</v>
      </c>
      <c r="O35" s="98">
        <v>1.8566962234761292E-7</v>
      </c>
      <c r="P35" s="98">
        <v>1.8566962234761292E-7</v>
      </c>
      <c r="Q35" s="98">
        <v>1.4582465093900961E-7</v>
      </c>
      <c r="R35" s="97">
        <v>1.378931467886822E-7</v>
      </c>
      <c r="S35" s="98">
        <v>1.2996164263835479E-7</v>
      </c>
      <c r="T35" s="97">
        <f t="shared" ref="T35:T41" si="55">S35</f>
        <v>1.2996164263835479E-7</v>
      </c>
      <c r="U35" s="97">
        <f t="shared" si="39"/>
        <v>1.2996164263835479E-7</v>
      </c>
      <c r="V35" s="97">
        <f t="shared" si="40"/>
        <v>1.2996164263835479E-7</v>
      </c>
      <c r="W35" s="97">
        <f t="shared" si="41"/>
        <v>1.2996164263835479E-7</v>
      </c>
      <c r="X35" s="97">
        <f t="shared" si="42"/>
        <v>1.2996164263835479E-7</v>
      </c>
      <c r="Y35" s="97">
        <f t="shared" si="43"/>
        <v>1.2996164263835479E-7</v>
      </c>
      <c r="Z35" s="97">
        <f t="shared" si="44"/>
        <v>1.2996164263835479E-7</v>
      </c>
      <c r="AA35" s="97">
        <f t="shared" si="45"/>
        <v>1.2996164263835479E-7</v>
      </c>
      <c r="AB35" s="97">
        <f t="shared" si="46"/>
        <v>1.2996164263835479E-7</v>
      </c>
      <c r="AC35" s="97">
        <f t="shared" si="47"/>
        <v>1.2996164263835479E-7</v>
      </c>
      <c r="AD35" s="97">
        <f t="shared" si="48"/>
        <v>1.2996164263835479E-7</v>
      </c>
      <c r="AE35" s="97">
        <f t="shared" si="49"/>
        <v>1.2996164263835479E-7</v>
      </c>
      <c r="AF35" s="97">
        <f t="shared" si="50"/>
        <v>1.2996164263835479E-7</v>
      </c>
      <c r="AG35" s="97">
        <f t="shared" si="51"/>
        <v>1.2996164263835479E-7</v>
      </c>
      <c r="AH35" s="97">
        <f t="shared" si="52"/>
        <v>1.2996164263835479E-7</v>
      </c>
      <c r="AI35" s="97">
        <f t="shared" si="53"/>
        <v>1.2996164263835479E-7</v>
      </c>
      <c r="AJ35" s="97">
        <f t="shared" si="54"/>
        <v>1.2996164263835479E-7</v>
      </c>
    </row>
    <row r="36" spans="1:36" ht="15" thickBot="1" x14ac:dyDescent="0.35">
      <c r="A36" s="86" t="s">
        <v>57</v>
      </c>
      <c r="B36" s="88" t="s">
        <v>99</v>
      </c>
      <c r="C36" s="53" t="s">
        <v>140</v>
      </c>
      <c r="D36" s="92" t="s">
        <v>100</v>
      </c>
      <c r="E36" s="88" t="s">
        <v>7</v>
      </c>
      <c r="F36" s="88" t="s">
        <v>49</v>
      </c>
      <c r="G36" s="88" t="s">
        <v>50</v>
      </c>
      <c r="H36" s="94"/>
      <c r="I36" s="41"/>
      <c r="J36" s="42"/>
      <c r="K36" s="98">
        <v>1.5024825544433081E-7</v>
      </c>
      <c r="L36" s="98">
        <v>1.5900071250918226E-7</v>
      </c>
      <c r="M36" s="98">
        <v>1.5900071250918226E-7</v>
      </c>
      <c r="N36" s="98">
        <v>1.7233516742839759E-7</v>
      </c>
      <c r="O36" s="98">
        <v>1.8566962234761292E-7</v>
      </c>
      <c r="P36" s="98">
        <v>1.8566962234761292E-7</v>
      </c>
      <c r="Q36" s="98">
        <v>1.4582465093900961E-7</v>
      </c>
      <c r="R36" s="97">
        <v>1.378931467886822E-7</v>
      </c>
      <c r="S36" s="98">
        <v>1.2996164263835479E-7</v>
      </c>
      <c r="T36" s="97">
        <f t="shared" si="55"/>
        <v>1.2996164263835479E-7</v>
      </c>
      <c r="U36" s="97">
        <f t="shared" si="39"/>
        <v>1.2996164263835479E-7</v>
      </c>
      <c r="V36" s="97">
        <f t="shared" si="40"/>
        <v>1.2996164263835479E-7</v>
      </c>
      <c r="W36" s="97">
        <f t="shared" si="41"/>
        <v>1.2996164263835479E-7</v>
      </c>
      <c r="X36" s="97">
        <f t="shared" si="42"/>
        <v>1.2996164263835479E-7</v>
      </c>
      <c r="Y36" s="97">
        <f t="shared" si="43"/>
        <v>1.2996164263835479E-7</v>
      </c>
      <c r="Z36" s="97">
        <f t="shared" si="44"/>
        <v>1.2996164263835479E-7</v>
      </c>
      <c r="AA36" s="97">
        <f t="shared" si="45"/>
        <v>1.2996164263835479E-7</v>
      </c>
      <c r="AB36" s="97">
        <f t="shared" si="46"/>
        <v>1.2996164263835479E-7</v>
      </c>
      <c r="AC36" s="97">
        <f t="shared" si="47"/>
        <v>1.2996164263835479E-7</v>
      </c>
      <c r="AD36" s="97">
        <f t="shared" si="48"/>
        <v>1.2996164263835479E-7</v>
      </c>
      <c r="AE36" s="97">
        <f t="shared" si="49"/>
        <v>1.2996164263835479E-7</v>
      </c>
      <c r="AF36" s="97">
        <f t="shared" si="50"/>
        <v>1.2996164263835479E-7</v>
      </c>
      <c r="AG36" s="97">
        <f t="shared" si="51"/>
        <v>1.2996164263835479E-7</v>
      </c>
      <c r="AH36" s="97">
        <f t="shared" si="52"/>
        <v>1.2996164263835479E-7</v>
      </c>
      <c r="AI36" s="97">
        <f t="shared" si="53"/>
        <v>1.2996164263835479E-7</v>
      </c>
      <c r="AJ36" s="97">
        <f t="shared" si="54"/>
        <v>1.2996164263835479E-7</v>
      </c>
    </row>
    <row r="37" spans="1:36" ht="15" thickBot="1" x14ac:dyDescent="0.35">
      <c r="A37" s="86" t="s">
        <v>78</v>
      </c>
      <c r="B37" s="88" t="s">
        <v>99</v>
      </c>
      <c r="C37" s="53" t="s">
        <v>140</v>
      </c>
      <c r="D37" s="92" t="s">
        <v>100</v>
      </c>
      <c r="E37" s="88" t="s">
        <v>7</v>
      </c>
      <c r="F37" s="88" t="s">
        <v>49</v>
      </c>
      <c r="G37" s="88" t="s">
        <v>50</v>
      </c>
      <c r="H37" s="94"/>
      <c r="I37" s="41"/>
      <c r="J37" s="42"/>
      <c r="K37" s="98">
        <v>1.5024825544433081E-7</v>
      </c>
      <c r="L37" s="98">
        <v>1.5900071250918226E-7</v>
      </c>
      <c r="M37" s="98">
        <v>1.5900071250918226E-7</v>
      </c>
      <c r="N37" s="98">
        <v>1.7233516742839759E-7</v>
      </c>
      <c r="O37" s="98">
        <v>1.8566962234761292E-7</v>
      </c>
      <c r="P37" s="98">
        <v>1.8566962234761292E-7</v>
      </c>
      <c r="Q37" s="98">
        <v>1.4582465093900961E-7</v>
      </c>
      <c r="R37" s="97">
        <v>1.378931467886822E-7</v>
      </c>
      <c r="S37" s="98">
        <v>1.2996164263835479E-7</v>
      </c>
      <c r="T37" s="97">
        <f t="shared" si="55"/>
        <v>1.2996164263835479E-7</v>
      </c>
      <c r="U37" s="97">
        <f t="shared" si="39"/>
        <v>1.2996164263835479E-7</v>
      </c>
      <c r="V37" s="97">
        <f t="shared" si="40"/>
        <v>1.2996164263835479E-7</v>
      </c>
      <c r="W37" s="97">
        <f t="shared" si="41"/>
        <v>1.2996164263835479E-7</v>
      </c>
      <c r="X37" s="97">
        <f t="shared" si="42"/>
        <v>1.2996164263835479E-7</v>
      </c>
      <c r="Y37" s="97">
        <f t="shared" si="43"/>
        <v>1.2996164263835479E-7</v>
      </c>
      <c r="Z37" s="97">
        <f t="shared" si="44"/>
        <v>1.2996164263835479E-7</v>
      </c>
      <c r="AA37" s="97">
        <f t="shared" si="45"/>
        <v>1.2996164263835479E-7</v>
      </c>
      <c r="AB37" s="97">
        <f t="shared" si="46"/>
        <v>1.2996164263835479E-7</v>
      </c>
      <c r="AC37" s="97">
        <f t="shared" si="47"/>
        <v>1.2996164263835479E-7</v>
      </c>
      <c r="AD37" s="97">
        <f t="shared" si="48"/>
        <v>1.2996164263835479E-7</v>
      </c>
      <c r="AE37" s="97">
        <f t="shared" si="49"/>
        <v>1.2996164263835479E-7</v>
      </c>
      <c r="AF37" s="97">
        <f t="shared" si="50"/>
        <v>1.2996164263835479E-7</v>
      </c>
      <c r="AG37" s="97">
        <f t="shared" si="51"/>
        <v>1.2996164263835479E-7</v>
      </c>
      <c r="AH37" s="97">
        <f t="shared" si="52"/>
        <v>1.2996164263835479E-7</v>
      </c>
      <c r="AI37" s="97">
        <f t="shared" si="53"/>
        <v>1.2996164263835479E-7</v>
      </c>
      <c r="AJ37" s="97">
        <f t="shared" si="54"/>
        <v>1.2996164263835479E-7</v>
      </c>
    </row>
    <row r="38" spans="1:36" ht="15" thickBot="1" x14ac:dyDescent="0.35">
      <c r="A38" s="26" t="s">
        <v>6</v>
      </c>
      <c r="B38" s="88" t="s">
        <v>99</v>
      </c>
      <c r="C38" s="53" t="s">
        <v>141</v>
      </c>
      <c r="D38" s="92" t="s">
        <v>100</v>
      </c>
      <c r="E38" s="88" t="s">
        <v>7</v>
      </c>
      <c r="F38" s="88" t="s">
        <v>49</v>
      </c>
      <c r="G38" s="88" t="s">
        <v>50</v>
      </c>
      <c r="H38" s="94"/>
      <c r="I38" s="41"/>
      <c r="J38" s="42"/>
      <c r="K38" s="98">
        <v>2.8562534794641696E-8</v>
      </c>
      <c r="L38" s="98">
        <v>3.0226172150638123E-8</v>
      </c>
      <c r="M38" s="98">
        <v>3.0226172150638123E-8</v>
      </c>
      <c r="N38" s="98">
        <v>3.2750274951960173E-8</v>
      </c>
      <c r="O38" s="98">
        <v>3.5274377753282229E-8</v>
      </c>
      <c r="P38" s="98">
        <v>3.5274377753282229E-8</v>
      </c>
      <c r="Q38" s="98">
        <v>2.7766481236362095E-8</v>
      </c>
      <c r="R38" s="97">
        <v>2.617385115744106E-8</v>
      </c>
      <c r="S38" s="98">
        <v>2.4581221078520022E-8</v>
      </c>
      <c r="T38" s="97">
        <f t="shared" si="55"/>
        <v>2.4581221078520022E-8</v>
      </c>
      <c r="U38" s="97">
        <f t="shared" si="39"/>
        <v>2.4581221078520022E-8</v>
      </c>
      <c r="V38" s="97">
        <f t="shared" si="40"/>
        <v>2.4581221078520022E-8</v>
      </c>
      <c r="W38" s="97">
        <f t="shared" si="41"/>
        <v>2.4581221078520022E-8</v>
      </c>
      <c r="X38" s="97">
        <f t="shared" si="42"/>
        <v>2.4581221078520022E-8</v>
      </c>
      <c r="Y38" s="97">
        <f t="shared" si="43"/>
        <v>2.4581221078520022E-8</v>
      </c>
      <c r="Z38" s="97">
        <f t="shared" si="44"/>
        <v>2.4581221078520022E-8</v>
      </c>
      <c r="AA38" s="97">
        <f t="shared" si="45"/>
        <v>2.4581221078520022E-8</v>
      </c>
      <c r="AB38" s="97">
        <f t="shared" si="46"/>
        <v>2.4581221078520022E-8</v>
      </c>
      <c r="AC38" s="97">
        <f t="shared" si="47"/>
        <v>2.4581221078520022E-8</v>
      </c>
      <c r="AD38" s="97">
        <f t="shared" si="48"/>
        <v>2.4581221078520022E-8</v>
      </c>
      <c r="AE38" s="97">
        <f t="shared" si="49"/>
        <v>2.4581221078520022E-8</v>
      </c>
      <c r="AF38" s="97">
        <f t="shared" si="50"/>
        <v>2.4581221078520022E-8</v>
      </c>
      <c r="AG38" s="97">
        <f t="shared" si="51"/>
        <v>2.4581221078520022E-8</v>
      </c>
      <c r="AH38" s="97">
        <f t="shared" si="52"/>
        <v>2.4581221078520022E-8</v>
      </c>
      <c r="AI38" s="97">
        <f t="shared" si="53"/>
        <v>2.4581221078520022E-8</v>
      </c>
      <c r="AJ38" s="97">
        <f t="shared" si="54"/>
        <v>2.4581221078520022E-8</v>
      </c>
    </row>
    <row r="39" spans="1:36" ht="15" thickBot="1" x14ac:dyDescent="0.35">
      <c r="A39" s="26" t="s">
        <v>55</v>
      </c>
      <c r="B39" s="88" t="s">
        <v>99</v>
      </c>
      <c r="C39" s="53" t="s">
        <v>141</v>
      </c>
      <c r="D39" s="92" t="s">
        <v>100</v>
      </c>
      <c r="E39" s="88" t="s">
        <v>7</v>
      </c>
      <c r="F39" s="88" t="s">
        <v>49</v>
      </c>
      <c r="G39" s="88" t="s">
        <v>50</v>
      </c>
      <c r="H39" s="94"/>
      <c r="I39" s="41"/>
      <c r="J39" s="42"/>
      <c r="K39" s="98">
        <v>2.8562534794641696E-8</v>
      </c>
      <c r="L39" s="98">
        <v>3.0226172150638123E-8</v>
      </c>
      <c r="M39" s="98">
        <v>3.0226172150638123E-8</v>
      </c>
      <c r="N39" s="98">
        <v>3.2750274951960173E-8</v>
      </c>
      <c r="O39" s="98">
        <v>3.5274377753282229E-8</v>
      </c>
      <c r="P39" s="98">
        <v>3.5274377753282229E-8</v>
      </c>
      <c r="Q39" s="98">
        <v>2.7766481236362095E-8</v>
      </c>
      <c r="R39" s="97">
        <v>2.617385115744106E-8</v>
      </c>
      <c r="S39" s="98">
        <v>2.4581221078520022E-8</v>
      </c>
      <c r="T39" s="97">
        <f t="shared" si="55"/>
        <v>2.4581221078520022E-8</v>
      </c>
      <c r="U39" s="97">
        <f t="shared" si="39"/>
        <v>2.4581221078520022E-8</v>
      </c>
      <c r="V39" s="97">
        <f t="shared" si="40"/>
        <v>2.4581221078520022E-8</v>
      </c>
      <c r="W39" s="97">
        <f t="shared" si="41"/>
        <v>2.4581221078520022E-8</v>
      </c>
      <c r="X39" s="97">
        <f t="shared" si="42"/>
        <v>2.4581221078520022E-8</v>
      </c>
      <c r="Y39" s="97">
        <f t="shared" si="43"/>
        <v>2.4581221078520022E-8</v>
      </c>
      <c r="Z39" s="97">
        <f t="shared" si="44"/>
        <v>2.4581221078520022E-8</v>
      </c>
      <c r="AA39" s="97">
        <f t="shared" si="45"/>
        <v>2.4581221078520022E-8</v>
      </c>
      <c r="AB39" s="97">
        <f t="shared" si="46"/>
        <v>2.4581221078520022E-8</v>
      </c>
      <c r="AC39" s="97">
        <f t="shared" si="47"/>
        <v>2.4581221078520022E-8</v>
      </c>
      <c r="AD39" s="97">
        <f t="shared" si="48"/>
        <v>2.4581221078520022E-8</v>
      </c>
      <c r="AE39" s="97">
        <f t="shared" si="49"/>
        <v>2.4581221078520022E-8</v>
      </c>
      <c r="AF39" s="97">
        <f t="shared" si="50"/>
        <v>2.4581221078520022E-8</v>
      </c>
      <c r="AG39" s="97">
        <f t="shared" si="51"/>
        <v>2.4581221078520022E-8</v>
      </c>
      <c r="AH39" s="97">
        <f t="shared" si="52"/>
        <v>2.4581221078520022E-8</v>
      </c>
      <c r="AI39" s="97">
        <f t="shared" si="53"/>
        <v>2.4581221078520022E-8</v>
      </c>
      <c r="AJ39" s="97">
        <f t="shared" si="54"/>
        <v>2.4581221078520022E-8</v>
      </c>
    </row>
    <row r="40" spans="1:36" ht="15" thickBot="1" x14ac:dyDescent="0.35">
      <c r="A40" s="86" t="s">
        <v>57</v>
      </c>
      <c r="B40" s="88" t="s">
        <v>99</v>
      </c>
      <c r="C40" s="53" t="s">
        <v>141</v>
      </c>
      <c r="D40" s="92" t="s">
        <v>100</v>
      </c>
      <c r="E40" s="88" t="s">
        <v>7</v>
      </c>
      <c r="F40" s="88" t="s">
        <v>49</v>
      </c>
      <c r="G40" s="88" t="s">
        <v>50</v>
      </c>
      <c r="H40" s="94"/>
      <c r="I40" s="41"/>
      <c r="J40" s="42"/>
      <c r="K40" s="98">
        <v>2.8562534794641696E-8</v>
      </c>
      <c r="L40" s="98">
        <v>3.0226172150638123E-8</v>
      </c>
      <c r="M40" s="98">
        <v>3.0226172150638123E-8</v>
      </c>
      <c r="N40" s="98">
        <v>3.2750274951960173E-8</v>
      </c>
      <c r="O40" s="98">
        <v>3.5274377753282229E-8</v>
      </c>
      <c r="P40" s="98">
        <v>3.5274377753282229E-8</v>
      </c>
      <c r="Q40" s="98">
        <v>2.7766481236362095E-8</v>
      </c>
      <c r="R40" s="97">
        <v>2.617385115744106E-8</v>
      </c>
      <c r="S40" s="98">
        <v>2.4581221078520022E-8</v>
      </c>
      <c r="T40" s="97">
        <f t="shared" si="55"/>
        <v>2.4581221078520022E-8</v>
      </c>
      <c r="U40" s="97">
        <f t="shared" si="39"/>
        <v>2.4581221078520022E-8</v>
      </c>
      <c r="V40" s="97">
        <f t="shared" si="40"/>
        <v>2.4581221078520022E-8</v>
      </c>
      <c r="W40" s="97">
        <f t="shared" si="41"/>
        <v>2.4581221078520022E-8</v>
      </c>
      <c r="X40" s="97">
        <f t="shared" si="42"/>
        <v>2.4581221078520022E-8</v>
      </c>
      <c r="Y40" s="97">
        <f t="shared" si="43"/>
        <v>2.4581221078520022E-8</v>
      </c>
      <c r="Z40" s="97">
        <f t="shared" si="44"/>
        <v>2.4581221078520022E-8</v>
      </c>
      <c r="AA40" s="97">
        <f t="shared" si="45"/>
        <v>2.4581221078520022E-8</v>
      </c>
      <c r="AB40" s="97">
        <f t="shared" si="46"/>
        <v>2.4581221078520022E-8</v>
      </c>
      <c r="AC40" s="97">
        <f t="shared" si="47"/>
        <v>2.4581221078520022E-8</v>
      </c>
      <c r="AD40" s="97">
        <f t="shared" si="48"/>
        <v>2.4581221078520022E-8</v>
      </c>
      <c r="AE40" s="97">
        <f t="shared" si="49"/>
        <v>2.4581221078520022E-8</v>
      </c>
      <c r="AF40" s="97">
        <f t="shared" si="50"/>
        <v>2.4581221078520022E-8</v>
      </c>
      <c r="AG40" s="97">
        <f t="shared" si="51"/>
        <v>2.4581221078520022E-8</v>
      </c>
      <c r="AH40" s="97">
        <f t="shared" si="52"/>
        <v>2.4581221078520022E-8</v>
      </c>
      <c r="AI40" s="97">
        <f t="shared" si="53"/>
        <v>2.4581221078520022E-8</v>
      </c>
      <c r="AJ40" s="97">
        <f t="shared" si="54"/>
        <v>2.4581221078520022E-8</v>
      </c>
    </row>
    <row r="41" spans="1:36" ht="15" thickBot="1" x14ac:dyDescent="0.35">
      <c r="A41" s="86" t="s">
        <v>78</v>
      </c>
      <c r="B41" s="88" t="s">
        <v>99</v>
      </c>
      <c r="C41" s="53" t="s">
        <v>141</v>
      </c>
      <c r="D41" s="92" t="s">
        <v>100</v>
      </c>
      <c r="E41" s="88" t="s">
        <v>7</v>
      </c>
      <c r="F41" s="88" t="s">
        <v>49</v>
      </c>
      <c r="G41" s="88" t="s">
        <v>50</v>
      </c>
      <c r="H41" s="94"/>
      <c r="I41" s="41"/>
      <c r="J41" s="42"/>
      <c r="K41" s="98">
        <v>2.8562534794641696E-8</v>
      </c>
      <c r="L41" s="98">
        <v>3.0226172150638123E-8</v>
      </c>
      <c r="M41" s="98">
        <v>3.0226172150638123E-8</v>
      </c>
      <c r="N41" s="98">
        <v>3.2750274951960173E-8</v>
      </c>
      <c r="O41" s="98">
        <v>3.5274377753282229E-8</v>
      </c>
      <c r="P41" s="98">
        <v>3.5274377753282229E-8</v>
      </c>
      <c r="Q41" s="98">
        <v>2.7766481236362095E-8</v>
      </c>
      <c r="R41" s="97">
        <v>2.617385115744106E-8</v>
      </c>
      <c r="S41" s="98">
        <v>2.4581221078520022E-8</v>
      </c>
      <c r="T41" s="97">
        <f t="shared" si="55"/>
        <v>2.4581221078520022E-8</v>
      </c>
      <c r="U41" s="97">
        <f t="shared" si="39"/>
        <v>2.4581221078520022E-8</v>
      </c>
      <c r="V41" s="97">
        <f t="shared" si="40"/>
        <v>2.4581221078520022E-8</v>
      </c>
      <c r="W41" s="97">
        <f t="shared" si="41"/>
        <v>2.4581221078520022E-8</v>
      </c>
      <c r="X41" s="97">
        <f t="shared" si="42"/>
        <v>2.4581221078520022E-8</v>
      </c>
      <c r="Y41" s="97">
        <f t="shared" si="43"/>
        <v>2.4581221078520022E-8</v>
      </c>
      <c r="Z41" s="97">
        <f t="shared" si="44"/>
        <v>2.4581221078520022E-8</v>
      </c>
      <c r="AA41" s="97">
        <f t="shared" si="45"/>
        <v>2.4581221078520022E-8</v>
      </c>
      <c r="AB41" s="97">
        <f t="shared" si="46"/>
        <v>2.4581221078520022E-8</v>
      </c>
      <c r="AC41" s="97">
        <f t="shared" si="47"/>
        <v>2.4581221078520022E-8</v>
      </c>
      <c r="AD41" s="97">
        <f t="shared" si="48"/>
        <v>2.4581221078520022E-8</v>
      </c>
      <c r="AE41" s="97">
        <f t="shared" si="49"/>
        <v>2.4581221078520022E-8</v>
      </c>
      <c r="AF41" s="97">
        <f t="shared" si="50"/>
        <v>2.4581221078520022E-8</v>
      </c>
      <c r="AG41" s="97">
        <f t="shared" si="51"/>
        <v>2.4581221078520022E-8</v>
      </c>
      <c r="AH41" s="97">
        <f t="shared" si="52"/>
        <v>2.4581221078520022E-8</v>
      </c>
      <c r="AI41" s="97">
        <f t="shared" si="53"/>
        <v>2.4581221078520022E-8</v>
      </c>
      <c r="AJ41" s="97">
        <f t="shared" si="54"/>
        <v>2.4581221078520022E-8</v>
      </c>
    </row>
    <row r="42" spans="1:36" ht="15" thickBot="1" x14ac:dyDescent="0.35">
      <c r="A42" s="26" t="s">
        <v>6</v>
      </c>
      <c r="B42" s="88" t="s">
        <v>99</v>
      </c>
      <c r="C42" s="53" t="s">
        <v>142</v>
      </c>
      <c r="D42" s="92" t="s">
        <v>100</v>
      </c>
      <c r="E42" s="88" t="s">
        <v>7</v>
      </c>
      <c r="F42" s="88" t="s">
        <v>49</v>
      </c>
      <c r="G42" s="88" t="s">
        <v>50</v>
      </c>
      <c r="H42" s="94"/>
      <c r="I42" s="41"/>
      <c r="J42" s="42"/>
      <c r="K42" s="98">
        <v>0.47508782099552471</v>
      </c>
      <c r="L42" s="98">
        <v>0.2060696324237602</v>
      </c>
      <c r="M42" s="98">
        <v>0.2060696324237602</v>
      </c>
      <c r="N42" s="98">
        <v>0.18783468762849229</v>
      </c>
      <c r="O42" s="98">
        <v>0.18783468762849229</v>
      </c>
      <c r="P42" s="98">
        <v>0.19788386426152313</v>
      </c>
      <c r="Q42" s="98">
        <v>0.19788386426152313</v>
      </c>
      <c r="R42" s="97">
        <v>0.1542201108225951</v>
      </c>
      <c r="S42" s="98">
        <v>0.1542201108225951</v>
      </c>
      <c r="T42" s="97">
        <f t="shared" ref="T42:T59" si="56">S42</f>
        <v>0.1542201108225951</v>
      </c>
      <c r="U42" s="97">
        <f t="shared" si="39"/>
        <v>0.1542201108225951</v>
      </c>
      <c r="V42" s="97">
        <f t="shared" si="40"/>
        <v>0.1542201108225951</v>
      </c>
      <c r="W42" s="97">
        <f t="shared" si="41"/>
        <v>0.1542201108225951</v>
      </c>
      <c r="X42" s="97">
        <f t="shared" si="42"/>
        <v>0.1542201108225951</v>
      </c>
      <c r="Y42" s="97">
        <f t="shared" si="43"/>
        <v>0.1542201108225951</v>
      </c>
      <c r="Z42" s="97">
        <f t="shared" si="44"/>
        <v>0.1542201108225951</v>
      </c>
      <c r="AA42" s="97">
        <f t="shared" si="45"/>
        <v>0.1542201108225951</v>
      </c>
      <c r="AB42" s="97">
        <f t="shared" si="46"/>
        <v>0.1542201108225951</v>
      </c>
      <c r="AC42" s="97">
        <f t="shared" si="47"/>
        <v>0.1542201108225951</v>
      </c>
      <c r="AD42" s="97">
        <f t="shared" si="48"/>
        <v>0.1542201108225951</v>
      </c>
      <c r="AE42" s="97">
        <f t="shared" si="49"/>
        <v>0.1542201108225951</v>
      </c>
      <c r="AF42" s="97">
        <f t="shared" si="50"/>
        <v>0.1542201108225951</v>
      </c>
      <c r="AG42" s="97">
        <f t="shared" si="51"/>
        <v>0.1542201108225951</v>
      </c>
      <c r="AH42" s="97">
        <f t="shared" si="52"/>
        <v>0.1542201108225951</v>
      </c>
      <c r="AI42" s="97">
        <f t="shared" si="53"/>
        <v>0.1542201108225951</v>
      </c>
      <c r="AJ42" s="97">
        <f t="shared" si="54"/>
        <v>0.1542201108225951</v>
      </c>
    </row>
    <row r="43" spans="1:36" ht="15" thickBot="1" x14ac:dyDescent="0.35">
      <c r="A43" s="26" t="s">
        <v>6</v>
      </c>
      <c r="B43" s="88" t="s">
        <v>99</v>
      </c>
      <c r="C43" s="53" t="s">
        <v>143</v>
      </c>
      <c r="D43" s="92" t="s">
        <v>100</v>
      </c>
      <c r="E43" s="88" t="s">
        <v>7</v>
      </c>
      <c r="F43" s="88" t="s">
        <v>49</v>
      </c>
      <c r="G43" s="88" t="s">
        <v>50</v>
      </c>
      <c r="H43" s="94"/>
      <c r="I43" s="41"/>
      <c r="J43" s="42"/>
      <c r="K43" s="98">
        <v>0.14884055311779898</v>
      </c>
      <c r="L43" s="98">
        <v>0.21227672353036589</v>
      </c>
      <c r="M43" s="98">
        <v>0.21227672353036589</v>
      </c>
      <c r="N43" s="98">
        <v>0.2057628041354688</v>
      </c>
      <c r="O43" s="98">
        <v>0.2057628041354688</v>
      </c>
      <c r="P43" s="98">
        <v>0.203553876289956</v>
      </c>
      <c r="Q43" s="98">
        <v>0.203553876289956</v>
      </c>
      <c r="R43" s="97">
        <v>0.22598011104673138</v>
      </c>
      <c r="S43" s="98">
        <v>0.22598011104673138</v>
      </c>
      <c r="T43" s="97">
        <f t="shared" si="56"/>
        <v>0.22598011104673138</v>
      </c>
      <c r="U43" s="97">
        <f t="shared" si="39"/>
        <v>0.22598011104673138</v>
      </c>
      <c r="V43" s="97">
        <f t="shared" si="40"/>
        <v>0.22598011104673138</v>
      </c>
      <c r="W43" s="97">
        <f t="shared" si="41"/>
        <v>0.22598011104673138</v>
      </c>
      <c r="X43" s="97">
        <f t="shared" si="42"/>
        <v>0.22598011104673138</v>
      </c>
      <c r="Y43" s="97">
        <f t="shared" si="43"/>
        <v>0.22598011104673138</v>
      </c>
      <c r="Z43" s="97">
        <f t="shared" si="44"/>
        <v>0.22598011104673138</v>
      </c>
      <c r="AA43" s="97">
        <f t="shared" si="45"/>
        <v>0.22598011104673138</v>
      </c>
      <c r="AB43" s="97">
        <f t="shared" si="46"/>
        <v>0.22598011104673138</v>
      </c>
      <c r="AC43" s="97">
        <f t="shared" si="47"/>
        <v>0.22598011104673138</v>
      </c>
      <c r="AD43" s="97">
        <f t="shared" si="48"/>
        <v>0.22598011104673138</v>
      </c>
      <c r="AE43" s="97">
        <f t="shared" si="49"/>
        <v>0.22598011104673138</v>
      </c>
      <c r="AF43" s="97">
        <f t="shared" si="50"/>
        <v>0.22598011104673138</v>
      </c>
      <c r="AG43" s="97">
        <f t="shared" si="51"/>
        <v>0.22598011104673138</v>
      </c>
      <c r="AH43" s="97">
        <f t="shared" si="52"/>
        <v>0.22598011104673138</v>
      </c>
      <c r="AI43" s="97">
        <f t="shared" si="53"/>
        <v>0.22598011104673138</v>
      </c>
      <c r="AJ43" s="97">
        <f t="shared" si="54"/>
        <v>0.22598011104673138</v>
      </c>
    </row>
    <row r="44" spans="1:36" ht="15" thickBot="1" x14ac:dyDescent="0.35">
      <c r="A44" s="26" t="s">
        <v>6</v>
      </c>
      <c r="B44" s="88" t="s">
        <v>99</v>
      </c>
      <c r="C44" s="53" t="s">
        <v>144</v>
      </c>
      <c r="D44" s="92" t="s">
        <v>100</v>
      </c>
      <c r="E44" s="88" t="s">
        <v>7</v>
      </c>
      <c r="F44" s="88" t="s">
        <v>49</v>
      </c>
      <c r="G44" s="88" t="s">
        <v>50</v>
      </c>
      <c r="H44" s="94"/>
      <c r="I44" s="41"/>
      <c r="J44" s="42"/>
      <c r="K44" s="98">
        <v>0.20085444893596174</v>
      </c>
      <c r="L44" s="98">
        <v>0.24508862697687936</v>
      </c>
      <c r="M44" s="98">
        <v>0.24508862697687936</v>
      </c>
      <c r="N44" s="98">
        <v>0.22800510538799665</v>
      </c>
      <c r="O44" s="98">
        <v>0.22800510538799665</v>
      </c>
      <c r="P44" s="98">
        <v>0.23373129530356007</v>
      </c>
      <c r="Q44" s="98">
        <v>0.23373129530356007</v>
      </c>
      <c r="R44" s="97">
        <v>0.28132346446506262</v>
      </c>
      <c r="S44" s="98">
        <v>0.28132346446506262</v>
      </c>
      <c r="T44" s="97">
        <f t="shared" si="56"/>
        <v>0.28132346446506262</v>
      </c>
      <c r="U44" s="97">
        <f t="shared" si="39"/>
        <v>0.28132346446506262</v>
      </c>
      <c r="V44" s="97">
        <f t="shared" si="40"/>
        <v>0.28132346446506262</v>
      </c>
      <c r="W44" s="97">
        <f t="shared" si="41"/>
        <v>0.28132346446506262</v>
      </c>
      <c r="X44" s="97">
        <f t="shared" si="42"/>
        <v>0.28132346446506262</v>
      </c>
      <c r="Y44" s="97">
        <f t="shared" si="43"/>
        <v>0.28132346446506262</v>
      </c>
      <c r="Z44" s="97">
        <f t="shared" si="44"/>
        <v>0.28132346446506262</v>
      </c>
      <c r="AA44" s="97">
        <f t="shared" si="45"/>
        <v>0.28132346446506262</v>
      </c>
      <c r="AB44" s="97">
        <f t="shared" si="46"/>
        <v>0.28132346446506262</v>
      </c>
      <c r="AC44" s="97">
        <f t="shared" si="47"/>
        <v>0.28132346446506262</v>
      </c>
      <c r="AD44" s="97">
        <f t="shared" si="48"/>
        <v>0.28132346446506262</v>
      </c>
      <c r="AE44" s="97">
        <f t="shared" si="49"/>
        <v>0.28132346446506262</v>
      </c>
      <c r="AF44" s="97">
        <f t="shared" si="50"/>
        <v>0.28132346446506262</v>
      </c>
      <c r="AG44" s="97">
        <f t="shared" si="51"/>
        <v>0.28132346446506262</v>
      </c>
      <c r="AH44" s="97">
        <f t="shared" si="52"/>
        <v>0.28132346446506262</v>
      </c>
      <c r="AI44" s="97">
        <f t="shared" si="53"/>
        <v>0.28132346446506262</v>
      </c>
      <c r="AJ44" s="97">
        <f t="shared" si="54"/>
        <v>0.28132346446506262</v>
      </c>
    </row>
    <row r="45" spans="1:36" ht="15" thickBot="1" x14ac:dyDescent="0.35">
      <c r="A45" s="26" t="s">
        <v>6</v>
      </c>
      <c r="B45" s="88" t="s">
        <v>99</v>
      </c>
      <c r="C45" s="53" t="s">
        <v>145</v>
      </c>
      <c r="D45" s="92" t="s">
        <v>100</v>
      </c>
      <c r="E45" s="88" t="s">
        <v>7</v>
      </c>
      <c r="F45" s="88" t="s">
        <v>49</v>
      </c>
      <c r="G45" s="88" t="s">
        <v>50</v>
      </c>
      <c r="H45" s="94"/>
      <c r="I45" s="41"/>
      <c r="J45" s="42"/>
      <c r="K45" s="98">
        <v>0.1637350076132231</v>
      </c>
      <c r="L45" s="98">
        <v>0.15623044174909703</v>
      </c>
      <c r="M45" s="98">
        <v>0.15623044174909703</v>
      </c>
      <c r="N45" s="98">
        <v>0.25601076340738121</v>
      </c>
      <c r="O45" s="98">
        <v>0.25601076340738121</v>
      </c>
      <c r="P45" s="98">
        <v>0.25582688404206855</v>
      </c>
      <c r="Q45" s="98">
        <v>0.25582688404206855</v>
      </c>
      <c r="R45" s="97">
        <v>0.28939516386025393</v>
      </c>
      <c r="S45" s="98">
        <v>0.28939516386025393</v>
      </c>
      <c r="T45" s="97">
        <f t="shared" si="56"/>
        <v>0.28939516386025393</v>
      </c>
      <c r="U45" s="97">
        <f t="shared" si="39"/>
        <v>0.28939516386025393</v>
      </c>
      <c r="V45" s="97">
        <f t="shared" si="40"/>
        <v>0.28939516386025393</v>
      </c>
      <c r="W45" s="97">
        <f t="shared" si="41"/>
        <v>0.28939516386025393</v>
      </c>
      <c r="X45" s="97">
        <f t="shared" si="42"/>
        <v>0.28939516386025393</v>
      </c>
      <c r="Y45" s="97">
        <f t="shared" si="43"/>
        <v>0.28939516386025393</v>
      </c>
      <c r="Z45" s="97">
        <f t="shared" si="44"/>
        <v>0.28939516386025393</v>
      </c>
      <c r="AA45" s="97">
        <f t="shared" si="45"/>
        <v>0.28939516386025393</v>
      </c>
      <c r="AB45" s="97">
        <f t="shared" si="46"/>
        <v>0.28939516386025393</v>
      </c>
      <c r="AC45" s="97">
        <f t="shared" si="47"/>
        <v>0.28939516386025393</v>
      </c>
      <c r="AD45" s="97">
        <f t="shared" si="48"/>
        <v>0.28939516386025393</v>
      </c>
      <c r="AE45" s="97">
        <f t="shared" si="49"/>
        <v>0.28939516386025393</v>
      </c>
      <c r="AF45" s="97">
        <f t="shared" si="50"/>
        <v>0.28939516386025393</v>
      </c>
      <c r="AG45" s="97">
        <f t="shared" si="51"/>
        <v>0.28939516386025393</v>
      </c>
      <c r="AH45" s="97">
        <f t="shared" si="52"/>
        <v>0.28939516386025393</v>
      </c>
      <c r="AI45" s="97">
        <f t="shared" si="53"/>
        <v>0.28939516386025393</v>
      </c>
      <c r="AJ45" s="97">
        <f t="shared" si="54"/>
        <v>0.28939516386025393</v>
      </c>
    </row>
    <row r="46" spans="1:36" ht="15" thickBot="1" x14ac:dyDescent="0.35">
      <c r="A46" s="26" t="s">
        <v>6</v>
      </c>
      <c r="B46" s="88" t="s">
        <v>99</v>
      </c>
      <c r="C46" s="53" t="s">
        <v>146</v>
      </c>
      <c r="D46" s="92" t="s">
        <v>100</v>
      </c>
      <c r="E46" s="88" t="s">
        <v>7</v>
      </c>
      <c r="F46" s="88" t="s">
        <v>49</v>
      </c>
      <c r="G46" s="88" t="s">
        <v>50</v>
      </c>
      <c r="H46" s="94"/>
      <c r="I46" s="41"/>
      <c r="J46" s="42"/>
      <c r="K46" s="98">
        <v>0.20085444893596174</v>
      </c>
      <c r="L46" s="98">
        <v>0.24508862697687936</v>
      </c>
      <c r="M46" s="98">
        <v>0.24508862697687936</v>
      </c>
      <c r="N46" s="98">
        <v>0.22800510538799665</v>
      </c>
      <c r="O46" s="98">
        <v>0.22800510538799665</v>
      </c>
      <c r="P46" s="98">
        <v>0.23373129530356007</v>
      </c>
      <c r="Q46" s="98">
        <v>0.23373129530356007</v>
      </c>
      <c r="R46" s="97">
        <v>0.28132346446506262</v>
      </c>
      <c r="S46" s="98">
        <v>0.28132346446506262</v>
      </c>
      <c r="T46" s="97">
        <f t="shared" si="56"/>
        <v>0.28132346446506262</v>
      </c>
      <c r="U46" s="97">
        <f t="shared" ref="U46" si="57">T46</f>
        <v>0.28132346446506262</v>
      </c>
      <c r="V46" s="97">
        <f t="shared" ref="V46" si="58">U46</f>
        <v>0.28132346446506262</v>
      </c>
      <c r="W46" s="97">
        <f t="shared" ref="W46" si="59">V46</f>
        <v>0.28132346446506262</v>
      </c>
      <c r="X46" s="97">
        <f t="shared" ref="X46" si="60">W46</f>
        <v>0.28132346446506262</v>
      </c>
      <c r="Y46" s="97">
        <f t="shared" ref="Y46" si="61">X46</f>
        <v>0.28132346446506262</v>
      </c>
      <c r="Z46" s="97">
        <f t="shared" ref="Z46" si="62">Y46</f>
        <v>0.28132346446506262</v>
      </c>
      <c r="AA46" s="97">
        <f t="shared" ref="AA46" si="63">Z46</f>
        <v>0.28132346446506262</v>
      </c>
      <c r="AB46" s="97">
        <f t="shared" ref="AB46" si="64">AA46</f>
        <v>0.28132346446506262</v>
      </c>
      <c r="AC46" s="97">
        <f t="shared" ref="AC46" si="65">AB46</f>
        <v>0.28132346446506262</v>
      </c>
      <c r="AD46" s="97">
        <f t="shared" ref="AD46" si="66">AC46</f>
        <v>0.28132346446506262</v>
      </c>
      <c r="AE46" s="97">
        <f t="shared" ref="AE46" si="67">AD46</f>
        <v>0.28132346446506262</v>
      </c>
      <c r="AF46" s="97">
        <f t="shared" ref="AF46" si="68">AE46</f>
        <v>0.28132346446506262</v>
      </c>
      <c r="AG46" s="97">
        <f t="shared" ref="AG46" si="69">AF46</f>
        <v>0.28132346446506262</v>
      </c>
      <c r="AH46" s="97">
        <f t="shared" ref="AH46" si="70">AG46</f>
        <v>0.28132346446506262</v>
      </c>
      <c r="AI46" s="97">
        <f t="shared" ref="AI46" si="71">AH46</f>
        <v>0.28132346446506262</v>
      </c>
      <c r="AJ46" s="97">
        <f t="shared" ref="AJ46" si="72">AI46</f>
        <v>0.28132346446506262</v>
      </c>
    </row>
    <row r="47" spans="1:36" ht="15" thickBot="1" x14ac:dyDescent="0.35">
      <c r="A47" s="26" t="s">
        <v>6</v>
      </c>
      <c r="B47" s="88" t="s">
        <v>99</v>
      </c>
      <c r="C47" s="53" t="s">
        <v>147</v>
      </c>
      <c r="D47" s="92" t="s">
        <v>100</v>
      </c>
      <c r="E47" s="88" t="s">
        <v>7</v>
      </c>
      <c r="F47" s="88" t="s">
        <v>49</v>
      </c>
      <c r="G47" s="88" t="s">
        <v>50</v>
      </c>
      <c r="H47" s="94"/>
      <c r="I47" s="41"/>
      <c r="J47" s="42"/>
      <c r="K47" s="98">
        <v>0.47508782099552471</v>
      </c>
      <c r="L47" s="98">
        <v>0.2060696324237602</v>
      </c>
      <c r="M47" s="98">
        <v>0.2060696324237602</v>
      </c>
      <c r="N47" s="98">
        <v>0.18783468762849229</v>
      </c>
      <c r="O47" s="98">
        <v>0.18783468762849229</v>
      </c>
      <c r="P47" s="98">
        <v>0.19788386426152313</v>
      </c>
      <c r="Q47" s="98">
        <v>0.19788386426152313</v>
      </c>
      <c r="R47" s="97">
        <v>0.1542201108225951</v>
      </c>
      <c r="S47" s="98">
        <v>0.1542201108225951</v>
      </c>
      <c r="T47" s="97">
        <f t="shared" si="56"/>
        <v>0.1542201108225951</v>
      </c>
      <c r="U47" s="97">
        <f t="shared" ref="U47:U51" si="73">T47</f>
        <v>0.1542201108225951</v>
      </c>
      <c r="V47" s="97">
        <f t="shared" ref="V47:V51" si="74">U47</f>
        <v>0.1542201108225951</v>
      </c>
      <c r="W47" s="97">
        <f t="shared" ref="W47:W51" si="75">V47</f>
        <v>0.1542201108225951</v>
      </c>
      <c r="X47" s="97">
        <f t="shared" ref="X47:X51" si="76">W47</f>
        <v>0.1542201108225951</v>
      </c>
      <c r="Y47" s="97">
        <f t="shared" ref="Y47:Y51" si="77">X47</f>
        <v>0.1542201108225951</v>
      </c>
      <c r="Z47" s="97">
        <f t="shared" ref="Z47:Z51" si="78">Y47</f>
        <v>0.1542201108225951</v>
      </c>
      <c r="AA47" s="97">
        <f t="shared" ref="AA47:AA51" si="79">Z47</f>
        <v>0.1542201108225951</v>
      </c>
      <c r="AB47" s="97">
        <f t="shared" ref="AB47:AB51" si="80">AA47</f>
        <v>0.1542201108225951</v>
      </c>
      <c r="AC47" s="97">
        <f t="shared" ref="AC47:AC51" si="81">AB47</f>
        <v>0.1542201108225951</v>
      </c>
      <c r="AD47" s="97">
        <f t="shared" ref="AD47:AD51" si="82">AC47</f>
        <v>0.1542201108225951</v>
      </c>
      <c r="AE47" s="97">
        <f t="shared" ref="AE47:AE51" si="83">AD47</f>
        <v>0.1542201108225951</v>
      </c>
      <c r="AF47" s="97">
        <f t="shared" ref="AF47:AF51" si="84">AE47</f>
        <v>0.1542201108225951</v>
      </c>
      <c r="AG47" s="97">
        <f t="shared" ref="AG47:AG51" si="85">AF47</f>
        <v>0.1542201108225951</v>
      </c>
      <c r="AH47" s="97">
        <f t="shared" ref="AH47:AH51" si="86">AG47</f>
        <v>0.1542201108225951</v>
      </c>
      <c r="AI47" s="97">
        <f t="shared" ref="AI47:AI51" si="87">AH47</f>
        <v>0.1542201108225951</v>
      </c>
      <c r="AJ47" s="97">
        <f t="shared" ref="AJ47:AJ51" si="88">AI47</f>
        <v>0.1542201108225951</v>
      </c>
    </row>
    <row r="48" spans="1:36" ht="15" thickBot="1" x14ac:dyDescent="0.35">
      <c r="A48" s="26" t="s">
        <v>6</v>
      </c>
      <c r="B48" s="88" t="s">
        <v>99</v>
      </c>
      <c r="C48" s="53" t="s">
        <v>148</v>
      </c>
      <c r="D48" s="92" t="s">
        <v>100</v>
      </c>
      <c r="E48" s="88" t="s">
        <v>7</v>
      </c>
      <c r="F48" s="88" t="s">
        <v>49</v>
      </c>
      <c r="G48" s="88" t="s">
        <v>50</v>
      </c>
      <c r="H48" s="94"/>
      <c r="I48" s="41"/>
      <c r="J48" s="42"/>
      <c r="K48" s="98">
        <v>1.9234324736660921E-5</v>
      </c>
      <c r="L48" s="98">
        <v>8.342900098127943E-6</v>
      </c>
      <c r="M48" s="98">
        <v>8.342900098127943E-6</v>
      </c>
      <c r="N48" s="98">
        <v>7.6046432238255994E-6</v>
      </c>
      <c r="O48" s="98">
        <v>7.6046432238255994E-6</v>
      </c>
      <c r="P48" s="98">
        <v>8.0114924802236075E-6</v>
      </c>
      <c r="Q48" s="98">
        <v>8.0114924802236075E-6</v>
      </c>
      <c r="R48" s="97">
        <v>6.243729183101016E-6</v>
      </c>
      <c r="S48" s="98">
        <v>6.243729183101016E-6</v>
      </c>
      <c r="T48" s="97">
        <f t="shared" si="56"/>
        <v>6.243729183101016E-6</v>
      </c>
      <c r="U48" s="97">
        <f t="shared" si="73"/>
        <v>6.243729183101016E-6</v>
      </c>
      <c r="V48" s="97">
        <f t="shared" si="74"/>
        <v>6.243729183101016E-6</v>
      </c>
      <c r="W48" s="97">
        <f t="shared" si="75"/>
        <v>6.243729183101016E-6</v>
      </c>
      <c r="X48" s="97">
        <f t="shared" si="76"/>
        <v>6.243729183101016E-6</v>
      </c>
      <c r="Y48" s="97">
        <f t="shared" si="77"/>
        <v>6.243729183101016E-6</v>
      </c>
      <c r="Z48" s="97">
        <f t="shared" si="78"/>
        <v>6.243729183101016E-6</v>
      </c>
      <c r="AA48" s="97">
        <f t="shared" si="79"/>
        <v>6.243729183101016E-6</v>
      </c>
      <c r="AB48" s="97">
        <f t="shared" si="80"/>
        <v>6.243729183101016E-6</v>
      </c>
      <c r="AC48" s="97">
        <f t="shared" si="81"/>
        <v>6.243729183101016E-6</v>
      </c>
      <c r="AD48" s="97">
        <f t="shared" si="82"/>
        <v>6.243729183101016E-6</v>
      </c>
      <c r="AE48" s="97">
        <f t="shared" si="83"/>
        <v>6.243729183101016E-6</v>
      </c>
      <c r="AF48" s="97">
        <f t="shared" si="84"/>
        <v>6.243729183101016E-6</v>
      </c>
      <c r="AG48" s="97">
        <f t="shared" si="85"/>
        <v>6.243729183101016E-6</v>
      </c>
      <c r="AH48" s="97">
        <f t="shared" si="86"/>
        <v>6.243729183101016E-6</v>
      </c>
      <c r="AI48" s="97">
        <f t="shared" si="87"/>
        <v>6.243729183101016E-6</v>
      </c>
      <c r="AJ48" s="97">
        <f t="shared" si="88"/>
        <v>6.243729183101016E-6</v>
      </c>
    </row>
    <row r="49" spans="1:36" ht="15" thickBot="1" x14ac:dyDescent="0.35">
      <c r="A49" s="26" t="s">
        <v>6</v>
      </c>
      <c r="B49" s="88" t="s">
        <v>99</v>
      </c>
      <c r="C49" s="53" t="s">
        <v>149</v>
      </c>
      <c r="D49" s="92" t="s">
        <v>100</v>
      </c>
      <c r="E49" s="88" t="s">
        <v>7</v>
      </c>
      <c r="F49" s="88" t="s">
        <v>49</v>
      </c>
      <c r="G49" s="88" t="s">
        <v>50</v>
      </c>
      <c r="H49" s="94"/>
      <c r="I49" s="41"/>
      <c r="J49" s="42"/>
      <c r="K49" s="98">
        <v>5.7501585157892712E-6</v>
      </c>
      <c r="L49" s="98">
        <v>8.2008886956091995E-6</v>
      </c>
      <c r="M49" s="98">
        <v>8.2008886956091995E-6</v>
      </c>
      <c r="N49" s="98">
        <v>7.9492363851660356E-6</v>
      </c>
      <c r="O49" s="98">
        <v>7.9492363851660356E-6</v>
      </c>
      <c r="P49" s="98">
        <v>7.8638988545295655E-6</v>
      </c>
      <c r="Q49" s="98">
        <v>7.8638988545295655E-6</v>
      </c>
      <c r="R49" s="97">
        <v>8.7302917969267967E-6</v>
      </c>
      <c r="S49" s="98">
        <v>8.7302917969267967E-6</v>
      </c>
      <c r="T49" s="97">
        <f t="shared" si="56"/>
        <v>8.7302917969267967E-6</v>
      </c>
      <c r="U49" s="97">
        <f t="shared" si="73"/>
        <v>8.7302917969267967E-6</v>
      </c>
      <c r="V49" s="97">
        <f t="shared" si="74"/>
        <v>8.7302917969267967E-6</v>
      </c>
      <c r="W49" s="97">
        <f t="shared" si="75"/>
        <v>8.7302917969267967E-6</v>
      </c>
      <c r="X49" s="97">
        <f t="shared" si="76"/>
        <v>8.7302917969267967E-6</v>
      </c>
      <c r="Y49" s="97">
        <f t="shared" si="77"/>
        <v>8.7302917969267967E-6</v>
      </c>
      <c r="Z49" s="97">
        <f t="shared" si="78"/>
        <v>8.7302917969267967E-6</v>
      </c>
      <c r="AA49" s="97">
        <f t="shared" si="79"/>
        <v>8.7302917969267967E-6</v>
      </c>
      <c r="AB49" s="97">
        <f t="shared" si="80"/>
        <v>8.7302917969267967E-6</v>
      </c>
      <c r="AC49" s="97">
        <f t="shared" si="81"/>
        <v>8.7302917969267967E-6</v>
      </c>
      <c r="AD49" s="97">
        <f t="shared" si="82"/>
        <v>8.7302917969267967E-6</v>
      </c>
      <c r="AE49" s="97">
        <f t="shared" si="83"/>
        <v>8.7302917969267967E-6</v>
      </c>
      <c r="AF49" s="97">
        <f t="shared" si="84"/>
        <v>8.7302917969267967E-6</v>
      </c>
      <c r="AG49" s="97">
        <f t="shared" si="85"/>
        <v>8.7302917969267967E-6</v>
      </c>
      <c r="AH49" s="97">
        <f t="shared" si="86"/>
        <v>8.7302917969267967E-6</v>
      </c>
      <c r="AI49" s="97">
        <f t="shared" si="87"/>
        <v>8.7302917969267967E-6</v>
      </c>
      <c r="AJ49" s="97">
        <f t="shared" si="88"/>
        <v>8.7302917969267967E-6</v>
      </c>
    </row>
    <row r="50" spans="1:36" ht="15" thickBot="1" x14ac:dyDescent="0.35">
      <c r="A50" s="26" t="s">
        <v>6</v>
      </c>
      <c r="B50" s="88" t="s">
        <v>99</v>
      </c>
      <c r="C50" s="53" t="s">
        <v>150</v>
      </c>
      <c r="D50" s="92" t="s">
        <v>100</v>
      </c>
      <c r="E50" s="88" t="s">
        <v>7</v>
      </c>
      <c r="F50" s="88" t="s">
        <v>49</v>
      </c>
      <c r="G50" s="88" t="s">
        <v>50</v>
      </c>
      <c r="H50" s="94"/>
      <c r="I50" s="41"/>
      <c r="J50" s="42"/>
      <c r="K50" s="98">
        <v>3.5767992929537949E-6</v>
      </c>
      <c r="L50" s="98">
        <v>4.364517850243957E-6</v>
      </c>
      <c r="M50" s="98">
        <v>4.364517850243957E-6</v>
      </c>
      <c r="N50" s="98">
        <v>4.0602959210610065E-6</v>
      </c>
      <c r="O50" s="98">
        <v>4.0602959210610065E-6</v>
      </c>
      <c r="P50" s="98">
        <v>4.1622674340138348E-6</v>
      </c>
      <c r="Q50" s="98">
        <v>4.1622674340138348E-6</v>
      </c>
      <c r="R50" s="97">
        <v>5.0097848174165447E-6</v>
      </c>
      <c r="S50" s="98">
        <v>5.0097848174165447E-6</v>
      </c>
      <c r="T50" s="97">
        <f t="shared" si="56"/>
        <v>5.0097848174165447E-6</v>
      </c>
      <c r="U50" s="97">
        <f t="shared" si="73"/>
        <v>5.0097848174165447E-6</v>
      </c>
      <c r="V50" s="97">
        <f t="shared" si="74"/>
        <v>5.0097848174165447E-6</v>
      </c>
      <c r="W50" s="97">
        <f t="shared" si="75"/>
        <v>5.0097848174165447E-6</v>
      </c>
      <c r="X50" s="97">
        <f t="shared" si="76"/>
        <v>5.0097848174165447E-6</v>
      </c>
      <c r="Y50" s="97">
        <f t="shared" si="77"/>
        <v>5.0097848174165447E-6</v>
      </c>
      <c r="Z50" s="97">
        <f t="shared" si="78"/>
        <v>5.0097848174165447E-6</v>
      </c>
      <c r="AA50" s="97">
        <f t="shared" si="79"/>
        <v>5.0097848174165447E-6</v>
      </c>
      <c r="AB50" s="97">
        <f t="shared" si="80"/>
        <v>5.0097848174165447E-6</v>
      </c>
      <c r="AC50" s="97">
        <f t="shared" si="81"/>
        <v>5.0097848174165447E-6</v>
      </c>
      <c r="AD50" s="97">
        <f t="shared" si="82"/>
        <v>5.0097848174165447E-6</v>
      </c>
      <c r="AE50" s="97">
        <f t="shared" si="83"/>
        <v>5.0097848174165447E-6</v>
      </c>
      <c r="AF50" s="97">
        <f t="shared" si="84"/>
        <v>5.0097848174165447E-6</v>
      </c>
      <c r="AG50" s="97">
        <f t="shared" si="85"/>
        <v>5.0097848174165447E-6</v>
      </c>
      <c r="AH50" s="97">
        <f t="shared" si="86"/>
        <v>5.0097848174165447E-6</v>
      </c>
      <c r="AI50" s="97">
        <f t="shared" si="87"/>
        <v>5.0097848174165447E-6</v>
      </c>
      <c r="AJ50" s="97">
        <f t="shared" si="88"/>
        <v>5.0097848174165447E-6</v>
      </c>
    </row>
    <row r="51" spans="1:36" ht="15" thickBot="1" x14ac:dyDescent="0.35">
      <c r="A51" s="26" t="s">
        <v>6</v>
      </c>
      <c r="B51" s="88" t="s">
        <v>99</v>
      </c>
      <c r="C51" s="53" t="s">
        <v>151</v>
      </c>
      <c r="D51" s="92" t="s">
        <v>100</v>
      </c>
      <c r="E51" s="88" t="s">
        <v>7</v>
      </c>
      <c r="F51" s="88" t="s">
        <v>49</v>
      </c>
      <c r="G51" s="88" t="s">
        <v>50</v>
      </c>
      <c r="H51" s="94"/>
      <c r="I51" s="41"/>
      <c r="J51" s="42"/>
      <c r="K51" s="98">
        <v>6.6781732941013159E-6</v>
      </c>
      <c r="L51" s="98">
        <v>6.3720885290398475E-6</v>
      </c>
      <c r="M51" s="98">
        <v>6.3720885290398475E-6</v>
      </c>
      <c r="N51" s="98">
        <v>1.0441775818817569E-5</v>
      </c>
      <c r="O51" s="98">
        <v>1.0441775818817569E-5</v>
      </c>
      <c r="P51" s="98">
        <v>1.043427602824335E-5</v>
      </c>
      <c r="Q51" s="98">
        <v>1.043427602824335E-5</v>
      </c>
      <c r="R51" s="97">
        <v>1.180340773122207E-5</v>
      </c>
      <c r="S51" s="98">
        <v>1.180340773122207E-5</v>
      </c>
      <c r="T51" s="97">
        <f t="shared" si="56"/>
        <v>1.180340773122207E-5</v>
      </c>
      <c r="U51" s="97">
        <f t="shared" si="73"/>
        <v>1.180340773122207E-5</v>
      </c>
      <c r="V51" s="97">
        <f t="shared" si="74"/>
        <v>1.180340773122207E-5</v>
      </c>
      <c r="W51" s="97">
        <f t="shared" si="75"/>
        <v>1.180340773122207E-5</v>
      </c>
      <c r="X51" s="97">
        <f t="shared" si="76"/>
        <v>1.180340773122207E-5</v>
      </c>
      <c r="Y51" s="97">
        <f t="shared" si="77"/>
        <v>1.180340773122207E-5</v>
      </c>
      <c r="Z51" s="97">
        <f t="shared" si="78"/>
        <v>1.180340773122207E-5</v>
      </c>
      <c r="AA51" s="97">
        <f t="shared" si="79"/>
        <v>1.180340773122207E-5</v>
      </c>
      <c r="AB51" s="97">
        <f t="shared" si="80"/>
        <v>1.180340773122207E-5</v>
      </c>
      <c r="AC51" s="97">
        <f t="shared" si="81"/>
        <v>1.180340773122207E-5</v>
      </c>
      <c r="AD51" s="97">
        <f t="shared" si="82"/>
        <v>1.180340773122207E-5</v>
      </c>
      <c r="AE51" s="97">
        <f t="shared" si="83"/>
        <v>1.180340773122207E-5</v>
      </c>
      <c r="AF51" s="97">
        <f t="shared" si="84"/>
        <v>1.180340773122207E-5</v>
      </c>
      <c r="AG51" s="97">
        <f t="shared" si="85"/>
        <v>1.180340773122207E-5</v>
      </c>
      <c r="AH51" s="97">
        <f t="shared" si="86"/>
        <v>1.180340773122207E-5</v>
      </c>
      <c r="AI51" s="97">
        <f t="shared" si="87"/>
        <v>1.180340773122207E-5</v>
      </c>
      <c r="AJ51" s="97">
        <f t="shared" si="88"/>
        <v>1.180340773122207E-5</v>
      </c>
    </row>
    <row r="52" spans="1:36" ht="15" thickBot="1" x14ac:dyDescent="0.35">
      <c r="A52" s="26" t="s">
        <v>6</v>
      </c>
      <c r="B52" s="88" t="s">
        <v>99</v>
      </c>
      <c r="C52" s="53" t="s">
        <v>152</v>
      </c>
      <c r="D52" s="92" t="s">
        <v>100</v>
      </c>
      <c r="E52" s="88" t="s">
        <v>7</v>
      </c>
      <c r="F52" s="88" t="s">
        <v>49</v>
      </c>
      <c r="G52" s="88" t="s">
        <v>50</v>
      </c>
      <c r="H52" s="94"/>
      <c r="I52" s="41"/>
      <c r="J52" s="42"/>
      <c r="K52" s="98">
        <v>3.5767992929537949E-6</v>
      </c>
      <c r="L52" s="98">
        <v>4.364517850243957E-6</v>
      </c>
      <c r="M52" s="98">
        <v>4.364517850243957E-6</v>
      </c>
      <c r="N52" s="98">
        <v>4.0602959210610065E-6</v>
      </c>
      <c r="O52" s="98">
        <v>4.0602959210610065E-6</v>
      </c>
      <c r="P52" s="98">
        <v>4.1622674340138348E-6</v>
      </c>
      <c r="Q52" s="98">
        <v>4.1622674340138348E-6</v>
      </c>
      <c r="R52" s="97">
        <v>5.0097848174165447E-6</v>
      </c>
      <c r="S52" s="98">
        <v>5.0097848174165447E-6</v>
      </c>
      <c r="T52" s="97">
        <f t="shared" si="56"/>
        <v>5.0097848174165447E-6</v>
      </c>
      <c r="U52" s="97">
        <f t="shared" ref="U52" si="89">T52</f>
        <v>5.0097848174165447E-6</v>
      </c>
      <c r="V52" s="97">
        <f t="shared" ref="V52" si="90">U52</f>
        <v>5.0097848174165447E-6</v>
      </c>
      <c r="W52" s="97">
        <f t="shared" ref="W52" si="91">V52</f>
        <v>5.0097848174165447E-6</v>
      </c>
      <c r="X52" s="97">
        <f t="shared" ref="X52" si="92">W52</f>
        <v>5.0097848174165447E-6</v>
      </c>
      <c r="Y52" s="97">
        <f t="shared" ref="Y52" si="93">X52</f>
        <v>5.0097848174165447E-6</v>
      </c>
      <c r="Z52" s="97">
        <f t="shared" ref="Z52" si="94">Y52</f>
        <v>5.0097848174165447E-6</v>
      </c>
      <c r="AA52" s="97">
        <f t="shared" ref="AA52" si="95">Z52</f>
        <v>5.0097848174165447E-6</v>
      </c>
      <c r="AB52" s="97">
        <f t="shared" ref="AB52" si="96">AA52</f>
        <v>5.0097848174165447E-6</v>
      </c>
      <c r="AC52" s="97">
        <f t="shared" ref="AC52" si="97">AB52</f>
        <v>5.0097848174165447E-6</v>
      </c>
      <c r="AD52" s="97">
        <f t="shared" ref="AD52" si="98">AC52</f>
        <v>5.0097848174165447E-6</v>
      </c>
      <c r="AE52" s="97">
        <f t="shared" ref="AE52" si="99">AD52</f>
        <v>5.0097848174165447E-6</v>
      </c>
      <c r="AF52" s="97">
        <f t="shared" ref="AF52" si="100">AE52</f>
        <v>5.0097848174165447E-6</v>
      </c>
      <c r="AG52" s="97">
        <f t="shared" ref="AG52" si="101">AF52</f>
        <v>5.0097848174165447E-6</v>
      </c>
      <c r="AH52" s="97">
        <f t="shared" ref="AH52" si="102">AG52</f>
        <v>5.0097848174165447E-6</v>
      </c>
      <c r="AI52" s="97">
        <f t="shared" ref="AI52" si="103">AH52</f>
        <v>5.0097848174165447E-6</v>
      </c>
      <c r="AJ52" s="97">
        <f t="shared" ref="AJ52" si="104">AI52</f>
        <v>5.0097848174165447E-6</v>
      </c>
    </row>
    <row r="53" spans="1:36" ht="15" thickBot="1" x14ac:dyDescent="0.35">
      <c r="A53" s="26" t="s">
        <v>6</v>
      </c>
      <c r="B53" s="88" t="s">
        <v>99</v>
      </c>
      <c r="C53" s="53" t="s">
        <v>153</v>
      </c>
      <c r="D53" s="92" t="s">
        <v>100</v>
      </c>
      <c r="E53" s="88" t="s">
        <v>7</v>
      </c>
      <c r="F53" s="88" t="s">
        <v>49</v>
      </c>
      <c r="G53" s="88" t="s">
        <v>50</v>
      </c>
      <c r="H53" s="94"/>
      <c r="I53" s="41"/>
      <c r="J53" s="42"/>
      <c r="K53" s="98">
        <v>1.9234324736660921E-5</v>
      </c>
      <c r="L53" s="98">
        <v>8.342900098127943E-6</v>
      </c>
      <c r="M53" s="98">
        <v>8.342900098127943E-6</v>
      </c>
      <c r="N53" s="98">
        <v>7.6046432238255994E-6</v>
      </c>
      <c r="O53" s="98">
        <v>7.6046432238255994E-6</v>
      </c>
      <c r="P53" s="98">
        <v>8.0114924802236075E-6</v>
      </c>
      <c r="Q53" s="98">
        <v>8.0114924802236075E-6</v>
      </c>
      <c r="R53" s="97">
        <v>6.243729183101016E-6</v>
      </c>
      <c r="S53" s="98">
        <v>6.243729183101016E-6</v>
      </c>
      <c r="T53" s="97">
        <f t="shared" si="56"/>
        <v>6.243729183101016E-6</v>
      </c>
      <c r="U53" s="97">
        <f t="shared" ref="U53:U57" si="105">T53</f>
        <v>6.243729183101016E-6</v>
      </c>
      <c r="V53" s="97">
        <f t="shared" ref="V53:V57" si="106">U53</f>
        <v>6.243729183101016E-6</v>
      </c>
      <c r="W53" s="97">
        <f t="shared" ref="W53:W57" si="107">V53</f>
        <v>6.243729183101016E-6</v>
      </c>
      <c r="X53" s="97">
        <f t="shared" ref="X53:X57" si="108">W53</f>
        <v>6.243729183101016E-6</v>
      </c>
      <c r="Y53" s="97">
        <f t="shared" ref="Y53:Y57" si="109">X53</f>
        <v>6.243729183101016E-6</v>
      </c>
      <c r="Z53" s="97">
        <f t="shared" ref="Z53:Z57" si="110">Y53</f>
        <v>6.243729183101016E-6</v>
      </c>
      <c r="AA53" s="97">
        <f t="shared" ref="AA53:AA57" si="111">Z53</f>
        <v>6.243729183101016E-6</v>
      </c>
      <c r="AB53" s="97">
        <f t="shared" ref="AB53:AB57" si="112">AA53</f>
        <v>6.243729183101016E-6</v>
      </c>
      <c r="AC53" s="97">
        <f t="shared" ref="AC53:AC57" si="113">AB53</f>
        <v>6.243729183101016E-6</v>
      </c>
      <c r="AD53" s="97">
        <f t="shared" ref="AD53:AD57" si="114">AC53</f>
        <v>6.243729183101016E-6</v>
      </c>
      <c r="AE53" s="97">
        <f t="shared" ref="AE53:AE57" si="115">AD53</f>
        <v>6.243729183101016E-6</v>
      </c>
      <c r="AF53" s="97">
        <f t="shared" ref="AF53:AF57" si="116">AE53</f>
        <v>6.243729183101016E-6</v>
      </c>
      <c r="AG53" s="97">
        <f t="shared" ref="AG53:AG57" si="117">AF53</f>
        <v>6.243729183101016E-6</v>
      </c>
      <c r="AH53" s="97">
        <f t="shared" ref="AH53:AH57" si="118">AG53</f>
        <v>6.243729183101016E-6</v>
      </c>
      <c r="AI53" s="97">
        <f t="shared" ref="AI53:AI57" si="119">AH53</f>
        <v>6.243729183101016E-6</v>
      </c>
      <c r="AJ53" s="97">
        <f t="shared" ref="AJ53:AJ57" si="120">AI53</f>
        <v>6.243729183101016E-6</v>
      </c>
    </row>
    <row r="54" spans="1:36" ht="15" thickBot="1" x14ac:dyDescent="0.35">
      <c r="A54" s="26" t="s">
        <v>6</v>
      </c>
      <c r="B54" s="88" t="s">
        <v>99</v>
      </c>
      <c r="C54" s="53" t="s">
        <v>154</v>
      </c>
      <c r="D54" s="92" t="s">
        <v>100</v>
      </c>
      <c r="E54" s="88" t="s">
        <v>7</v>
      </c>
      <c r="F54" s="88" t="s">
        <v>49</v>
      </c>
      <c r="G54" s="88" t="s">
        <v>50</v>
      </c>
      <c r="H54" s="94"/>
      <c r="I54" s="41"/>
      <c r="J54" s="42"/>
      <c r="K54" s="98">
        <v>3.8468649473321838E-6</v>
      </c>
      <c r="L54" s="98">
        <v>1.6685800196255885E-6</v>
      </c>
      <c r="M54" s="98">
        <v>1.6685800196255885E-6</v>
      </c>
      <c r="N54" s="98">
        <v>1.5209286447651198E-6</v>
      </c>
      <c r="O54" s="98">
        <v>1.5209286447651198E-6</v>
      </c>
      <c r="P54" s="98">
        <v>1.6022984960447216E-6</v>
      </c>
      <c r="Q54" s="98">
        <v>1.6022984960447216E-6</v>
      </c>
      <c r="R54" s="97">
        <v>1.2487458366202033E-6</v>
      </c>
      <c r="S54" s="98">
        <v>1.2487458366202033E-6</v>
      </c>
      <c r="T54" s="97">
        <f t="shared" si="56"/>
        <v>1.2487458366202033E-6</v>
      </c>
      <c r="U54" s="97">
        <f t="shared" si="105"/>
        <v>1.2487458366202033E-6</v>
      </c>
      <c r="V54" s="97">
        <f t="shared" si="106"/>
        <v>1.2487458366202033E-6</v>
      </c>
      <c r="W54" s="97">
        <f t="shared" si="107"/>
        <v>1.2487458366202033E-6</v>
      </c>
      <c r="X54" s="97">
        <f t="shared" si="108"/>
        <v>1.2487458366202033E-6</v>
      </c>
      <c r="Y54" s="97">
        <f t="shared" si="109"/>
        <v>1.2487458366202033E-6</v>
      </c>
      <c r="Z54" s="97">
        <f t="shared" si="110"/>
        <v>1.2487458366202033E-6</v>
      </c>
      <c r="AA54" s="97">
        <f t="shared" si="111"/>
        <v>1.2487458366202033E-6</v>
      </c>
      <c r="AB54" s="97">
        <f t="shared" si="112"/>
        <v>1.2487458366202033E-6</v>
      </c>
      <c r="AC54" s="97">
        <f t="shared" si="113"/>
        <v>1.2487458366202033E-6</v>
      </c>
      <c r="AD54" s="97">
        <f t="shared" si="114"/>
        <v>1.2487458366202033E-6</v>
      </c>
      <c r="AE54" s="97">
        <f t="shared" si="115"/>
        <v>1.2487458366202033E-6</v>
      </c>
      <c r="AF54" s="97">
        <f t="shared" si="116"/>
        <v>1.2487458366202033E-6</v>
      </c>
      <c r="AG54" s="97">
        <f t="shared" si="117"/>
        <v>1.2487458366202033E-6</v>
      </c>
      <c r="AH54" s="97">
        <f t="shared" si="118"/>
        <v>1.2487458366202033E-6</v>
      </c>
      <c r="AI54" s="97">
        <f t="shared" si="119"/>
        <v>1.2487458366202033E-6</v>
      </c>
      <c r="AJ54" s="97">
        <f t="shared" si="120"/>
        <v>1.2487458366202033E-6</v>
      </c>
    </row>
    <row r="55" spans="1:36" ht="15" thickBot="1" x14ac:dyDescent="0.35">
      <c r="A55" s="26" t="s">
        <v>6</v>
      </c>
      <c r="B55" s="88" t="s">
        <v>99</v>
      </c>
      <c r="C55" s="53" t="s">
        <v>155</v>
      </c>
      <c r="D55" s="92" t="s">
        <v>100</v>
      </c>
      <c r="E55" s="88" t="s">
        <v>7</v>
      </c>
      <c r="F55" s="88" t="s">
        <v>49</v>
      </c>
      <c r="G55" s="88" t="s">
        <v>50</v>
      </c>
      <c r="H55" s="94"/>
      <c r="I55" s="41"/>
      <c r="J55" s="42"/>
      <c r="K55" s="98">
        <v>1.1500317031578542E-6</v>
      </c>
      <c r="L55" s="98">
        <v>1.64017773912184E-6</v>
      </c>
      <c r="M55" s="98">
        <v>1.64017773912184E-6</v>
      </c>
      <c r="N55" s="98">
        <v>1.5898472770332072E-6</v>
      </c>
      <c r="O55" s="98">
        <v>1.5898472770332072E-6</v>
      </c>
      <c r="P55" s="98">
        <v>1.5727797709059131E-6</v>
      </c>
      <c r="Q55" s="98">
        <v>1.5727797709059131E-6</v>
      </c>
      <c r="R55" s="97">
        <v>1.7460583593853593E-6</v>
      </c>
      <c r="S55" s="98">
        <v>1.7460583593853593E-6</v>
      </c>
      <c r="T55" s="97">
        <f t="shared" si="56"/>
        <v>1.7460583593853593E-6</v>
      </c>
      <c r="U55" s="97">
        <f t="shared" si="105"/>
        <v>1.7460583593853593E-6</v>
      </c>
      <c r="V55" s="97">
        <f t="shared" si="106"/>
        <v>1.7460583593853593E-6</v>
      </c>
      <c r="W55" s="97">
        <f t="shared" si="107"/>
        <v>1.7460583593853593E-6</v>
      </c>
      <c r="X55" s="97">
        <f t="shared" si="108"/>
        <v>1.7460583593853593E-6</v>
      </c>
      <c r="Y55" s="97">
        <f t="shared" si="109"/>
        <v>1.7460583593853593E-6</v>
      </c>
      <c r="Z55" s="97">
        <f t="shared" si="110"/>
        <v>1.7460583593853593E-6</v>
      </c>
      <c r="AA55" s="97">
        <f t="shared" si="111"/>
        <v>1.7460583593853593E-6</v>
      </c>
      <c r="AB55" s="97">
        <f t="shared" si="112"/>
        <v>1.7460583593853593E-6</v>
      </c>
      <c r="AC55" s="97">
        <f t="shared" si="113"/>
        <v>1.7460583593853593E-6</v>
      </c>
      <c r="AD55" s="97">
        <f t="shared" si="114"/>
        <v>1.7460583593853593E-6</v>
      </c>
      <c r="AE55" s="97">
        <f t="shared" si="115"/>
        <v>1.7460583593853593E-6</v>
      </c>
      <c r="AF55" s="97">
        <f t="shared" si="116"/>
        <v>1.7460583593853593E-6</v>
      </c>
      <c r="AG55" s="97">
        <f t="shared" si="117"/>
        <v>1.7460583593853593E-6</v>
      </c>
      <c r="AH55" s="97">
        <f t="shared" si="118"/>
        <v>1.7460583593853593E-6</v>
      </c>
      <c r="AI55" s="97">
        <f t="shared" si="119"/>
        <v>1.7460583593853593E-6</v>
      </c>
      <c r="AJ55" s="97">
        <f t="shared" si="120"/>
        <v>1.7460583593853593E-6</v>
      </c>
    </row>
    <row r="56" spans="1:36" ht="15" thickBot="1" x14ac:dyDescent="0.35">
      <c r="A56" s="26" t="s">
        <v>6</v>
      </c>
      <c r="B56" s="88" t="s">
        <v>99</v>
      </c>
      <c r="C56" s="53" t="s">
        <v>156</v>
      </c>
      <c r="D56" s="92" t="s">
        <v>100</v>
      </c>
      <c r="E56" s="88" t="s">
        <v>7</v>
      </c>
      <c r="F56" s="88" t="s">
        <v>49</v>
      </c>
      <c r="G56" s="88" t="s">
        <v>50</v>
      </c>
      <c r="H56" s="94"/>
      <c r="I56" s="41"/>
      <c r="J56" s="42"/>
      <c r="K56" s="98">
        <v>3.5767992929537952E-7</v>
      </c>
      <c r="L56" s="98">
        <v>4.3645178502439575E-7</v>
      </c>
      <c r="M56" s="98">
        <v>4.3645178502439575E-7</v>
      </c>
      <c r="N56" s="98">
        <v>4.0602959210610072E-7</v>
      </c>
      <c r="O56" s="98">
        <v>4.0602959210610072E-7</v>
      </c>
      <c r="P56" s="98">
        <v>4.1622674340138351E-7</v>
      </c>
      <c r="Q56" s="98">
        <v>4.1622674340138351E-7</v>
      </c>
      <c r="R56" s="97">
        <v>5.0097848174165456E-7</v>
      </c>
      <c r="S56" s="98">
        <v>5.0097848174165456E-7</v>
      </c>
      <c r="T56" s="97">
        <f t="shared" si="56"/>
        <v>5.0097848174165456E-7</v>
      </c>
      <c r="U56" s="97">
        <f t="shared" si="105"/>
        <v>5.0097848174165456E-7</v>
      </c>
      <c r="V56" s="97">
        <f t="shared" si="106"/>
        <v>5.0097848174165456E-7</v>
      </c>
      <c r="W56" s="97">
        <f t="shared" si="107"/>
        <v>5.0097848174165456E-7</v>
      </c>
      <c r="X56" s="97">
        <f t="shared" si="108"/>
        <v>5.0097848174165456E-7</v>
      </c>
      <c r="Y56" s="97">
        <f t="shared" si="109"/>
        <v>5.0097848174165456E-7</v>
      </c>
      <c r="Z56" s="97">
        <f t="shared" si="110"/>
        <v>5.0097848174165456E-7</v>
      </c>
      <c r="AA56" s="97">
        <f t="shared" si="111"/>
        <v>5.0097848174165456E-7</v>
      </c>
      <c r="AB56" s="97">
        <f t="shared" si="112"/>
        <v>5.0097848174165456E-7</v>
      </c>
      <c r="AC56" s="97">
        <f t="shared" si="113"/>
        <v>5.0097848174165456E-7</v>
      </c>
      <c r="AD56" s="97">
        <f t="shared" si="114"/>
        <v>5.0097848174165456E-7</v>
      </c>
      <c r="AE56" s="97">
        <f t="shared" si="115"/>
        <v>5.0097848174165456E-7</v>
      </c>
      <c r="AF56" s="97">
        <f t="shared" si="116"/>
        <v>5.0097848174165456E-7</v>
      </c>
      <c r="AG56" s="97">
        <f t="shared" si="117"/>
        <v>5.0097848174165456E-7</v>
      </c>
      <c r="AH56" s="97">
        <f t="shared" si="118"/>
        <v>5.0097848174165456E-7</v>
      </c>
      <c r="AI56" s="97">
        <f t="shared" si="119"/>
        <v>5.0097848174165456E-7</v>
      </c>
      <c r="AJ56" s="97">
        <f t="shared" si="120"/>
        <v>5.0097848174165456E-7</v>
      </c>
    </row>
    <row r="57" spans="1:36" ht="15" thickBot="1" x14ac:dyDescent="0.35">
      <c r="A57" s="26" t="s">
        <v>6</v>
      </c>
      <c r="B57" s="88" t="s">
        <v>99</v>
      </c>
      <c r="C57" s="53" t="s">
        <v>157</v>
      </c>
      <c r="D57" s="92" t="s">
        <v>100</v>
      </c>
      <c r="E57" s="88" t="s">
        <v>7</v>
      </c>
      <c r="F57" s="88" t="s">
        <v>49</v>
      </c>
      <c r="G57" s="88" t="s">
        <v>50</v>
      </c>
      <c r="H57" s="94"/>
      <c r="I57" s="41"/>
      <c r="J57" s="42"/>
      <c r="K57" s="98">
        <v>1.335634658820263E-6</v>
      </c>
      <c r="L57" s="98">
        <v>1.2744177058079695E-6</v>
      </c>
      <c r="M57" s="98">
        <v>1.2744177058079695E-6</v>
      </c>
      <c r="N57" s="98">
        <v>2.0883551637635137E-6</v>
      </c>
      <c r="O57" s="98">
        <v>2.0883551637635137E-6</v>
      </c>
      <c r="P57" s="98">
        <v>2.08685520564867E-6</v>
      </c>
      <c r="Q57" s="98">
        <v>2.08685520564867E-6</v>
      </c>
      <c r="R57" s="97">
        <v>2.3606815462444138E-6</v>
      </c>
      <c r="S57" s="98">
        <v>2.3606815462444138E-6</v>
      </c>
      <c r="T57" s="97">
        <f t="shared" si="56"/>
        <v>2.3606815462444138E-6</v>
      </c>
      <c r="U57" s="97">
        <f t="shared" si="105"/>
        <v>2.3606815462444138E-6</v>
      </c>
      <c r="V57" s="97">
        <f t="shared" si="106"/>
        <v>2.3606815462444138E-6</v>
      </c>
      <c r="W57" s="97">
        <f t="shared" si="107"/>
        <v>2.3606815462444138E-6</v>
      </c>
      <c r="X57" s="97">
        <f t="shared" si="108"/>
        <v>2.3606815462444138E-6</v>
      </c>
      <c r="Y57" s="97">
        <f t="shared" si="109"/>
        <v>2.3606815462444138E-6</v>
      </c>
      <c r="Z57" s="97">
        <f t="shared" si="110"/>
        <v>2.3606815462444138E-6</v>
      </c>
      <c r="AA57" s="97">
        <f t="shared" si="111"/>
        <v>2.3606815462444138E-6</v>
      </c>
      <c r="AB57" s="97">
        <f t="shared" si="112"/>
        <v>2.3606815462444138E-6</v>
      </c>
      <c r="AC57" s="97">
        <f t="shared" si="113"/>
        <v>2.3606815462444138E-6</v>
      </c>
      <c r="AD57" s="97">
        <f t="shared" si="114"/>
        <v>2.3606815462444138E-6</v>
      </c>
      <c r="AE57" s="97">
        <f t="shared" si="115"/>
        <v>2.3606815462444138E-6</v>
      </c>
      <c r="AF57" s="97">
        <f t="shared" si="116"/>
        <v>2.3606815462444138E-6</v>
      </c>
      <c r="AG57" s="97">
        <f t="shared" si="117"/>
        <v>2.3606815462444138E-6</v>
      </c>
      <c r="AH57" s="97">
        <f t="shared" si="118"/>
        <v>2.3606815462444138E-6</v>
      </c>
      <c r="AI57" s="97">
        <f t="shared" si="119"/>
        <v>2.3606815462444138E-6</v>
      </c>
      <c r="AJ57" s="97">
        <f t="shared" si="120"/>
        <v>2.3606815462444138E-6</v>
      </c>
    </row>
    <row r="58" spans="1:36" ht="15" thickBot="1" x14ac:dyDescent="0.35">
      <c r="A58" s="26" t="s">
        <v>6</v>
      </c>
      <c r="B58" s="88" t="s">
        <v>99</v>
      </c>
      <c r="C58" s="53" t="s">
        <v>158</v>
      </c>
      <c r="D58" s="92" t="s">
        <v>100</v>
      </c>
      <c r="E58" s="88" t="s">
        <v>7</v>
      </c>
      <c r="F58" s="88" t="s">
        <v>49</v>
      </c>
      <c r="G58" s="88" t="s">
        <v>50</v>
      </c>
      <c r="H58" s="94"/>
      <c r="I58" s="41"/>
      <c r="J58" s="42"/>
      <c r="K58" s="98">
        <v>3.5767992929537952E-7</v>
      </c>
      <c r="L58" s="98">
        <v>4.3645178502439575E-7</v>
      </c>
      <c r="M58" s="98">
        <v>4.3645178502439575E-7</v>
      </c>
      <c r="N58" s="98">
        <v>4.0602959210610072E-7</v>
      </c>
      <c r="O58" s="98">
        <v>4.0602959210610072E-7</v>
      </c>
      <c r="P58" s="98">
        <v>4.1622674340138351E-7</v>
      </c>
      <c r="Q58" s="98">
        <v>4.1622674340138351E-7</v>
      </c>
      <c r="R58" s="97">
        <v>5.0097848174165456E-7</v>
      </c>
      <c r="S58" s="98">
        <v>5.0097848174165456E-7</v>
      </c>
      <c r="T58" s="97">
        <f t="shared" si="56"/>
        <v>5.0097848174165456E-7</v>
      </c>
      <c r="U58" s="97">
        <f t="shared" ref="U58" si="121">T58</f>
        <v>5.0097848174165456E-7</v>
      </c>
      <c r="V58" s="97">
        <f t="shared" ref="V58" si="122">U58</f>
        <v>5.0097848174165456E-7</v>
      </c>
      <c r="W58" s="97">
        <f t="shared" ref="W58" si="123">V58</f>
        <v>5.0097848174165456E-7</v>
      </c>
      <c r="X58" s="97">
        <f t="shared" ref="X58" si="124">W58</f>
        <v>5.0097848174165456E-7</v>
      </c>
      <c r="Y58" s="97">
        <f t="shared" ref="Y58" si="125">X58</f>
        <v>5.0097848174165456E-7</v>
      </c>
      <c r="Z58" s="97">
        <f t="shared" ref="Z58" si="126">Y58</f>
        <v>5.0097848174165456E-7</v>
      </c>
      <c r="AA58" s="97">
        <f t="shared" ref="AA58" si="127">Z58</f>
        <v>5.0097848174165456E-7</v>
      </c>
      <c r="AB58" s="97">
        <f t="shared" ref="AB58" si="128">AA58</f>
        <v>5.0097848174165456E-7</v>
      </c>
      <c r="AC58" s="97">
        <f t="shared" ref="AC58" si="129">AB58</f>
        <v>5.0097848174165456E-7</v>
      </c>
      <c r="AD58" s="97">
        <f t="shared" ref="AD58" si="130">AC58</f>
        <v>5.0097848174165456E-7</v>
      </c>
      <c r="AE58" s="97">
        <f t="shared" ref="AE58" si="131">AD58</f>
        <v>5.0097848174165456E-7</v>
      </c>
      <c r="AF58" s="97">
        <f t="shared" ref="AF58" si="132">AE58</f>
        <v>5.0097848174165456E-7</v>
      </c>
      <c r="AG58" s="97">
        <f t="shared" ref="AG58" si="133">AF58</f>
        <v>5.0097848174165456E-7</v>
      </c>
      <c r="AH58" s="97">
        <f t="shared" ref="AH58" si="134">AG58</f>
        <v>5.0097848174165456E-7</v>
      </c>
      <c r="AI58" s="97">
        <f t="shared" ref="AI58" si="135">AH58</f>
        <v>5.0097848174165456E-7</v>
      </c>
      <c r="AJ58" s="97">
        <f t="shared" ref="AJ58" si="136">AI58</f>
        <v>5.0097848174165456E-7</v>
      </c>
    </row>
    <row r="59" spans="1:36" ht="15" thickBot="1" x14ac:dyDescent="0.35">
      <c r="A59" s="26" t="s">
        <v>6</v>
      </c>
      <c r="B59" s="88" t="s">
        <v>99</v>
      </c>
      <c r="C59" s="53" t="s">
        <v>159</v>
      </c>
      <c r="D59" s="92" t="s">
        <v>100</v>
      </c>
      <c r="E59" s="88" t="s">
        <v>7</v>
      </c>
      <c r="F59" s="88" t="s">
        <v>49</v>
      </c>
      <c r="G59" s="88" t="s">
        <v>50</v>
      </c>
      <c r="H59" s="94"/>
      <c r="I59" s="41"/>
      <c r="J59" s="42"/>
      <c r="K59" s="98">
        <v>3.8468649473321838E-6</v>
      </c>
      <c r="L59" s="98">
        <v>1.6685800196255885E-6</v>
      </c>
      <c r="M59" s="98">
        <v>1.6685800196255885E-6</v>
      </c>
      <c r="N59" s="98">
        <v>1.5209286447651198E-6</v>
      </c>
      <c r="O59" s="98">
        <v>1.5209286447651198E-6</v>
      </c>
      <c r="P59" s="98">
        <v>1.6022984960447216E-6</v>
      </c>
      <c r="Q59" s="98">
        <v>1.6022984960447216E-6</v>
      </c>
      <c r="R59" s="97">
        <v>1.2487458366202033E-6</v>
      </c>
      <c r="S59" s="98">
        <v>1.2487458366202033E-6</v>
      </c>
      <c r="T59" s="97">
        <f t="shared" si="56"/>
        <v>1.2487458366202033E-6</v>
      </c>
      <c r="U59" s="97">
        <f t="shared" ref="U59" si="137">T59</f>
        <v>1.2487458366202033E-6</v>
      </c>
      <c r="V59" s="97">
        <f t="shared" ref="V59" si="138">U59</f>
        <v>1.2487458366202033E-6</v>
      </c>
      <c r="W59" s="97">
        <f t="shared" ref="W59" si="139">V59</f>
        <v>1.2487458366202033E-6</v>
      </c>
      <c r="X59" s="97">
        <f t="shared" ref="X59" si="140">W59</f>
        <v>1.2487458366202033E-6</v>
      </c>
      <c r="Y59" s="97">
        <f t="shared" ref="Y59" si="141">X59</f>
        <v>1.2487458366202033E-6</v>
      </c>
      <c r="Z59" s="97">
        <f t="shared" ref="Z59" si="142">Y59</f>
        <v>1.2487458366202033E-6</v>
      </c>
      <c r="AA59" s="97">
        <f t="shared" ref="AA59" si="143">Z59</f>
        <v>1.2487458366202033E-6</v>
      </c>
      <c r="AB59" s="97">
        <f t="shared" ref="AB59" si="144">AA59</f>
        <v>1.2487458366202033E-6</v>
      </c>
      <c r="AC59" s="97">
        <f t="shared" ref="AC59" si="145">AB59</f>
        <v>1.2487458366202033E-6</v>
      </c>
      <c r="AD59" s="97">
        <f t="shared" ref="AD59" si="146">AC59</f>
        <v>1.2487458366202033E-6</v>
      </c>
      <c r="AE59" s="97">
        <f t="shared" ref="AE59" si="147">AD59</f>
        <v>1.2487458366202033E-6</v>
      </c>
      <c r="AF59" s="97">
        <f t="shared" ref="AF59" si="148">AE59</f>
        <v>1.2487458366202033E-6</v>
      </c>
      <c r="AG59" s="97">
        <f t="shared" ref="AG59" si="149">AF59</f>
        <v>1.2487458366202033E-6</v>
      </c>
      <c r="AH59" s="97">
        <f t="shared" ref="AH59" si="150">AG59</f>
        <v>1.2487458366202033E-6</v>
      </c>
      <c r="AI59" s="97">
        <f t="shared" ref="AI59" si="151">AH59</f>
        <v>1.2487458366202033E-6</v>
      </c>
      <c r="AJ59" s="97">
        <f t="shared" ref="AJ59" si="152">AI59</f>
        <v>1.2487458366202033E-6</v>
      </c>
    </row>
    <row r="60" spans="1:36" ht="15" thickBot="1" x14ac:dyDescent="0.35">
      <c r="A60" s="86" t="s">
        <v>55</v>
      </c>
      <c r="B60" s="88" t="s">
        <v>99</v>
      </c>
      <c r="C60" s="53" t="s">
        <v>142</v>
      </c>
      <c r="D60" s="92" t="s">
        <v>100</v>
      </c>
      <c r="E60" s="88" t="s">
        <v>7</v>
      </c>
      <c r="F60" s="88" t="s">
        <v>49</v>
      </c>
      <c r="G60" s="88" t="s">
        <v>50</v>
      </c>
      <c r="H60" s="94"/>
      <c r="I60" s="41"/>
      <c r="J60" s="42"/>
      <c r="K60" s="98">
        <v>0.47508782099552471</v>
      </c>
      <c r="L60" s="98">
        <v>0.2060696324237602</v>
      </c>
      <c r="M60" s="98">
        <v>0.2060696324237602</v>
      </c>
      <c r="N60" s="98">
        <v>0.18783468762849229</v>
      </c>
      <c r="O60" s="98">
        <v>0.18783468762849229</v>
      </c>
      <c r="P60" s="98">
        <v>0.19788386426152313</v>
      </c>
      <c r="Q60" s="98">
        <v>0.19788386426152313</v>
      </c>
      <c r="R60" s="97">
        <v>0.1542201108225951</v>
      </c>
      <c r="S60" s="98">
        <v>0.1542201108225951</v>
      </c>
      <c r="T60" s="97">
        <v>0.1542201108225951</v>
      </c>
      <c r="U60" s="97">
        <v>0.1542201108225951</v>
      </c>
      <c r="V60" s="97">
        <v>0.1542201108225951</v>
      </c>
      <c r="W60" s="97">
        <v>0.1542201108225951</v>
      </c>
      <c r="X60" s="97">
        <v>0.1542201108225951</v>
      </c>
      <c r="Y60" s="97">
        <v>0.1542201108225951</v>
      </c>
      <c r="Z60" s="97">
        <v>0.1542201108225951</v>
      </c>
      <c r="AA60" s="97">
        <v>0.1542201108225951</v>
      </c>
      <c r="AB60" s="97">
        <v>0.1542201108225951</v>
      </c>
      <c r="AC60" s="97">
        <v>0.1542201108225951</v>
      </c>
      <c r="AD60" s="97">
        <v>0.1542201108225951</v>
      </c>
      <c r="AE60" s="97">
        <v>0.1542201108225951</v>
      </c>
      <c r="AF60" s="97">
        <v>0.1542201108225951</v>
      </c>
      <c r="AG60" s="97">
        <v>0.1542201108225951</v>
      </c>
      <c r="AH60" s="97">
        <v>0.1542201108225951</v>
      </c>
      <c r="AI60" s="97">
        <v>0.1542201108225951</v>
      </c>
      <c r="AJ60" s="97">
        <v>0.1542201108225951</v>
      </c>
    </row>
    <row r="61" spans="1:36" ht="15" thickBot="1" x14ac:dyDescent="0.35">
      <c r="A61" s="86" t="s">
        <v>55</v>
      </c>
      <c r="B61" s="88" t="s">
        <v>99</v>
      </c>
      <c r="C61" s="53" t="s">
        <v>143</v>
      </c>
      <c r="D61" s="92" t="s">
        <v>100</v>
      </c>
      <c r="E61" s="88" t="s">
        <v>7</v>
      </c>
      <c r="F61" s="88" t="s">
        <v>49</v>
      </c>
      <c r="G61" s="88" t="s">
        <v>50</v>
      </c>
      <c r="H61" s="94"/>
      <c r="I61" s="41"/>
      <c r="J61" s="42"/>
      <c r="K61" s="98">
        <v>0.14884055311779898</v>
      </c>
      <c r="L61" s="98">
        <v>0.21227672353036589</v>
      </c>
      <c r="M61" s="98">
        <v>0.21227672353036589</v>
      </c>
      <c r="N61" s="98">
        <v>0.2057628041354688</v>
      </c>
      <c r="O61" s="98">
        <v>0.2057628041354688</v>
      </c>
      <c r="P61" s="98">
        <v>0.203553876289956</v>
      </c>
      <c r="Q61" s="98">
        <v>0.203553876289956</v>
      </c>
      <c r="R61" s="97">
        <v>0.22598011104673138</v>
      </c>
      <c r="S61" s="98">
        <v>0.22598011104673138</v>
      </c>
      <c r="T61" s="97">
        <v>0.22598011104673138</v>
      </c>
      <c r="U61" s="97">
        <v>0.22598011104673138</v>
      </c>
      <c r="V61" s="97">
        <v>0.22598011104673138</v>
      </c>
      <c r="W61" s="97">
        <v>0.22598011104673138</v>
      </c>
      <c r="X61" s="97">
        <v>0.22598011104673138</v>
      </c>
      <c r="Y61" s="97">
        <v>0.22598011104673138</v>
      </c>
      <c r="Z61" s="97">
        <v>0.22598011104673138</v>
      </c>
      <c r="AA61" s="97">
        <v>0.22598011104673138</v>
      </c>
      <c r="AB61" s="97">
        <v>0.22598011104673138</v>
      </c>
      <c r="AC61" s="97">
        <v>0.22598011104673138</v>
      </c>
      <c r="AD61" s="97">
        <v>0.22598011104673138</v>
      </c>
      <c r="AE61" s="97">
        <v>0.22598011104673138</v>
      </c>
      <c r="AF61" s="97">
        <v>0.22598011104673138</v>
      </c>
      <c r="AG61" s="97">
        <v>0.22598011104673138</v>
      </c>
      <c r="AH61" s="97">
        <v>0.22598011104673138</v>
      </c>
      <c r="AI61" s="97">
        <v>0.22598011104673138</v>
      </c>
      <c r="AJ61" s="97">
        <v>0.22598011104673138</v>
      </c>
    </row>
    <row r="62" spans="1:36" ht="15" thickBot="1" x14ac:dyDescent="0.35">
      <c r="A62" s="86" t="s">
        <v>55</v>
      </c>
      <c r="B62" s="88" t="s">
        <v>99</v>
      </c>
      <c r="C62" s="53" t="s">
        <v>144</v>
      </c>
      <c r="D62" s="92" t="s">
        <v>100</v>
      </c>
      <c r="E62" s="88" t="s">
        <v>7</v>
      </c>
      <c r="F62" s="88" t="s">
        <v>49</v>
      </c>
      <c r="G62" s="88" t="s">
        <v>50</v>
      </c>
      <c r="H62" s="94"/>
      <c r="I62" s="41"/>
      <c r="J62" s="42"/>
      <c r="K62" s="98">
        <v>0.20085444893596174</v>
      </c>
      <c r="L62" s="98">
        <v>0.24508862697687936</v>
      </c>
      <c r="M62" s="98">
        <v>0.24508862697687936</v>
      </c>
      <c r="N62" s="98">
        <v>0.22800510538799665</v>
      </c>
      <c r="O62" s="98">
        <v>0.22800510538799665</v>
      </c>
      <c r="P62" s="98">
        <v>0.23373129530356007</v>
      </c>
      <c r="Q62" s="98">
        <v>0.23373129530356007</v>
      </c>
      <c r="R62" s="97">
        <v>0.28132346446506262</v>
      </c>
      <c r="S62" s="98">
        <v>0.28132346446506262</v>
      </c>
      <c r="T62" s="97">
        <v>0.28132346446506262</v>
      </c>
      <c r="U62" s="97">
        <v>0.28132346446506262</v>
      </c>
      <c r="V62" s="97">
        <v>0.28132346446506262</v>
      </c>
      <c r="W62" s="97">
        <v>0.28132346446506262</v>
      </c>
      <c r="X62" s="97">
        <v>0.28132346446506262</v>
      </c>
      <c r="Y62" s="97">
        <v>0.28132346446506262</v>
      </c>
      <c r="Z62" s="97">
        <v>0.28132346446506262</v>
      </c>
      <c r="AA62" s="97">
        <v>0.28132346446506262</v>
      </c>
      <c r="AB62" s="97">
        <v>0.28132346446506262</v>
      </c>
      <c r="AC62" s="97">
        <v>0.28132346446506262</v>
      </c>
      <c r="AD62" s="97">
        <v>0.28132346446506262</v>
      </c>
      <c r="AE62" s="97">
        <v>0.28132346446506262</v>
      </c>
      <c r="AF62" s="97">
        <v>0.28132346446506262</v>
      </c>
      <c r="AG62" s="97">
        <v>0.28132346446506262</v>
      </c>
      <c r="AH62" s="97">
        <v>0.28132346446506262</v>
      </c>
      <c r="AI62" s="97">
        <v>0.28132346446506262</v>
      </c>
      <c r="AJ62" s="97">
        <v>0.28132346446506262</v>
      </c>
    </row>
    <row r="63" spans="1:36" ht="15" thickBot="1" x14ac:dyDescent="0.35">
      <c r="A63" s="86" t="s">
        <v>55</v>
      </c>
      <c r="B63" s="88" t="s">
        <v>99</v>
      </c>
      <c r="C63" s="53" t="s">
        <v>145</v>
      </c>
      <c r="D63" s="92" t="s">
        <v>100</v>
      </c>
      <c r="E63" s="88" t="s">
        <v>7</v>
      </c>
      <c r="F63" s="88" t="s">
        <v>49</v>
      </c>
      <c r="G63" s="88" t="s">
        <v>50</v>
      </c>
      <c r="H63" s="94"/>
      <c r="I63" s="41"/>
      <c r="J63" s="42"/>
      <c r="K63" s="98">
        <v>0.1637350076132231</v>
      </c>
      <c r="L63" s="98">
        <v>0.15623044174909703</v>
      </c>
      <c r="M63" s="98">
        <v>0.15623044174909703</v>
      </c>
      <c r="N63" s="98">
        <v>0.25601076340738121</v>
      </c>
      <c r="O63" s="98">
        <v>0.25601076340738121</v>
      </c>
      <c r="P63" s="98">
        <v>0.25582688404206855</v>
      </c>
      <c r="Q63" s="98">
        <v>0.25582688404206855</v>
      </c>
      <c r="R63" s="97">
        <v>0.28939516386025393</v>
      </c>
      <c r="S63" s="98">
        <v>0.28939516386025393</v>
      </c>
      <c r="T63" s="97">
        <v>0.28939516386025393</v>
      </c>
      <c r="U63" s="97">
        <v>0.28939516386025393</v>
      </c>
      <c r="V63" s="97">
        <v>0.28939516386025393</v>
      </c>
      <c r="W63" s="97">
        <v>0.28939516386025393</v>
      </c>
      <c r="X63" s="97">
        <v>0.28939516386025393</v>
      </c>
      <c r="Y63" s="97">
        <v>0.28939516386025393</v>
      </c>
      <c r="Z63" s="97">
        <v>0.28939516386025393</v>
      </c>
      <c r="AA63" s="97">
        <v>0.28939516386025393</v>
      </c>
      <c r="AB63" s="97">
        <v>0.28939516386025393</v>
      </c>
      <c r="AC63" s="97">
        <v>0.28939516386025393</v>
      </c>
      <c r="AD63" s="97">
        <v>0.28939516386025393</v>
      </c>
      <c r="AE63" s="97">
        <v>0.28939516386025393</v>
      </c>
      <c r="AF63" s="97">
        <v>0.28939516386025393</v>
      </c>
      <c r="AG63" s="97">
        <v>0.28939516386025393</v>
      </c>
      <c r="AH63" s="97">
        <v>0.28939516386025393</v>
      </c>
      <c r="AI63" s="97">
        <v>0.28939516386025393</v>
      </c>
      <c r="AJ63" s="97">
        <v>0.28939516386025393</v>
      </c>
    </row>
    <row r="64" spans="1:36" ht="15" thickBot="1" x14ac:dyDescent="0.35">
      <c r="A64" s="86" t="s">
        <v>55</v>
      </c>
      <c r="B64" s="88" t="s">
        <v>99</v>
      </c>
      <c r="C64" s="53" t="s">
        <v>146</v>
      </c>
      <c r="D64" s="92" t="s">
        <v>100</v>
      </c>
      <c r="E64" s="88" t="s">
        <v>7</v>
      </c>
      <c r="F64" s="88" t="s">
        <v>49</v>
      </c>
      <c r="G64" s="88" t="s">
        <v>50</v>
      </c>
      <c r="H64" s="94"/>
      <c r="I64" s="41"/>
      <c r="J64" s="42"/>
      <c r="K64" s="98">
        <v>0.20085444893596174</v>
      </c>
      <c r="L64" s="98">
        <v>0.24508862697687936</v>
      </c>
      <c r="M64" s="98">
        <v>0.24508862697687936</v>
      </c>
      <c r="N64" s="98">
        <v>0.22800510538799665</v>
      </c>
      <c r="O64" s="98">
        <v>0.22800510538799665</v>
      </c>
      <c r="P64" s="98">
        <v>0.23373129530356007</v>
      </c>
      <c r="Q64" s="98">
        <v>0.23373129530356007</v>
      </c>
      <c r="R64" s="97">
        <v>0.28132346446506262</v>
      </c>
      <c r="S64" s="98">
        <v>0.28132346446506262</v>
      </c>
      <c r="T64" s="97">
        <v>0.28132346446506262</v>
      </c>
      <c r="U64" s="97">
        <v>0.28132346446506262</v>
      </c>
      <c r="V64" s="97">
        <v>0.28132346446506262</v>
      </c>
      <c r="W64" s="97">
        <v>0.28132346446506262</v>
      </c>
      <c r="X64" s="97">
        <v>0.28132346446506262</v>
      </c>
      <c r="Y64" s="97">
        <v>0.28132346446506262</v>
      </c>
      <c r="Z64" s="97">
        <v>0.28132346446506262</v>
      </c>
      <c r="AA64" s="97">
        <v>0.28132346446506262</v>
      </c>
      <c r="AB64" s="97">
        <v>0.28132346446506262</v>
      </c>
      <c r="AC64" s="97">
        <v>0.28132346446506262</v>
      </c>
      <c r="AD64" s="97">
        <v>0.28132346446506262</v>
      </c>
      <c r="AE64" s="97">
        <v>0.28132346446506262</v>
      </c>
      <c r="AF64" s="97">
        <v>0.28132346446506262</v>
      </c>
      <c r="AG64" s="97">
        <v>0.28132346446506262</v>
      </c>
      <c r="AH64" s="97">
        <v>0.28132346446506262</v>
      </c>
      <c r="AI64" s="97">
        <v>0.28132346446506262</v>
      </c>
      <c r="AJ64" s="97">
        <v>0.28132346446506262</v>
      </c>
    </row>
    <row r="65" spans="1:36" ht="15" thickBot="1" x14ac:dyDescent="0.35">
      <c r="A65" s="86" t="s">
        <v>55</v>
      </c>
      <c r="B65" s="88" t="s">
        <v>99</v>
      </c>
      <c r="C65" s="53" t="s">
        <v>147</v>
      </c>
      <c r="D65" s="92" t="s">
        <v>100</v>
      </c>
      <c r="E65" s="88" t="s">
        <v>7</v>
      </c>
      <c r="F65" s="88" t="s">
        <v>49</v>
      </c>
      <c r="G65" s="88" t="s">
        <v>50</v>
      </c>
      <c r="H65" s="94"/>
      <c r="I65" s="41"/>
      <c r="J65" s="42"/>
      <c r="K65" s="98">
        <v>0.47508782099552471</v>
      </c>
      <c r="L65" s="98">
        <v>0.2060696324237602</v>
      </c>
      <c r="M65" s="98">
        <v>0.2060696324237602</v>
      </c>
      <c r="N65" s="98">
        <v>0.18783468762849229</v>
      </c>
      <c r="O65" s="98">
        <v>0.18783468762849229</v>
      </c>
      <c r="P65" s="98">
        <v>0.19788386426152313</v>
      </c>
      <c r="Q65" s="98">
        <v>0.19788386426152313</v>
      </c>
      <c r="R65" s="97">
        <v>0.1542201108225951</v>
      </c>
      <c r="S65" s="98">
        <v>0.1542201108225951</v>
      </c>
      <c r="T65" s="97">
        <v>0.1542201108225951</v>
      </c>
      <c r="U65" s="97">
        <v>0.1542201108225951</v>
      </c>
      <c r="V65" s="97">
        <v>0.1542201108225951</v>
      </c>
      <c r="W65" s="97">
        <v>0.1542201108225951</v>
      </c>
      <c r="X65" s="97">
        <v>0.1542201108225951</v>
      </c>
      <c r="Y65" s="97">
        <v>0.1542201108225951</v>
      </c>
      <c r="Z65" s="97">
        <v>0.1542201108225951</v>
      </c>
      <c r="AA65" s="97">
        <v>0.1542201108225951</v>
      </c>
      <c r="AB65" s="97">
        <v>0.1542201108225951</v>
      </c>
      <c r="AC65" s="97">
        <v>0.1542201108225951</v>
      </c>
      <c r="AD65" s="97">
        <v>0.1542201108225951</v>
      </c>
      <c r="AE65" s="97">
        <v>0.1542201108225951</v>
      </c>
      <c r="AF65" s="97">
        <v>0.1542201108225951</v>
      </c>
      <c r="AG65" s="97">
        <v>0.1542201108225951</v>
      </c>
      <c r="AH65" s="97">
        <v>0.1542201108225951</v>
      </c>
      <c r="AI65" s="97">
        <v>0.1542201108225951</v>
      </c>
      <c r="AJ65" s="97">
        <v>0.1542201108225951</v>
      </c>
    </row>
    <row r="66" spans="1:36" ht="15" thickBot="1" x14ac:dyDescent="0.35">
      <c r="A66" s="86" t="s">
        <v>55</v>
      </c>
      <c r="B66" s="88" t="s">
        <v>99</v>
      </c>
      <c r="C66" s="53" t="s">
        <v>148</v>
      </c>
      <c r="D66" s="92" t="s">
        <v>100</v>
      </c>
      <c r="E66" s="88" t="s">
        <v>7</v>
      </c>
      <c r="F66" s="88" t="s">
        <v>49</v>
      </c>
      <c r="G66" s="88" t="s">
        <v>50</v>
      </c>
      <c r="H66" s="94"/>
      <c r="I66" s="41"/>
      <c r="J66" s="42"/>
      <c r="K66" s="98">
        <v>1.9234324736660921E-5</v>
      </c>
      <c r="L66" s="98">
        <v>8.342900098127943E-6</v>
      </c>
      <c r="M66" s="98">
        <v>8.342900098127943E-6</v>
      </c>
      <c r="N66" s="98">
        <v>7.6046432238255994E-6</v>
      </c>
      <c r="O66" s="98">
        <v>7.6046432238255994E-6</v>
      </c>
      <c r="P66" s="98">
        <v>8.0114924802236075E-6</v>
      </c>
      <c r="Q66" s="98">
        <v>8.0114924802236075E-6</v>
      </c>
      <c r="R66" s="97">
        <v>6.243729183101016E-6</v>
      </c>
      <c r="S66" s="98">
        <v>6.243729183101016E-6</v>
      </c>
      <c r="T66" s="97">
        <v>6.243729183101016E-6</v>
      </c>
      <c r="U66" s="97">
        <v>6.243729183101016E-6</v>
      </c>
      <c r="V66" s="97">
        <v>6.243729183101016E-6</v>
      </c>
      <c r="W66" s="97">
        <v>6.243729183101016E-6</v>
      </c>
      <c r="X66" s="97">
        <v>6.243729183101016E-6</v>
      </c>
      <c r="Y66" s="97">
        <v>6.243729183101016E-6</v>
      </c>
      <c r="Z66" s="97">
        <v>6.243729183101016E-6</v>
      </c>
      <c r="AA66" s="97">
        <v>6.243729183101016E-6</v>
      </c>
      <c r="AB66" s="97">
        <v>6.243729183101016E-6</v>
      </c>
      <c r="AC66" s="97">
        <v>6.243729183101016E-6</v>
      </c>
      <c r="AD66" s="97">
        <v>6.243729183101016E-6</v>
      </c>
      <c r="AE66" s="97">
        <v>6.243729183101016E-6</v>
      </c>
      <c r="AF66" s="97">
        <v>6.243729183101016E-6</v>
      </c>
      <c r="AG66" s="97">
        <v>6.243729183101016E-6</v>
      </c>
      <c r="AH66" s="97">
        <v>6.243729183101016E-6</v>
      </c>
      <c r="AI66" s="97">
        <v>6.243729183101016E-6</v>
      </c>
      <c r="AJ66" s="97">
        <v>6.243729183101016E-6</v>
      </c>
    </row>
    <row r="67" spans="1:36" ht="15" thickBot="1" x14ac:dyDescent="0.35">
      <c r="A67" s="86" t="s">
        <v>55</v>
      </c>
      <c r="B67" s="88" t="s">
        <v>99</v>
      </c>
      <c r="C67" s="53" t="s">
        <v>149</v>
      </c>
      <c r="D67" s="92" t="s">
        <v>100</v>
      </c>
      <c r="E67" s="88" t="s">
        <v>7</v>
      </c>
      <c r="F67" s="88" t="s">
        <v>49</v>
      </c>
      <c r="G67" s="88" t="s">
        <v>50</v>
      </c>
      <c r="H67" s="94"/>
      <c r="I67" s="41"/>
      <c r="J67" s="42"/>
      <c r="K67" s="98">
        <v>5.7501585157892712E-6</v>
      </c>
      <c r="L67" s="98">
        <v>8.2008886956091995E-6</v>
      </c>
      <c r="M67" s="98">
        <v>8.2008886956091995E-6</v>
      </c>
      <c r="N67" s="98">
        <v>7.9492363851660356E-6</v>
      </c>
      <c r="O67" s="98">
        <v>7.9492363851660356E-6</v>
      </c>
      <c r="P67" s="98">
        <v>7.8638988545295655E-6</v>
      </c>
      <c r="Q67" s="98">
        <v>7.8638988545295655E-6</v>
      </c>
      <c r="R67" s="97">
        <v>8.7302917969267967E-6</v>
      </c>
      <c r="S67" s="98">
        <v>8.7302917969267967E-6</v>
      </c>
      <c r="T67" s="97">
        <v>8.7302917969267967E-6</v>
      </c>
      <c r="U67" s="97">
        <v>8.7302917969267967E-6</v>
      </c>
      <c r="V67" s="97">
        <v>8.7302917969267967E-6</v>
      </c>
      <c r="W67" s="97">
        <v>8.7302917969267967E-6</v>
      </c>
      <c r="X67" s="97">
        <v>8.7302917969267967E-6</v>
      </c>
      <c r="Y67" s="97">
        <v>8.7302917969267967E-6</v>
      </c>
      <c r="Z67" s="97">
        <v>8.7302917969267967E-6</v>
      </c>
      <c r="AA67" s="97">
        <v>8.7302917969267967E-6</v>
      </c>
      <c r="AB67" s="97">
        <v>8.7302917969267967E-6</v>
      </c>
      <c r="AC67" s="97">
        <v>8.7302917969267967E-6</v>
      </c>
      <c r="AD67" s="97">
        <v>8.7302917969267967E-6</v>
      </c>
      <c r="AE67" s="97">
        <v>8.7302917969267967E-6</v>
      </c>
      <c r="AF67" s="97">
        <v>8.7302917969267967E-6</v>
      </c>
      <c r="AG67" s="97">
        <v>8.7302917969267967E-6</v>
      </c>
      <c r="AH67" s="97">
        <v>8.7302917969267967E-6</v>
      </c>
      <c r="AI67" s="97">
        <v>8.7302917969267967E-6</v>
      </c>
      <c r="AJ67" s="97">
        <v>8.7302917969267967E-6</v>
      </c>
    </row>
    <row r="68" spans="1:36" ht="15" thickBot="1" x14ac:dyDescent="0.35">
      <c r="A68" s="86" t="s">
        <v>55</v>
      </c>
      <c r="B68" s="88" t="s">
        <v>99</v>
      </c>
      <c r="C68" s="53" t="s">
        <v>150</v>
      </c>
      <c r="D68" s="92" t="s">
        <v>100</v>
      </c>
      <c r="E68" s="88" t="s">
        <v>7</v>
      </c>
      <c r="F68" s="88" t="s">
        <v>49</v>
      </c>
      <c r="G68" s="88" t="s">
        <v>50</v>
      </c>
      <c r="H68" s="94"/>
      <c r="I68" s="41"/>
      <c r="J68" s="42"/>
      <c r="K68" s="98">
        <v>3.5767992929537949E-6</v>
      </c>
      <c r="L68" s="98">
        <v>4.364517850243957E-6</v>
      </c>
      <c r="M68" s="98">
        <v>4.364517850243957E-6</v>
      </c>
      <c r="N68" s="98">
        <v>4.0602959210610065E-6</v>
      </c>
      <c r="O68" s="98">
        <v>4.0602959210610065E-6</v>
      </c>
      <c r="P68" s="98">
        <v>4.1622674340138348E-6</v>
      </c>
      <c r="Q68" s="98">
        <v>4.1622674340138348E-6</v>
      </c>
      <c r="R68" s="97">
        <v>5.0097848174165447E-6</v>
      </c>
      <c r="S68" s="98">
        <v>5.0097848174165447E-6</v>
      </c>
      <c r="T68" s="97">
        <v>5.0097848174165447E-6</v>
      </c>
      <c r="U68" s="97">
        <v>5.0097848174165447E-6</v>
      </c>
      <c r="V68" s="97">
        <v>5.0097848174165447E-6</v>
      </c>
      <c r="W68" s="97">
        <v>5.0097848174165447E-6</v>
      </c>
      <c r="X68" s="97">
        <v>5.0097848174165447E-6</v>
      </c>
      <c r="Y68" s="97">
        <v>5.0097848174165447E-6</v>
      </c>
      <c r="Z68" s="97">
        <v>5.0097848174165447E-6</v>
      </c>
      <c r="AA68" s="97">
        <v>5.0097848174165447E-6</v>
      </c>
      <c r="AB68" s="97">
        <v>5.0097848174165447E-6</v>
      </c>
      <c r="AC68" s="97">
        <v>5.0097848174165447E-6</v>
      </c>
      <c r="AD68" s="97">
        <v>5.0097848174165447E-6</v>
      </c>
      <c r="AE68" s="97">
        <v>5.0097848174165447E-6</v>
      </c>
      <c r="AF68" s="97">
        <v>5.0097848174165447E-6</v>
      </c>
      <c r="AG68" s="97">
        <v>5.0097848174165447E-6</v>
      </c>
      <c r="AH68" s="97">
        <v>5.0097848174165447E-6</v>
      </c>
      <c r="AI68" s="97">
        <v>5.0097848174165447E-6</v>
      </c>
      <c r="AJ68" s="97">
        <v>5.0097848174165447E-6</v>
      </c>
    </row>
    <row r="69" spans="1:36" ht="15" thickBot="1" x14ac:dyDescent="0.35">
      <c r="A69" s="86" t="s">
        <v>55</v>
      </c>
      <c r="B69" s="88" t="s">
        <v>99</v>
      </c>
      <c r="C69" s="53" t="s">
        <v>151</v>
      </c>
      <c r="D69" s="92" t="s">
        <v>100</v>
      </c>
      <c r="E69" s="88" t="s">
        <v>7</v>
      </c>
      <c r="F69" s="88" t="s">
        <v>49</v>
      </c>
      <c r="G69" s="88" t="s">
        <v>50</v>
      </c>
      <c r="H69" s="94"/>
      <c r="I69" s="41"/>
      <c r="J69" s="42"/>
      <c r="K69" s="98">
        <v>6.6781732941013159E-6</v>
      </c>
      <c r="L69" s="98">
        <v>6.3720885290398475E-6</v>
      </c>
      <c r="M69" s="98">
        <v>6.3720885290398475E-6</v>
      </c>
      <c r="N69" s="98">
        <v>1.0441775818817569E-5</v>
      </c>
      <c r="O69" s="98">
        <v>1.0441775818817569E-5</v>
      </c>
      <c r="P69" s="98">
        <v>1.043427602824335E-5</v>
      </c>
      <c r="Q69" s="98">
        <v>1.043427602824335E-5</v>
      </c>
      <c r="R69" s="97">
        <v>1.180340773122207E-5</v>
      </c>
      <c r="S69" s="98">
        <v>1.180340773122207E-5</v>
      </c>
      <c r="T69" s="97">
        <v>1.180340773122207E-5</v>
      </c>
      <c r="U69" s="97">
        <v>1.180340773122207E-5</v>
      </c>
      <c r="V69" s="97">
        <v>1.180340773122207E-5</v>
      </c>
      <c r="W69" s="97">
        <v>1.180340773122207E-5</v>
      </c>
      <c r="X69" s="97">
        <v>1.180340773122207E-5</v>
      </c>
      <c r="Y69" s="97">
        <v>1.180340773122207E-5</v>
      </c>
      <c r="Z69" s="97">
        <v>1.180340773122207E-5</v>
      </c>
      <c r="AA69" s="97">
        <v>1.180340773122207E-5</v>
      </c>
      <c r="AB69" s="97">
        <v>1.180340773122207E-5</v>
      </c>
      <c r="AC69" s="97">
        <v>1.180340773122207E-5</v>
      </c>
      <c r="AD69" s="97">
        <v>1.180340773122207E-5</v>
      </c>
      <c r="AE69" s="97">
        <v>1.180340773122207E-5</v>
      </c>
      <c r="AF69" s="97">
        <v>1.180340773122207E-5</v>
      </c>
      <c r="AG69" s="97">
        <v>1.180340773122207E-5</v>
      </c>
      <c r="AH69" s="97">
        <v>1.180340773122207E-5</v>
      </c>
      <c r="AI69" s="97">
        <v>1.180340773122207E-5</v>
      </c>
      <c r="AJ69" s="97">
        <v>1.180340773122207E-5</v>
      </c>
    </row>
    <row r="70" spans="1:36" ht="15" thickBot="1" x14ac:dyDescent="0.35">
      <c r="A70" s="86" t="s">
        <v>55</v>
      </c>
      <c r="B70" s="88" t="s">
        <v>99</v>
      </c>
      <c r="C70" s="53" t="s">
        <v>152</v>
      </c>
      <c r="D70" s="92" t="s">
        <v>100</v>
      </c>
      <c r="E70" s="88" t="s">
        <v>7</v>
      </c>
      <c r="F70" s="88" t="s">
        <v>49</v>
      </c>
      <c r="G70" s="88" t="s">
        <v>50</v>
      </c>
      <c r="H70" s="94"/>
      <c r="I70" s="41"/>
      <c r="J70" s="42"/>
      <c r="K70" s="98">
        <v>3.5767992929537949E-6</v>
      </c>
      <c r="L70" s="98">
        <v>4.364517850243957E-6</v>
      </c>
      <c r="M70" s="98">
        <v>4.364517850243957E-6</v>
      </c>
      <c r="N70" s="98">
        <v>4.0602959210610065E-6</v>
      </c>
      <c r="O70" s="98">
        <v>4.0602959210610065E-6</v>
      </c>
      <c r="P70" s="98">
        <v>4.1622674340138348E-6</v>
      </c>
      <c r="Q70" s="98">
        <v>4.1622674340138348E-6</v>
      </c>
      <c r="R70" s="97">
        <v>5.0097848174165447E-6</v>
      </c>
      <c r="S70" s="98">
        <v>5.0097848174165447E-6</v>
      </c>
      <c r="T70" s="97">
        <v>5.0097848174165447E-6</v>
      </c>
      <c r="U70" s="97">
        <v>5.0097848174165447E-6</v>
      </c>
      <c r="V70" s="97">
        <v>5.0097848174165447E-6</v>
      </c>
      <c r="W70" s="97">
        <v>5.0097848174165447E-6</v>
      </c>
      <c r="X70" s="97">
        <v>5.0097848174165447E-6</v>
      </c>
      <c r="Y70" s="97">
        <v>5.0097848174165447E-6</v>
      </c>
      <c r="Z70" s="97">
        <v>5.0097848174165447E-6</v>
      </c>
      <c r="AA70" s="97">
        <v>5.0097848174165447E-6</v>
      </c>
      <c r="AB70" s="97">
        <v>5.0097848174165447E-6</v>
      </c>
      <c r="AC70" s="97">
        <v>5.0097848174165447E-6</v>
      </c>
      <c r="AD70" s="97">
        <v>5.0097848174165447E-6</v>
      </c>
      <c r="AE70" s="97">
        <v>5.0097848174165447E-6</v>
      </c>
      <c r="AF70" s="97">
        <v>5.0097848174165447E-6</v>
      </c>
      <c r="AG70" s="97">
        <v>5.0097848174165447E-6</v>
      </c>
      <c r="AH70" s="97">
        <v>5.0097848174165447E-6</v>
      </c>
      <c r="AI70" s="97">
        <v>5.0097848174165447E-6</v>
      </c>
      <c r="AJ70" s="97">
        <v>5.0097848174165447E-6</v>
      </c>
    </row>
    <row r="71" spans="1:36" ht="15" thickBot="1" x14ac:dyDescent="0.35">
      <c r="A71" s="86" t="s">
        <v>55</v>
      </c>
      <c r="B71" s="88" t="s">
        <v>99</v>
      </c>
      <c r="C71" s="53" t="s">
        <v>153</v>
      </c>
      <c r="D71" s="92" t="s">
        <v>100</v>
      </c>
      <c r="E71" s="88" t="s">
        <v>7</v>
      </c>
      <c r="F71" s="88" t="s">
        <v>49</v>
      </c>
      <c r="G71" s="88" t="s">
        <v>50</v>
      </c>
      <c r="H71" s="94"/>
      <c r="I71" s="41"/>
      <c r="J71" s="42"/>
      <c r="K71" s="98">
        <v>1.9234324736660921E-5</v>
      </c>
      <c r="L71" s="98">
        <v>8.342900098127943E-6</v>
      </c>
      <c r="M71" s="98">
        <v>8.342900098127943E-6</v>
      </c>
      <c r="N71" s="98">
        <v>7.6046432238255994E-6</v>
      </c>
      <c r="O71" s="98">
        <v>7.6046432238255994E-6</v>
      </c>
      <c r="P71" s="98">
        <v>8.0114924802236075E-6</v>
      </c>
      <c r="Q71" s="98">
        <v>8.0114924802236075E-6</v>
      </c>
      <c r="R71" s="97">
        <v>6.243729183101016E-6</v>
      </c>
      <c r="S71" s="98">
        <v>6.243729183101016E-6</v>
      </c>
      <c r="T71" s="97">
        <v>6.243729183101016E-6</v>
      </c>
      <c r="U71" s="97">
        <v>6.243729183101016E-6</v>
      </c>
      <c r="V71" s="97">
        <v>6.243729183101016E-6</v>
      </c>
      <c r="W71" s="97">
        <v>6.243729183101016E-6</v>
      </c>
      <c r="X71" s="97">
        <v>6.243729183101016E-6</v>
      </c>
      <c r="Y71" s="97">
        <v>6.243729183101016E-6</v>
      </c>
      <c r="Z71" s="97">
        <v>6.243729183101016E-6</v>
      </c>
      <c r="AA71" s="97">
        <v>6.243729183101016E-6</v>
      </c>
      <c r="AB71" s="97">
        <v>6.243729183101016E-6</v>
      </c>
      <c r="AC71" s="97">
        <v>6.243729183101016E-6</v>
      </c>
      <c r="AD71" s="97">
        <v>6.243729183101016E-6</v>
      </c>
      <c r="AE71" s="97">
        <v>6.243729183101016E-6</v>
      </c>
      <c r="AF71" s="97">
        <v>6.243729183101016E-6</v>
      </c>
      <c r="AG71" s="97">
        <v>6.243729183101016E-6</v>
      </c>
      <c r="AH71" s="97">
        <v>6.243729183101016E-6</v>
      </c>
      <c r="AI71" s="97">
        <v>6.243729183101016E-6</v>
      </c>
      <c r="AJ71" s="97">
        <v>6.243729183101016E-6</v>
      </c>
    </row>
    <row r="72" spans="1:36" ht="15" thickBot="1" x14ac:dyDescent="0.35">
      <c r="A72" s="86" t="s">
        <v>55</v>
      </c>
      <c r="B72" s="88" t="s">
        <v>99</v>
      </c>
      <c r="C72" s="53" t="s">
        <v>154</v>
      </c>
      <c r="D72" s="92" t="s">
        <v>100</v>
      </c>
      <c r="E72" s="88" t="s">
        <v>7</v>
      </c>
      <c r="F72" s="88" t="s">
        <v>49</v>
      </c>
      <c r="G72" s="88" t="s">
        <v>50</v>
      </c>
      <c r="H72" s="94"/>
      <c r="I72" s="41"/>
      <c r="J72" s="42"/>
      <c r="K72" s="98">
        <v>3.8468649473321838E-6</v>
      </c>
      <c r="L72" s="98">
        <v>1.6685800196255885E-6</v>
      </c>
      <c r="M72" s="98">
        <v>1.6685800196255885E-6</v>
      </c>
      <c r="N72" s="98">
        <v>1.5209286447651198E-6</v>
      </c>
      <c r="O72" s="98">
        <v>1.5209286447651198E-6</v>
      </c>
      <c r="P72" s="98">
        <v>1.6022984960447216E-6</v>
      </c>
      <c r="Q72" s="98">
        <v>1.6022984960447216E-6</v>
      </c>
      <c r="R72" s="97">
        <v>1.2487458366202033E-6</v>
      </c>
      <c r="S72" s="98">
        <v>1.2487458366202033E-6</v>
      </c>
      <c r="T72" s="97">
        <v>1.2487458366202033E-6</v>
      </c>
      <c r="U72" s="97">
        <v>1.2487458366202033E-6</v>
      </c>
      <c r="V72" s="97">
        <v>1.2487458366202033E-6</v>
      </c>
      <c r="W72" s="97">
        <v>1.2487458366202033E-6</v>
      </c>
      <c r="X72" s="97">
        <v>1.2487458366202033E-6</v>
      </c>
      <c r="Y72" s="97">
        <v>1.2487458366202033E-6</v>
      </c>
      <c r="Z72" s="97">
        <v>1.2487458366202033E-6</v>
      </c>
      <c r="AA72" s="97">
        <v>1.2487458366202033E-6</v>
      </c>
      <c r="AB72" s="97">
        <v>1.2487458366202033E-6</v>
      </c>
      <c r="AC72" s="97">
        <v>1.2487458366202033E-6</v>
      </c>
      <c r="AD72" s="97">
        <v>1.2487458366202033E-6</v>
      </c>
      <c r="AE72" s="97">
        <v>1.2487458366202033E-6</v>
      </c>
      <c r="AF72" s="97">
        <v>1.2487458366202033E-6</v>
      </c>
      <c r="AG72" s="97">
        <v>1.2487458366202033E-6</v>
      </c>
      <c r="AH72" s="97">
        <v>1.2487458366202033E-6</v>
      </c>
      <c r="AI72" s="97">
        <v>1.2487458366202033E-6</v>
      </c>
      <c r="AJ72" s="97">
        <v>1.2487458366202033E-6</v>
      </c>
    </row>
    <row r="73" spans="1:36" ht="15" thickBot="1" x14ac:dyDescent="0.35">
      <c r="A73" s="86" t="s">
        <v>55</v>
      </c>
      <c r="B73" s="88" t="s">
        <v>99</v>
      </c>
      <c r="C73" s="53" t="s">
        <v>155</v>
      </c>
      <c r="D73" s="92" t="s">
        <v>100</v>
      </c>
      <c r="E73" s="88" t="s">
        <v>7</v>
      </c>
      <c r="F73" s="88" t="s">
        <v>49</v>
      </c>
      <c r="G73" s="88" t="s">
        <v>50</v>
      </c>
      <c r="H73" s="94"/>
      <c r="I73" s="41"/>
      <c r="J73" s="42"/>
      <c r="K73" s="98">
        <v>1.1500317031578542E-6</v>
      </c>
      <c r="L73" s="98">
        <v>1.64017773912184E-6</v>
      </c>
      <c r="M73" s="98">
        <v>1.64017773912184E-6</v>
      </c>
      <c r="N73" s="98">
        <v>1.5898472770332072E-6</v>
      </c>
      <c r="O73" s="98">
        <v>1.5898472770332072E-6</v>
      </c>
      <c r="P73" s="98">
        <v>1.5727797709059131E-6</v>
      </c>
      <c r="Q73" s="98">
        <v>1.5727797709059131E-6</v>
      </c>
      <c r="R73" s="97">
        <v>1.7460583593853593E-6</v>
      </c>
      <c r="S73" s="98">
        <v>1.7460583593853593E-6</v>
      </c>
      <c r="T73" s="97">
        <v>1.7460583593853593E-6</v>
      </c>
      <c r="U73" s="97">
        <v>1.7460583593853593E-6</v>
      </c>
      <c r="V73" s="97">
        <v>1.7460583593853593E-6</v>
      </c>
      <c r="W73" s="97">
        <v>1.7460583593853593E-6</v>
      </c>
      <c r="X73" s="97">
        <v>1.7460583593853593E-6</v>
      </c>
      <c r="Y73" s="97">
        <v>1.7460583593853593E-6</v>
      </c>
      <c r="Z73" s="97">
        <v>1.7460583593853593E-6</v>
      </c>
      <c r="AA73" s="97">
        <v>1.7460583593853593E-6</v>
      </c>
      <c r="AB73" s="97">
        <v>1.7460583593853593E-6</v>
      </c>
      <c r="AC73" s="97">
        <v>1.7460583593853593E-6</v>
      </c>
      <c r="AD73" s="97">
        <v>1.7460583593853593E-6</v>
      </c>
      <c r="AE73" s="97">
        <v>1.7460583593853593E-6</v>
      </c>
      <c r="AF73" s="97">
        <v>1.7460583593853593E-6</v>
      </c>
      <c r="AG73" s="97">
        <v>1.7460583593853593E-6</v>
      </c>
      <c r="AH73" s="97">
        <v>1.7460583593853593E-6</v>
      </c>
      <c r="AI73" s="97">
        <v>1.7460583593853593E-6</v>
      </c>
      <c r="AJ73" s="97">
        <v>1.7460583593853593E-6</v>
      </c>
    </row>
    <row r="74" spans="1:36" ht="15" thickBot="1" x14ac:dyDescent="0.35">
      <c r="A74" s="86" t="s">
        <v>55</v>
      </c>
      <c r="B74" s="88" t="s">
        <v>99</v>
      </c>
      <c r="C74" s="53" t="s">
        <v>156</v>
      </c>
      <c r="D74" s="92" t="s">
        <v>100</v>
      </c>
      <c r="E74" s="88" t="s">
        <v>7</v>
      </c>
      <c r="F74" s="88" t="s">
        <v>49</v>
      </c>
      <c r="G74" s="88" t="s">
        <v>50</v>
      </c>
      <c r="H74" s="94"/>
      <c r="I74" s="41"/>
      <c r="J74" s="42"/>
      <c r="K74" s="98">
        <v>3.5767992929537952E-7</v>
      </c>
      <c r="L74" s="98">
        <v>4.3645178502439575E-7</v>
      </c>
      <c r="M74" s="98">
        <v>4.3645178502439575E-7</v>
      </c>
      <c r="N74" s="98">
        <v>4.0602959210610072E-7</v>
      </c>
      <c r="O74" s="98">
        <v>4.0602959210610072E-7</v>
      </c>
      <c r="P74" s="98">
        <v>4.1622674340138351E-7</v>
      </c>
      <c r="Q74" s="98">
        <v>4.1622674340138351E-7</v>
      </c>
      <c r="R74" s="97">
        <v>5.0097848174165456E-7</v>
      </c>
      <c r="S74" s="98">
        <v>5.0097848174165456E-7</v>
      </c>
      <c r="T74" s="97">
        <v>5.0097848174165456E-7</v>
      </c>
      <c r="U74" s="97">
        <v>5.0097848174165456E-7</v>
      </c>
      <c r="V74" s="97">
        <v>5.0097848174165456E-7</v>
      </c>
      <c r="W74" s="97">
        <v>5.0097848174165456E-7</v>
      </c>
      <c r="X74" s="97">
        <v>5.0097848174165456E-7</v>
      </c>
      <c r="Y74" s="97">
        <v>5.0097848174165456E-7</v>
      </c>
      <c r="Z74" s="97">
        <v>5.0097848174165456E-7</v>
      </c>
      <c r="AA74" s="97">
        <v>5.0097848174165456E-7</v>
      </c>
      <c r="AB74" s="97">
        <v>5.0097848174165456E-7</v>
      </c>
      <c r="AC74" s="97">
        <v>5.0097848174165456E-7</v>
      </c>
      <c r="AD74" s="97">
        <v>5.0097848174165456E-7</v>
      </c>
      <c r="AE74" s="97">
        <v>5.0097848174165456E-7</v>
      </c>
      <c r="AF74" s="97">
        <v>5.0097848174165456E-7</v>
      </c>
      <c r="AG74" s="97">
        <v>5.0097848174165456E-7</v>
      </c>
      <c r="AH74" s="97">
        <v>5.0097848174165456E-7</v>
      </c>
      <c r="AI74" s="97">
        <v>5.0097848174165456E-7</v>
      </c>
      <c r="AJ74" s="97">
        <v>5.0097848174165456E-7</v>
      </c>
    </row>
    <row r="75" spans="1:36" ht="15" thickBot="1" x14ac:dyDescent="0.35">
      <c r="A75" s="86" t="s">
        <v>55</v>
      </c>
      <c r="B75" s="88" t="s">
        <v>99</v>
      </c>
      <c r="C75" s="53" t="s">
        <v>157</v>
      </c>
      <c r="D75" s="92" t="s">
        <v>100</v>
      </c>
      <c r="E75" s="88" t="s">
        <v>7</v>
      </c>
      <c r="F75" s="88" t="s">
        <v>49</v>
      </c>
      <c r="G75" s="88" t="s">
        <v>50</v>
      </c>
      <c r="H75" s="94"/>
      <c r="I75" s="41"/>
      <c r="J75" s="42"/>
      <c r="K75" s="98">
        <v>1.335634658820263E-6</v>
      </c>
      <c r="L75" s="98">
        <v>1.2744177058079695E-6</v>
      </c>
      <c r="M75" s="98">
        <v>1.2744177058079695E-6</v>
      </c>
      <c r="N75" s="98">
        <v>2.0883551637635137E-6</v>
      </c>
      <c r="O75" s="98">
        <v>2.0883551637635137E-6</v>
      </c>
      <c r="P75" s="98">
        <v>2.08685520564867E-6</v>
      </c>
      <c r="Q75" s="98">
        <v>2.08685520564867E-6</v>
      </c>
      <c r="R75" s="97">
        <v>2.3606815462444138E-6</v>
      </c>
      <c r="S75" s="98">
        <v>2.3606815462444138E-6</v>
      </c>
      <c r="T75" s="97">
        <v>2.3606815462444138E-6</v>
      </c>
      <c r="U75" s="97">
        <v>2.3606815462444138E-6</v>
      </c>
      <c r="V75" s="97">
        <v>2.3606815462444138E-6</v>
      </c>
      <c r="W75" s="97">
        <v>2.3606815462444138E-6</v>
      </c>
      <c r="X75" s="97">
        <v>2.3606815462444138E-6</v>
      </c>
      <c r="Y75" s="97">
        <v>2.3606815462444138E-6</v>
      </c>
      <c r="Z75" s="97">
        <v>2.3606815462444138E-6</v>
      </c>
      <c r="AA75" s="97">
        <v>2.3606815462444138E-6</v>
      </c>
      <c r="AB75" s="97">
        <v>2.3606815462444138E-6</v>
      </c>
      <c r="AC75" s="97">
        <v>2.3606815462444138E-6</v>
      </c>
      <c r="AD75" s="97">
        <v>2.3606815462444138E-6</v>
      </c>
      <c r="AE75" s="97">
        <v>2.3606815462444138E-6</v>
      </c>
      <c r="AF75" s="97">
        <v>2.3606815462444138E-6</v>
      </c>
      <c r="AG75" s="97">
        <v>2.3606815462444138E-6</v>
      </c>
      <c r="AH75" s="97">
        <v>2.3606815462444138E-6</v>
      </c>
      <c r="AI75" s="97">
        <v>2.3606815462444138E-6</v>
      </c>
      <c r="AJ75" s="97">
        <v>2.3606815462444138E-6</v>
      </c>
    </row>
    <row r="76" spans="1:36" ht="15" thickBot="1" x14ac:dyDescent="0.35">
      <c r="A76" s="86" t="s">
        <v>55</v>
      </c>
      <c r="B76" s="88" t="s">
        <v>99</v>
      </c>
      <c r="C76" s="53" t="s">
        <v>158</v>
      </c>
      <c r="D76" s="92" t="s">
        <v>100</v>
      </c>
      <c r="E76" s="88" t="s">
        <v>7</v>
      </c>
      <c r="F76" s="88" t="s">
        <v>49</v>
      </c>
      <c r="G76" s="88" t="s">
        <v>50</v>
      </c>
      <c r="H76" s="94"/>
      <c r="I76" s="41"/>
      <c r="J76" s="42"/>
      <c r="K76" s="98">
        <v>3.5767992929537952E-7</v>
      </c>
      <c r="L76" s="98">
        <v>4.3645178502439575E-7</v>
      </c>
      <c r="M76" s="98">
        <v>4.3645178502439575E-7</v>
      </c>
      <c r="N76" s="98">
        <v>4.0602959210610072E-7</v>
      </c>
      <c r="O76" s="98">
        <v>4.0602959210610072E-7</v>
      </c>
      <c r="P76" s="98">
        <v>4.1622674340138351E-7</v>
      </c>
      <c r="Q76" s="98">
        <v>4.1622674340138351E-7</v>
      </c>
      <c r="R76" s="97">
        <v>5.0097848174165456E-7</v>
      </c>
      <c r="S76" s="98">
        <v>5.0097848174165456E-7</v>
      </c>
      <c r="T76" s="97">
        <v>5.0097848174165456E-7</v>
      </c>
      <c r="U76" s="97">
        <v>5.0097848174165456E-7</v>
      </c>
      <c r="V76" s="97">
        <v>5.0097848174165456E-7</v>
      </c>
      <c r="W76" s="97">
        <v>5.0097848174165456E-7</v>
      </c>
      <c r="X76" s="97">
        <v>5.0097848174165456E-7</v>
      </c>
      <c r="Y76" s="97">
        <v>5.0097848174165456E-7</v>
      </c>
      <c r="Z76" s="97">
        <v>5.0097848174165456E-7</v>
      </c>
      <c r="AA76" s="97">
        <v>5.0097848174165456E-7</v>
      </c>
      <c r="AB76" s="97">
        <v>5.0097848174165456E-7</v>
      </c>
      <c r="AC76" s="97">
        <v>5.0097848174165456E-7</v>
      </c>
      <c r="AD76" s="97">
        <v>5.0097848174165456E-7</v>
      </c>
      <c r="AE76" s="97">
        <v>5.0097848174165456E-7</v>
      </c>
      <c r="AF76" s="97">
        <v>5.0097848174165456E-7</v>
      </c>
      <c r="AG76" s="97">
        <v>5.0097848174165456E-7</v>
      </c>
      <c r="AH76" s="97">
        <v>5.0097848174165456E-7</v>
      </c>
      <c r="AI76" s="97">
        <v>5.0097848174165456E-7</v>
      </c>
      <c r="AJ76" s="97">
        <v>5.0097848174165456E-7</v>
      </c>
    </row>
    <row r="77" spans="1:36" ht="15" thickBot="1" x14ac:dyDescent="0.35">
      <c r="A77" s="86" t="s">
        <v>55</v>
      </c>
      <c r="B77" s="88" t="s">
        <v>99</v>
      </c>
      <c r="C77" s="53" t="s">
        <v>159</v>
      </c>
      <c r="D77" s="92" t="s">
        <v>100</v>
      </c>
      <c r="E77" s="88" t="s">
        <v>7</v>
      </c>
      <c r="F77" s="88" t="s">
        <v>49</v>
      </c>
      <c r="G77" s="88" t="s">
        <v>50</v>
      </c>
      <c r="H77" s="94"/>
      <c r="I77" s="41"/>
      <c r="J77" s="42"/>
      <c r="K77" s="98">
        <v>3.8468649473321838E-6</v>
      </c>
      <c r="L77" s="98">
        <v>1.6685800196255885E-6</v>
      </c>
      <c r="M77" s="98">
        <v>1.6685800196255885E-6</v>
      </c>
      <c r="N77" s="98">
        <v>1.5209286447651198E-6</v>
      </c>
      <c r="O77" s="98">
        <v>1.5209286447651198E-6</v>
      </c>
      <c r="P77" s="98">
        <v>1.6022984960447216E-6</v>
      </c>
      <c r="Q77" s="98">
        <v>1.6022984960447216E-6</v>
      </c>
      <c r="R77" s="97">
        <v>1.2487458366202033E-6</v>
      </c>
      <c r="S77" s="98">
        <v>1.2487458366202033E-6</v>
      </c>
      <c r="T77" s="97">
        <v>1.2487458366202033E-6</v>
      </c>
      <c r="U77" s="97">
        <v>1.2487458366202033E-6</v>
      </c>
      <c r="V77" s="97">
        <v>1.2487458366202033E-6</v>
      </c>
      <c r="W77" s="97">
        <v>1.2487458366202033E-6</v>
      </c>
      <c r="X77" s="97">
        <v>1.2487458366202033E-6</v>
      </c>
      <c r="Y77" s="97">
        <v>1.2487458366202033E-6</v>
      </c>
      <c r="Z77" s="97">
        <v>1.2487458366202033E-6</v>
      </c>
      <c r="AA77" s="97">
        <v>1.2487458366202033E-6</v>
      </c>
      <c r="AB77" s="97">
        <v>1.2487458366202033E-6</v>
      </c>
      <c r="AC77" s="97">
        <v>1.2487458366202033E-6</v>
      </c>
      <c r="AD77" s="97">
        <v>1.2487458366202033E-6</v>
      </c>
      <c r="AE77" s="97">
        <v>1.2487458366202033E-6</v>
      </c>
      <c r="AF77" s="97">
        <v>1.2487458366202033E-6</v>
      </c>
      <c r="AG77" s="97">
        <v>1.2487458366202033E-6</v>
      </c>
      <c r="AH77" s="97">
        <v>1.2487458366202033E-6</v>
      </c>
      <c r="AI77" s="97">
        <v>1.2487458366202033E-6</v>
      </c>
      <c r="AJ77" s="97">
        <v>1.2487458366202033E-6</v>
      </c>
    </row>
    <row r="78" spans="1:36" ht="15" thickBot="1" x14ac:dyDescent="0.35">
      <c r="A78" s="86" t="s">
        <v>57</v>
      </c>
      <c r="B78" s="88" t="s">
        <v>99</v>
      </c>
      <c r="C78" s="53" t="s">
        <v>142</v>
      </c>
      <c r="D78" s="92" t="s">
        <v>100</v>
      </c>
      <c r="E78" s="88" t="s">
        <v>7</v>
      </c>
      <c r="F78" s="88" t="s">
        <v>49</v>
      </c>
      <c r="G78" s="88" t="s">
        <v>50</v>
      </c>
      <c r="H78" s="94"/>
      <c r="I78" s="41"/>
      <c r="J78" s="42"/>
      <c r="K78" s="98">
        <v>0.47508782099552471</v>
      </c>
      <c r="L78" s="98">
        <v>0.2060696324237602</v>
      </c>
      <c r="M78" s="98">
        <v>0.2060696324237602</v>
      </c>
      <c r="N78" s="98">
        <v>0.18783468762849229</v>
      </c>
      <c r="O78" s="98">
        <v>0.18783468762849229</v>
      </c>
      <c r="P78" s="98">
        <v>0.19788386426152313</v>
      </c>
      <c r="Q78" s="98">
        <v>0.19788386426152313</v>
      </c>
      <c r="R78" s="97">
        <v>0.1542201108225951</v>
      </c>
      <c r="S78" s="98">
        <v>0.1542201108225951</v>
      </c>
      <c r="T78" s="97">
        <v>0.1542201108225951</v>
      </c>
      <c r="U78" s="97">
        <v>0.1542201108225951</v>
      </c>
      <c r="V78" s="97">
        <v>0.1542201108225951</v>
      </c>
      <c r="W78" s="97">
        <v>0.1542201108225951</v>
      </c>
      <c r="X78" s="97">
        <v>0.1542201108225951</v>
      </c>
      <c r="Y78" s="97">
        <v>0.1542201108225951</v>
      </c>
      <c r="Z78" s="97">
        <v>0.1542201108225951</v>
      </c>
      <c r="AA78" s="97">
        <v>0.1542201108225951</v>
      </c>
      <c r="AB78" s="97">
        <v>0.1542201108225951</v>
      </c>
      <c r="AC78" s="97">
        <v>0.1542201108225951</v>
      </c>
      <c r="AD78" s="97">
        <v>0.1542201108225951</v>
      </c>
      <c r="AE78" s="97">
        <v>0.1542201108225951</v>
      </c>
      <c r="AF78" s="97">
        <v>0.1542201108225951</v>
      </c>
      <c r="AG78" s="97">
        <v>0.1542201108225951</v>
      </c>
      <c r="AH78" s="97">
        <v>0.1542201108225951</v>
      </c>
      <c r="AI78" s="97">
        <v>0.1542201108225951</v>
      </c>
      <c r="AJ78" s="97">
        <v>0.1542201108225951</v>
      </c>
    </row>
    <row r="79" spans="1:36" ht="15" thickBot="1" x14ac:dyDescent="0.35">
      <c r="A79" s="86" t="s">
        <v>57</v>
      </c>
      <c r="B79" s="88" t="s">
        <v>99</v>
      </c>
      <c r="C79" s="53" t="s">
        <v>143</v>
      </c>
      <c r="D79" s="92" t="s">
        <v>100</v>
      </c>
      <c r="E79" s="88" t="s">
        <v>7</v>
      </c>
      <c r="F79" s="88" t="s">
        <v>49</v>
      </c>
      <c r="G79" s="88" t="s">
        <v>50</v>
      </c>
      <c r="H79" s="94"/>
      <c r="I79" s="41"/>
      <c r="J79" s="42"/>
      <c r="K79" s="98">
        <v>0.14884055311779898</v>
      </c>
      <c r="L79" s="98">
        <v>0.21227672353036589</v>
      </c>
      <c r="M79" s="98">
        <v>0.21227672353036589</v>
      </c>
      <c r="N79" s="98">
        <v>0.2057628041354688</v>
      </c>
      <c r="O79" s="98">
        <v>0.2057628041354688</v>
      </c>
      <c r="P79" s="98">
        <v>0.203553876289956</v>
      </c>
      <c r="Q79" s="98">
        <v>0.203553876289956</v>
      </c>
      <c r="R79" s="97">
        <v>0.22598011104673138</v>
      </c>
      <c r="S79" s="98">
        <v>0.22598011104673138</v>
      </c>
      <c r="T79" s="97">
        <v>0.22598011104673138</v>
      </c>
      <c r="U79" s="97">
        <v>0.22598011104673138</v>
      </c>
      <c r="V79" s="97">
        <v>0.22598011104673138</v>
      </c>
      <c r="W79" s="97">
        <v>0.22598011104673138</v>
      </c>
      <c r="X79" s="97">
        <v>0.22598011104673138</v>
      </c>
      <c r="Y79" s="97">
        <v>0.22598011104673138</v>
      </c>
      <c r="Z79" s="97">
        <v>0.22598011104673138</v>
      </c>
      <c r="AA79" s="97">
        <v>0.22598011104673138</v>
      </c>
      <c r="AB79" s="97">
        <v>0.22598011104673138</v>
      </c>
      <c r="AC79" s="97">
        <v>0.22598011104673138</v>
      </c>
      <c r="AD79" s="97">
        <v>0.22598011104673138</v>
      </c>
      <c r="AE79" s="97">
        <v>0.22598011104673138</v>
      </c>
      <c r="AF79" s="97">
        <v>0.22598011104673138</v>
      </c>
      <c r="AG79" s="97">
        <v>0.22598011104673138</v>
      </c>
      <c r="AH79" s="97">
        <v>0.22598011104673138</v>
      </c>
      <c r="AI79" s="97">
        <v>0.22598011104673138</v>
      </c>
      <c r="AJ79" s="97">
        <v>0.22598011104673138</v>
      </c>
    </row>
    <row r="80" spans="1:36" ht="15" thickBot="1" x14ac:dyDescent="0.35">
      <c r="A80" s="86" t="s">
        <v>57</v>
      </c>
      <c r="B80" s="88" t="s">
        <v>99</v>
      </c>
      <c r="C80" s="53" t="s">
        <v>144</v>
      </c>
      <c r="D80" s="92" t="s">
        <v>100</v>
      </c>
      <c r="E80" s="88" t="s">
        <v>7</v>
      </c>
      <c r="F80" s="88" t="s">
        <v>49</v>
      </c>
      <c r="G80" s="88" t="s">
        <v>50</v>
      </c>
      <c r="H80" s="94"/>
      <c r="I80" s="41"/>
      <c r="J80" s="42"/>
      <c r="K80" s="98">
        <v>0.20085444893596174</v>
      </c>
      <c r="L80" s="98">
        <v>0.24508862697687936</v>
      </c>
      <c r="M80" s="98">
        <v>0.24508862697687936</v>
      </c>
      <c r="N80" s="98">
        <v>0.22800510538799665</v>
      </c>
      <c r="O80" s="98">
        <v>0.22800510538799665</v>
      </c>
      <c r="P80" s="98">
        <v>0.23373129530356007</v>
      </c>
      <c r="Q80" s="98">
        <v>0.23373129530356007</v>
      </c>
      <c r="R80" s="97">
        <v>0.28132346446506262</v>
      </c>
      <c r="S80" s="98">
        <v>0.28132346446506262</v>
      </c>
      <c r="T80" s="97">
        <v>0.28132346446506262</v>
      </c>
      <c r="U80" s="97">
        <v>0.28132346446506262</v>
      </c>
      <c r="V80" s="97">
        <v>0.28132346446506262</v>
      </c>
      <c r="W80" s="97">
        <v>0.28132346446506262</v>
      </c>
      <c r="X80" s="97">
        <v>0.28132346446506262</v>
      </c>
      <c r="Y80" s="97">
        <v>0.28132346446506262</v>
      </c>
      <c r="Z80" s="97">
        <v>0.28132346446506262</v>
      </c>
      <c r="AA80" s="97">
        <v>0.28132346446506262</v>
      </c>
      <c r="AB80" s="97">
        <v>0.28132346446506262</v>
      </c>
      <c r="AC80" s="97">
        <v>0.28132346446506262</v>
      </c>
      <c r="AD80" s="97">
        <v>0.28132346446506262</v>
      </c>
      <c r="AE80" s="97">
        <v>0.28132346446506262</v>
      </c>
      <c r="AF80" s="97">
        <v>0.28132346446506262</v>
      </c>
      <c r="AG80" s="97">
        <v>0.28132346446506262</v>
      </c>
      <c r="AH80" s="97">
        <v>0.28132346446506262</v>
      </c>
      <c r="AI80" s="97">
        <v>0.28132346446506262</v>
      </c>
      <c r="AJ80" s="97">
        <v>0.28132346446506262</v>
      </c>
    </row>
    <row r="81" spans="1:36" ht="15" thickBot="1" x14ac:dyDescent="0.35">
      <c r="A81" s="86" t="s">
        <v>57</v>
      </c>
      <c r="B81" s="88" t="s">
        <v>99</v>
      </c>
      <c r="C81" s="53" t="s">
        <v>145</v>
      </c>
      <c r="D81" s="92" t="s">
        <v>100</v>
      </c>
      <c r="E81" s="88" t="s">
        <v>7</v>
      </c>
      <c r="F81" s="88" t="s">
        <v>49</v>
      </c>
      <c r="G81" s="88" t="s">
        <v>50</v>
      </c>
      <c r="H81" s="94"/>
      <c r="I81" s="41"/>
      <c r="J81" s="42"/>
      <c r="K81" s="98">
        <v>0.1637350076132231</v>
      </c>
      <c r="L81" s="98">
        <v>0.15623044174909703</v>
      </c>
      <c r="M81" s="98">
        <v>0.15623044174909703</v>
      </c>
      <c r="N81" s="98">
        <v>0.25601076340738121</v>
      </c>
      <c r="O81" s="98">
        <v>0.25601076340738121</v>
      </c>
      <c r="P81" s="98">
        <v>0.25582688404206855</v>
      </c>
      <c r="Q81" s="98">
        <v>0.25582688404206855</v>
      </c>
      <c r="R81" s="97">
        <v>0.28939516386025393</v>
      </c>
      <c r="S81" s="98">
        <v>0.28939516386025393</v>
      </c>
      <c r="T81" s="97">
        <v>0.28939516386025393</v>
      </c>
      <c r="U81" s="97">
        <v>0.28939516386025393</v>
      </c>
      <c r="V81" s="97">
        <v>0.28939516386025393</v>
      </c>
      <c r="W81" s="97">
        <v>0.28939516386025393</v>
      </c>
      <c r="X81" s="97">
        <v>0.28939516386025393</v>
      </c>
      <c r="Y81" s="97">
        <v>0.28939516386025393</v>
      </c>
      <c r="Z81" s="97">
        <v>0.28939516386025393</v>
      </c>
      <c r="AA81" s="97">
        <v>0.28939516386025393</v>
      </c>
      <c r="AB81" s="97">
        <v>0.28939516386025393</v>
      </c>
      <c r="AC81" s="97">
        <v>0.28939516386025393</v>
      </c>
      <c r="AD81" s="97">
        <v>0.28939516386025393</v>
      </c>
      <c r="AE81" s="97">
        <v>0.28939516386025393</v>
      </c>
      <c r="AF81" s="97">
        <v>0.28939516386025393</v>
      </c>
      <c r="AG81" s="97">
        <v>0.28939516386025393</v>
      </c>
      <c r="AH81" s="97">
        <v>0.28939516386025393</v>
      </c>
      <c r="AI81" s="97">
        <v>0.28939516386025393</v>
      </c>
      <c r="AJ81" s="97">
        <v>0.28939516386025393</v>
      </c>
    </row>
    <row r="82" spans="1:36" ht="15" thickBot="1" x14ac:dyDescent="0.35">
      <c r="A82" s="86" t="s">
        <v>57</v>
      </c>
      <c r="B82" s="88" t="s">
        <v>99</v>
      </c>
      <c r="C82" s="53" t="s">
        <v>146</v>
      </c>
      <c r="D82" s="92" t="s">
        <v>100</v>
      </c>
      <c r="E82" s="88" t="s">
        <v>7</v>
      </c>
      <c r="F82" s="88" t="s">
        <v>49</v>
      </c>
      <c r="G82" s="88" t="s">
        <v>50</v>
      </c>
      <c r="H82" s="94"/>
      <c r="I82" s="41"/>
      <c r="J82" s="42"/>
      <c r="K82" s="98">
        <v>0.20085444893596174</v>
      </c>
      <c r="L82" s="98">
        <v>0.24508862697687936</v>
      </c>
      <c r="M82" s="98">
        <v>0.24508862697687936</v>
      </c>
      <c r="N82" s="98">
        <v>0.22800510538799665</v>
      </c>
      <c r="O82" s="98">
        <v>0.22800510538799665</v>
      </c>
      <c r="P82" s="98">
        <v>0.23373129530356007</v>
      </c>
      <c r="Q82" s="98">
        <v>0.23373129530356007</v>
      </c>
      <c r="R82" s="97">
        <v>0.28132346446506262</v>
      </c>
      <c r="S82" s="98">
        <v>0.28132346446506262</v>
      </c>
      <c r="T82" s="97">
        <v>0.28132346446506262</v>
      </c>
      <c r="U82" s="97">
        <v>0.28132346446506262</v>
      </c>
      <c r="V82" s="97">
        <v>0.28132346446506262</v>
      </c>
      <c r="W82" s="97">
        <v>0.28132346446506262</v>
      </c>
      <c r="X82" s="97">
        <v>0.28132346446506262</v>
      </c>
      <c r="Y82" s="97">
        <v>0.28132346446506262</v>
      </c>
      <c r="Z82" s="97">
        <v>0.28132346446506262</v>
      </c>
      <c r="AA82" s="97">
        <v>0.28132346446506262</v>
      </c>
      <c r="AB82" s="97">
        <v>0.28132346446506262</v>
      </c>
      <c r="AC82" s="97">
        <v>0.28132346446506262</v>
      </c>
      <c r="AD82" s="97">
        <v>0.28132346446506262</v>
      </c>
      <c r="AE82" s="97">
        <v>0.28132346446506262</v>
      </c>
      <c r="AF82" s="97">
        <v>0.28132346446506262</v>
      </c>
      <c r="AG82" s="97">
        <v>0.28132346446506262</v>
      </c>
      <c r="AH82" s="97">
        <v>0.28132346446506262</v>
      </c>
      <c r="AI82" s="97">
        <v>0.28132346446506262</v>
      </c>
      <c r="AJ82" s="97">
        <v>0.28132346446506262</v>
      </c>
    </row>
    <row r="83" spans="1:36" ht="15" thickBot="1" x14ac:dyDescent="0.35">
      <c r="A83" s="86" t="s">
        <v>57</v>
      </c>
      <c r="B83" s="88" t="s">
        <v>99</v>
      </c>
      <c r="C83" s="53" t="s">
        <v>147</v>
      </c>
      <c r="D83" s="92" t="s">
        <v>100</v>
      </c>
      <c r="E83" s="88" t="s">
        <v>7</v>
      </c>
      <c r="F83" s="88" t="s">
        <v>49</v>
      </c>
      <c r="G83" s="88" t="s">
        <v>50</v>
      </c>
      <c r="H83" s="94"/>
      <c r="I83" s="41"/>
      <c r="J83" s="42"/>
      <c r="K83" s="98">
        <v>0.47508782099552471</v>
      </c>
      <c r="L83" s="98">
        <v>0.2060696324237602</v>
      </c>
      <c r="M83" s="98">
        <v>0.2060696324237602</v>
      </c>
      <c r="N83" s="98">
        <v>0.18783468762849229</v>
      </c>
      <c r="O83" s="98">
        <v>0.18783468762849229</v>
      </c>
      <c r="P83" s="98">
        <v>0.19788386426152313</v>
      </c>
      <c r="Q83" s="98">
        <v>0.19788386426152313</v>
      </c>
      <c r="R83" s="97">
        <v>0.1542201108225951</v>
      </c>
      <c r="S83" s="98">
        <v>0.1542201108225951</v>
      </c>
      <c r="T83" s="97">
        <v>0.1542201108225951</v>
      </c>
      <c r="U83" s="97">
        <v>0.1542201108225951</v>
      </c>
      <c r="V83" s="97">
        <v>0.1542201108225951</v>
      </c>
      <c r="W83" s="97">
        <v>0.1542201108225951</v>
      </c>
      <c r="X83" s="97">
        <v>0.1542201108225951</v>
      </c>
      <c r="Y83" s="97">
        <v>0.1542201108225951</v>
      </c>
      <c r="Z83" s="97">
        <v>0.1542201108225951</v>
      </c>
      <c r="AA83" s="97">
        <v>0.1542201108225951</v>
      </c>
      <c r="AB83" s="97">
        <v>0.1542201108225951</v>
      </c>
      <c r="AC83" s="97">
        <v>0.1542201108225951</v>
      </c>
      <c r="AD83" s="97">
        <v>0.1542201108225951</v>
      </c>
      <c r="AE83" s="97">
        <v>0.1542201108225951</v>
      </c>
      <c r="AF83" s="97">
        <v>0.1542201108225951</v>
      </c>
      <c r="AG83" s="97">
        <v>0.1542201108225951</v>
      </c>
      <c r="AH83" s="97">
        <v>0.1542201108225951</v>
      </c>
      <c r="AI83" s="97">
        <v>0.1542201108225951</v>
      </c>
      <c r="AJ83" s="97">
        <v>0.1542201108225951</v>
      </c>
    </row>
    <row r="84" spans="1:36" ht="15" thickBot="1" x14ac:dyDescent="0.35">
      <c r="A84" s="86" t="s">
        <v>57</v>
      </c>
      <c r="B84" s="88" t="s">
        <v>99</v>
      </c>
      <c r="C84" s="53" t="s">
        <v>148</v>
      </c>
      <c r="D84" s="92" t="s">
        <v>100</v>
      </c>
      <c r="E84" s="88" t="s">
        <v>7</v>
      </c>
      <c r="F84" s="88" t="s">
        <v>49</v>
      </c>
      <c r="G84" s="88" t="s">
        <v>50</v>
      </c>
      <c r="H84" s="94"/>
      <c r="I84" s="41"/>
      <c r="J84" s="42"/>
      <c r="K84" s="98">
        <v>1.9234324736660921E-5</v>
      </c>
      <c r="L84" s="98">
        <v>8.342900098127943E-6</v>
      </c>
      <c r="M84" s="98">
        <v>8.342900098127943E-6</v>
      </c>
      <c r="N84" s="98">
        <v>7.6046432238255994E-6</v>
      </c>
      <c r="O84" s="98">
        <v>7.6046432238255994E-6</v>
      </c>
      <c r="P84" s="98">
        <v>8.0114924802236075E-6</v>
      </c>
      <c r="Q84" s="98">
        <v>8.0114924802236075E-6</v>
      </c>
      <c r="R84" s="97">
        <v>6.243729183101016E-6</v>
      </c>
      <c r="S84" s="98">
        <v>6.243729183101016E-6</v>
      </c>
      <c r="T84" s="97">
        <v>6.243729183101016E-6</v>
      </c>
      <c r="U84" s="97">
        <v>6.243729183101016E-6</v>
      </c>
      <c r="V84" s="97">
        <v>6.243729183101016E-6</v>
      </c>
      <c r="W84" s="97">
        <v>6.243729183101016E-6</v>
      </c>
      <c r="X84" s="97">
        <v>6.243729183101016E-6</v>
      </c>
      <c r="Y84" s="97">
        <v>6.243729183101016E-6</v>
      </c>
      <c r="Z84" s="97">
        <v>6.243729183101016E-6</v>
      </c>
      <c r="AA84" s="97">
        <v>6.243729183101016E-6</v>
      </c>
      <c r="AB84" s="97">
        <v>6.243729183101016E-6</v>
      </c>
      <c r="AC84" s="97">
        <v>6.243729183101016E-6</v>
      </c>
      <c r="AD84" s="97">
        <v>6.243729183101016E-6</v>
      </c>
      <c r="AE84" s="97">
        <v>6.243729183101016E-6</v>
      </c>
      <c r="AF84" s="97">
        <v>6.243729183101016E-6</v>
      </c>
      <c r="AG84" s="97">
        <v>6.243729183101016E-6</v>
      </c>
      <c r="AH84" s="97">
        <v>6.243729183101016E-6</v>
      </c>
      <c r="AI84" s="97">
        <v>6.243729183101016E-6</v>
      </c>
      <c r="AJ84" s="97">
        <v>6.243729183101016E-6</v>
      </c>
    </row>
    <row r="85" spans="1:36" ht="15" thickBot="1" x14ac:dyDescent="0.35">
      <c r="A85" s="86" t="s">
        <v>57</v>
      </c>
      <c r="B85" s="88" t="s">
        <v>99</v>
      </c>
      <c r="C85" s="53" t="s">
        <v>149</v>
      </c>
      <c r="D85" s="92" t="s">
        <v>100</v>
      </c>
      <c r="E85" s="88" t="s">
        <v>7</v>
      </c>
      <c r="F85" s="88" t="s">
        <v>49</v>
      </c>
      <c r="G85" s="88" t="s">
        <v>50</v>
      </c>
      <c r="H85" s="94"/>
      <c r="I85" s="41"/>
      <c r="J85" s="42"/>
      <c r="K85" s="98">
        <v>5.7501585157892712E-6</v>
      </c>
      <c r="L85" s="98">
        <v>8.2008886956091995E-6</v>
      </c>
      <c r="M85" s="98">
        <v>8.2008886956091995E-6</v>
      </c>
      <c r="N85" s="98">
        <v>7.9492363851660356E-6</v>
      </c>
      <c r="O85" s="98">
        <v>7.9492363851660356E-6</v>
      </c>
      <c r="P85" s="98">
        <v>7.8638988545295655E-6</v>
      </c>
      <c r="Q85" s="98">
        <v>7.8638988545295655E-6</v>
      </c>
      <c r="R85" s="97">
        <v>8.7302917969267967E-6</v>
      </c>
      <c r="S85" s="98">
        <v>8.7302917969267967E-6</v>
      </c>
      <c r="T85" s="97">
        <v>8.7302917969267967E-6</v>
      </c>
      <c r="U85" s="97">
        <v>8.7302917969267967E-6</v>
      </c>
      <c r="V85" s="97">
        <v>8.7302917969267967E-6</v>
      </c>
      <c r="W85" s="97">
        <v>8.7302917969267967E-6</v>
      </c>
      <c r="X85" s="97">
        <v>8.7302917969267967E-6</v>
      </c>
      <c r="Y85" s="97">
        <v>8.7302917969267967E-6</v>
      </c>
      <c r="Z85" s="97">
        <v>8.7302917969267967E-6</v>
      </c>
      <c r="AA85" s="97">
        <v>8.7302917969267967E-6</v>
      </c>
      <c r="AB85" s="97">
        <v>8.7302917969267967E-6</v>
      </c>
      <c r="AC85" s="97">
        <v>8.7302917969267967E-6</v>
      </c>
      <c r="AD85" s="97">
        <v>8.7302917969267967E-6</v>
      </c>
      <c r="AE85" s="97">
        <v>8.7302917969267967E-6</v>
      </c>
      <c r="AF85" s="97">
        <v>8.7302917969267967E-6</v>
      </c>
      <c r="AG85" s="97">
        <v>8.7302917969267967E-6</v>
      </c>
      <c r="AH85" s="97">
        <v>8.7302917969267967E-6</v>
      </c>
      <c r="AI85" s="97">
        <v>8.7302917969267967E-6</v>
      </c>
      <c r="AJ85" s="97">
        <v>8.7302917969267967E-6</v>
      </c>
    </row>
    <row r="86" spans="1:36" ht="15" thickBot="1" x14ac:dyDescent="0.35">
      <c r="A86" s="86" t="s">
        <v>57</v>
      </c>
      <c r="B86" s="88" t="s">
        <v>99</v>
      </c>
      <c r="C86" s="53" t="s">
        <v>150</v>
      </c>
      <c r="D86" s="92" t="s">
        <v>100</v>
      </c>
      <c r="E86" s="88" t="s">
        <v>7</v>
      </c>
      <c r="F86" s="88" t="s">
        <v>49</v>
      </c>
      <c r="G86" s="88" t="s">
        <v>50</v>
      </c>
      <c r="H86" s="94"/>
      <c r="I86" s="41"/>
      <c r="J86" s="42"/>
      <c r="K86" s="98">
        <v>3.5767992929537949E-6</v>
      </c>
      <c r="L86" s="98">
        <v>4.364517850243957E-6</v>
      </c>
      <c r="M86" s="98">
        <v>4.364517850243957E-6</v>
      </c>
      <c r="N86" s="98">
        <v>4.0602959210610065E-6</v>
      </c>
      <c r="O86" s="98">
        <v>4.0602959210610065E-6</v>
      </c>
      <c r="P86" s="98">
        <v>4.1622674340138348E-6</v>
      </c>
      <c r="Q86" s="98">
        <v>4.1622674340138348E-6</v>
      </c>
      <c r="R86" s="97">
        <v>5.0097848174165447E-6</v>
      </c>
      <c r="S86" s="98">
        <v>5.0097848174165447E-6</v>
      </c>
      <c r="T86" s="97">
        <v>5.0097848174165447E-6</v>
      </c>
      <c r="U86" s="97">
        <v>5.0097848174165447E-6</v>
      </c>
      <c r="V86" s="97">
        <v>5.0097848174165447E-6</v>
      </c>
      <c r="W86" s="97">
        <v>5.0097848174165447E-6</v>
      </c>
      <c r="X86" s="97">
        <v>5.0097848174165447E-6</v>
      </c>
      <c r="Y86" s="97">
        <v>5.0097848174165447E-6</v>
      </c>
      <c r="Z86" s="97">
        <v>5.0097848174165447E-6</v>
      </c>
      <c r="AA86" s="97">
        <v>5.0097848174165447E-6</v>
      </c>
      <c r="AB86" s="97">
        <v>5.0097848174165447E-6</v>
      </c>
      <c r="AC86" s="97">
        <v>5.0097848174165447E-6</v>
      </c>
      <c r="AD86" s="97">
        <v>5.0097848174165447E-6</v>
      </c>
      <c r="AE86" s="97">
        <v>5.0097848174165447E-6</v>
      </c>
      <c r="AF86" s="97">
        <v>5.0097848174165447E-6</v>
      </c>
      <c r="AG86" s="97">
        <v>5.0097848174165447E-6</v>
      </c>
      <c r="AH86" s="97">
        <v>5.0097848174165447E-6</v>
      </c>
      <c r="AI86" s="97">
        <v>5.0097848174165447E-6</v>
      </c>
      <c r="AJ86" s="97">
        <v>5.0097848174165447E-6</v>
      </c>
    </row>
    <row r="87" spans="1:36" ht="15" thickBot="1" x14ac:dyDescent="0.35">
      <c r="A87" s="86" t="s">
        <v>57</v>
      </c>
      <c r="B87" s="88" t="s">
        <v>99</v>
      </c>
      <c r="C87" s="53" t="s">
        <v>151</v>
      </c>
      <c r="D87" s="92" t="s">
        <v>100</v>
      </c>
      <c r="E87" s="88" t="s">
        <v>7</v>
      </c>
      <c r="F87" s="88" t="s">
        <v>49</v>
      </c>
      <c r="G87" s="88" t="s">
        <v>50</v>
      </c>
      <c r="H87" s="94"/>
      <c r="I87" s="41"/>
      <c r="J87" s="42"/>
      <c r="K87" s="98">
        <v>6.6781732941013159E-6</v>
      </c>
      <c r="L87" s="98">
        <v>6.3720885290398475E-6</v>
      </c>
      <c r="M87" s="98">
        <v>6.3720885290398475E-6</v>
      </c>
      <c r="N87" s="98">
        <v>1.0441775818817569E-5</v>
      </c>
      <c r="O87" s="98">
        <v>1.0441775818817569E-5</v>
      </c>
      <c r="P87" s="98">
        <v>1.043427602824335E-5</v>
      </c>
      <c r="Q87" s="98">
        <v>1.043427602824335E-5</v>
      </c>
      <c r="R87" s="97">
        <v>1.180340773122207E-5</v>
      </c>
      <c r="S87" s="98">
        <v>1.180340773122207E-5</v>
      </c>
      <c r="T87" s="97">
        <v>1.180340773122207E-5</v>
      </c>
      <c r="U87" s="97">
        <v>1.180340773122207E-5</v>
      </c>
      <c r="V87" s="97">
        <v>1.180340773122207E-5</v>
      </c>
      <c r="W87" s="97">
        <v>1.180340773122207E-5</v>
      </c>
      <c r="X87" s="97">
        <v>1.180340773122207E-5</v>
      </c>
      <c r="Y87" s="97">
        <v>1.180340773122207E-5</v>
      </c>
      <c r="Z87" s="97">
        <v>1.180340773122207E-5</v>
      </c>
      <c r="AA87" s="97">
        <v>1.180340773122207E-5</v>
      </c>
      <c r="AB87" s="97">
        <v>1.180340773122207E-5</v>
      </c>
      <c r="AC87" s="97">
        <v>1.180340773122207E-5</v>
      </c>
      <c r="AD87" s="97">
        <v>1.180340773122207E-5</v>
      </c>
      <c r="AE87" s="97">
        <v>1.180340773122207E-5</v>
      </c>
      <c r="AF87" s="97">
        <v>1.180340773122207E-5</v>
      </c>
      <c r="AG87" s="97">
        <v>1.180340773122207E-5</v>
      </c>
      <c r="AH87" s="97">
        <v>1.180340773122207E-5</v>
      </c>
      <c r="AI87" s="97">
        <v>1.180340773122207E-5</v>
      </c>
      <c r="AJ87" s="97">
        <v>1.180340773122207E-5</v>
      </c>
    </row>
    <row r="88" spans="1:36" ht="15" thickBot="1" x14ac:dyDescent="0.35">
      <c r="A88" s="86" t="s">
        <v>57</v>
      </c>
      <c r="B88" s="88" t="s">
        <v>99</v>
      </c>
      <c r="C88" s="53" t="s">
        <v>152</v>
      </c>
      <c r="D88" s="92" t="s">
        <v>100</v>
      </c>
      <c r="E88" s="88" t="s">
        <v>7</v>
      </c>
      <c r="F88" s="88" t="s">
        <v>49</v>
      </c>
      <c r="G88" s="88" t="s">
        <v>50</v>
      </c>
      <c r="H88" s="94"/>
      <c r="I88" s="41"/>
      <c r="J88" s="42"/>
      <c r="K88" s="98">
        <v>3.5767992929537949E-6</v>
      </c>
      <c r="L88" s="98">
        <v>4.364517850243957E-6</v>
      </c>
      <c r="M88" s="98">
        <v>4.364517850243957E-6</v>
      </c>
      <c r="N88" s="98">
        <v>4.0602959210610065E-6</v>
      </c>
      <c r="O88" s="98">
        <v>4.0602959210610065E-6</v>
      </c>
      <c r="P88" s="98">
        <v>4.1622674340138348E-6</v>
      </c>
      <c r="Q88" s="98">
        <v>4.1622674340138348E-6</v>
      </c>
      <c r="R88" s="97">
        <v>5.0097848174165447E-6</v>
      </c>
      <c r="S88" s="98">
        <v>5.0097848174165447E-6</v>
      </c>
      <c r="T88" s="97">
        <v>5.0097848174165447E-6</v>
      </c>
      <c r="U88" s="97">
        <v>5.0097848174165447E-6</v>
      </c>
      <c r="V88" s="97">
        <v>5.0097848174165447E-6</v>
      </c>
      <c r="W88" s="97">
        <v>5.0097848174165447E-6</v>
      </c>
      <c r="X88" s="97">
        <v>5.0097848174165447E-6</v>
      </c>
      <c r="Y88" s="97">
        <v>5.0097848174165447E-6</v>
      </c>
      <c r="Z88" s="97">
        <v>5.0097848174165447E-6</v>
      </c>
      <c r="AA88" s="97">
        <v>5.0097848174165447E-6</v>
      </c>
      <c r="AB88" s="97">
        <v>5.0097848174165447E-6</v>
      </c>
      <c r="AC88" s="97">
        <v>5.0097848174165447E-6</v>
      </c>
      <c r="AD88" s="97">
        <v>5.0097848174165447E-6</v>
      </c>
      <c r="AE88" s="97">
        <v>5.0097848174165447E-6</v>
      </c>
      <c r="AF88" s="97">
        <v>5.0097848174165447E-6</v>
      </c>
      <c r="AG88" s="97">
        <v>5.0097848174165447E-6</v>
      </c>
      <c r="AH88" s="97">
        <v>5.0097848174165447E-6</v>
      </c>
      <c r="AI88" s="97">
        <v>5.0097848174165447E-6</v>
      </c>
      <c r="AJ88" s="97">
        <v>5.0097848174165447E-6</v>
      </c>
    </row>
    <row r="89" spans="1:36" ht="15" thickBot="1" x14ac:dyDescent="0.35">
      <c r="A89" s="86" t="s">
        <v>57</v>
      </c>
      <c r="B89" s="88" t="s">
        <v>99</v>
      </c>
      <c r="C89" s="53" t="s">
        <v>153</v>
      </c>
      <c r="D89" s="92" t="s">
        <v>100</v>
      </c>
      <c r="E89" s="88" t="s">
        <v>7</v>
      </c>
      <c r="F89" s="88" t="s">
        <v>49</v>
      </c>
      <c r="G89" s="88" t="s">
        <v>50</v>
      </c>
      <c r="H89" s="94"/>
      <c r="I89" s="41"/>
      <c r="J89" s="42"/>
      <c r="K89" s="98">
        <v>1.9234324736660921E-5</v>
      </c>
      <c r="L89" s="98">
        <v>8.342900098127943E-6</v>
      </c>
      <c r="M89" s="98">
        <v>8.342900098127943E-6</v>
      </c>
      <c r="N89" s="98">
        <v>7.6046432238255994E-6</v>
      </c>
      <c r="O89" s="98">
        <v>7.6046432238255994E-6</v>
      </c>
      <c r="P89" s="98">
        <v>8.0114924802236075E-6</v>
      </c>
      <c r="Q89" s="98">
        <v>8.0114924802236075E-6</v>
      </c>
      <c r="R89" s="97">
        <v>6.243729183101016E-6</v>
      </c>
      <c r="S89" s="98">
        <v>6.243729183101016E-6</v>
      </c>
      <c r="T89" s="97">
        <v>6.243729183101016E-6</v>
      </c>
      <c r="U89" s="97">
        <v>6.243729183101016E-6</v>
      </c>
      <c r="V89" s="97">
        <v>6.243729183101016E-6</v>
      </c>
      <c r="W89" s="97">
        <v>6.243729183101016E-6</v>
      </c>
      <c r="X89" s="97">
        <v>6.243729183101016E-6</v>
      </c>
      <c r="Y89" s="97">
        <v>6.243729183101016E-6</v>
      </c>
      <c r="Z89" s="97">
        <v>6.243729183101016E-6</v>
      </c>
      <c r="AA89" s="97">
        <v>6.243729183101016E-6</v>
      </c>
      <c r="AB89" s="97">
        <v>6.243729183101016E-6</v>
      </c>
      <c r="AC89" s="97">
        <v>6.243729183101016E-6</v>
      </c>
      <c r="AD89" s="97">
        <v>6.243729183101016E-6</v>
      </c>
      <c r="AE89" s="97">
        <v>6.243729183101016E-6</v>
      </c>
      <c r="AF89" s="97">
        <v>6.243729183101016E-6</v>
      </c>
      <c r="AG89" s="97">
        <v>6.243729183101016E-6</v>
      </c>
      <c r="AH89" s="97">
        <v>6.243729183101016E-6</v>
      </c>
      <c r="AI89" s="97">
        <v>6.243729183101016E-6</v>
      </c>
      <c r="AJ89" s="97">
        <v>6.243729183101016E-6</v>
      </c>
    </row>
    <row r="90" spans="1:36" ht="15" thickBot="1" x14ac:dyDescent="0.35">
      <c r="A90" s="86" t="s">
        <v>57</v>
      </c>
      <c r="B90" s="88" t="s">
        <v>99</v>
      </c>
      <c r="C90" s="53" t="s">
        <v>154</v>
      </c>
      <c r="D90" s="92" t="s">
        <v>100</v>
      </c>
      <c r="E90" s="88" t="s">
        <v>7</v>
      </c>
      <c r="F90" s="88" t="s">
        <v>49</v>
      </c>
      <c r="G90" s="88" t="s">
        <v>50</v>
      </c>
      <c r="H90" s="94"/>
      <c r="I90" s="41"/>
      <c r="J90" s="42"/>
      <c r="K90" s="98">
        <v>3.8468649473321838E-6</v>
      </c>
      <c r="L90" s="98">
        <v>1.6685800196255885E-6</v>
      </c>
      <c r="M90" s="98">
        <v>1.6685800196255885E-6</v>
      </c>
      <c r="N90" s="98">
        <v>1.5209286447651198E-6</v>
      </c>
      <c r="O90" s="98">
        <v>1.5209286447651198E-6</v>
      </c>
      <c r="P90" s="98">
        <v>1.6022984960447216E-6</v>
      </c>
      <c r="Q90" s="98">
        <v>1.6022984960447216E-6</v>
      </c>
      <c r="R90" s="97">
        <v>1.2487458366202033E-6</v>
      </c>
      <c r="S90" s="98">
        <v>1.2487458366202033E-6</v>
      </c>
      <c r="T90" s="97">
        <v>1.2487458366202033E-6</v>
      </c>
      <c r="U90" s="97">
        <v>1.2487458366202033E-6</v>
      </c>
      <c r="V90" s="97">
        <v>1.2487458366202033E-6</v>
      </c>
      <c r="W90" s="97">
        <v>1.2487458366202033E-6</v>
      </c>
      <c r="X90" s="97">
        <v>1.2487458366202033E-6</v>
      </c>
      <c r="Y90" s="97">
        <v>1.2487458366202033E-6</v>
      </c>
      <c r="Z90" s="97">
        <v>1.2487458366202033E-6</v>
      </c>
      <c r="AA90" s="97">
        <v>1.2487458366202033E-6</v>
      </c>
      <c r="AB90" s="97">
        <v>1.2487458366202033E-6</v>
      </c>
      <c r="AC90" s="97">
        <v>1.2487458366202033E-6</v>
      </c>
      <c r="AD90" s="97">
        <v>1.2487458366202033E-6</v>
      </c>
      <c r="AE90" s="97">
        <v>1.2487458366202033E-6</v>
      </c>
      <c r="AF90" s="97">
        <v>1.2487458366202033E-6</v>
      </c>
      <c r="AG90" s="97">
        <v>1.2487458366202033E-6</v>
      </c>
      <c r="AH90" s="97">
        <v>1.2487458366202033E-6</v>
      </c>
      <c r="AI90" s="97">
        <v>1.2487458366202033E-6</v>
      </c>
      <c r="AJ90" s="97">
        <v>1.2487458366202033E-6</v>
      </c>
    </row>
    <row r="91" spans="1:36" ht="15" thickBot="1" x14ac:dyDescent="0.35">
      <c r="A91" s="86" t="s">
        <v>57</v>
      </c>
      <c r="B91" s="88" t="s">
        <v>99</v>
      </c>
      <c r="C91" s="53" t="s">
        <v>155</v>
      </c>
      <c r="D91" s="92" t="s">
        <v>100</v>
      </c>
      <c r="E91" s="88" t="s">
        <v>7</v>
      </c>
      <c r="F91" s="88" t="s">
        <v>49</v>
      </c>
      <c r="G91" s="88" t="s">
        <v>50</v>
      </c>
      <c r="H91" s="94"/>
      <c r="I91" s="41"/>
      <c r="J91" s="42"/>
      <c r="K91" s="98">
        <v>1.1500317031578542E-6</v>
      </c>
      <c r="L91" s="98">
        <v>1.64017773912184E-6</v>
      </c>
      <c r="M91" s="98">
        <v>1.64017773912184E-6</v>
      </c>
      <c r="N91" s="98">
        <v>1.5898472770332072E-6</v>
      </c>
      <c r="O91" s="98">
        <v>1.5898472770332072E-6</v>
      </c>
      <c r="P91" s="98">
        <v>1.5727797709059131E-6</v>
      </c>
      <c r="Q91" s="98">
        <v>1.5727797709059131E-6</v>
      </c>
      <c r="R91" s="97">
        <v>1.7460583593853593E-6</v>
      </c>
      <c r="S91" s="98">
        <v>1.7460583593853593E-6</v>
      </c>
      <c r="T91" s="97">
        <v>1.7460583593853593E-6</v>
      </c>
      <c r="U91" s="97">
        <v>1.7460583593853593E-6</v>
      </c>
      <c r="V91" s="97">
        <v>1.7460583593853593E-6</v>
      </c>
      <c r="W91" s="97">
        <v>1.7460583593853593E-6</v>
      </c>
      <c r="X91" s="97">
        <v>1.7460583593853593E-6</v>
      </c>
      <c r="Y91" s="97">
        <v>1.7460583593853593E-6</v>
      </c>
      <c r="Z91" s="97">
        <v>1.7460583593853593E-6</v>
      </c>
      <c r="AA91" s="97">
        <v>1.7460583593853593E-6</v>
      </c>
      <c r="AB91" s="97">
        <v>1.7460583593853593E-6</v>
      </c>
      <c r="AC91" s="97">
        <v>1.7460583593853593E-6</v>
      </c>
      <c r="AD91" s="97">
        <v>1.7460583593853593E-6</v>
      </c>
      <c r="AE91" s="97">
        <v>1.7460583593853593E-6</v>
      </c>
      <c r="AF91" s="97">
        <v>1.7460583593853593E-6</v>
      </c>
      <c r="AG91" s="97">
        <v>1.7460583593853593E-6</v>
      </c>
      <c r="AH91" s="97">
        <v>1.7460583593853593E-6</v>
      </c>
      <c r="AI91" s="97">
        <v>1.7460583593853593E-6</v>
      </c>
      <c r="AJ91" s="97">
        <v>1.7460583593853593E-6</v>
      </c>
    </row>
    <row r="92" spans="1:36" ht="15" thickBot="1" x14ac:dyDescent="0.35">
      <c r="A92" s="86" t="s">
        <v>57</v>
      </c>
      <c r="B92" s="88" t="s">
        <v>99</v>
      </c>
      <c r="C92" s="53" t="s">
        <v>156</v>
      </c>
      <c r="D92" s="92" t="s">
        <v>100</v>
      </c>
      <c r="E92" s="88" t="s">
        <v>7</v>
      </c>
      <c r="F92" s="88" t="s">
        <v>49</v>
      </c>
      <c r="G92" s="88" t="s">
        <v>50</v>
      </c>
      <c r="H92" s="94"/>
      <c r="I92" s="41"/>
      <c r="J92" s="42"/>
      <c r="K92" s="98">
        <v>3.5767992929537952E-7</v>
      </c>
      <c r="L92" s="98">
        <v>4.3645178502439575E-7</v>
      </c>
      <c r="M92" s="98">
        <v>4.3645178502439575E-7</v>
      </c>
      <c r="N92" s="98">
        <v>4.0602959210610072E-7</v>
      </c>
      <c r="O92" s="98">
        <v>4.0602959210610072E-7</v>
      </c>
      <c r="P92" s="98">
        <v>4.1622674340138351E-7</v>
      </c>
      <c r="Q92" s="98">
        <v>4.1622674340138351E-7</v>
      </c>
      <c r="R92" s="97">
        <v>5.0097848174165456E-7</v>
      </c>
      <c r="S92" s="98">
        <v>5.0097848174165456E-7</v>
      </c>
      <c r="T92" s="97">
        <v>5.0097848174165456E-7</v>
      </c>
      <c r="U92" s="97">
        <v>5.0097848174165456E-7</v>
      </c>
      <c r="V92" s="97">
        <v>5.0097848174165456E-7</v>
      </c>
      <c r="W92" s="97">
        <v>5.0097848174165456E-7</v>
      </c>
      <c r="X92" s="97">
        <v>5.0097848174165456E-7</v>
      </c>
      <c r="Y92" s="97">
        <v>5.0097848174165456E-7</v>
      </c>
      <c r="Z92" s="97">
        <v>5.0097848174165456E-7</v>
      </c>
      <c r="AA92" s="97">
        <v>5.0097848174165456E-7</v>
      </c>
      <c r="AB92" s="97">
        <v>5.0097848174165456E-7</v>
      </c>
      <c r="AC92" s="97">
        <v>5.0097848174165456E-7</v>
      </c>
      <c r="AD92" s="97">
        <v>5.0097848174165456E-7</v>
      </c>
      <c r="AE92" s="97">
        <v>5.0097848174165456E-7</v>
      </c>
      <c r="AF92" s="97">
        <v>5.0097848174165456E-7</v>
      </c>
      <c r="AG92" s="97">
        <v>5.0097848174165456E-7</v>
      </c>
      <c r="AH92" s="97">
        <v>5.0097848174165456E-7</v>
      </c>
      <c r="AI92" s="97">
        <v>5.0097848174165456E-7</v>
      </c>
      <c r="AJ92" s="97">
        <v>5.0097848174165456E-7</v>
      </c>
    </row>
    <row r="93" spans="1:36" ht="15" thickBot="1" x14ac:dyDescent="0.35">
      <c r="A93" s="86" t="s">
        <v>57</v>
      </c>
      <c r="B93" s="88" t="s">
        <v>99</v>
      </c>
      <c r="C93" s="53" t="s">
        <v>157</v>
      </c>
      <c r="D93" s="92" t="s">
        <v>100</v>
      </c>
      <c r="E93" s="88" t="s">
        <v>7</v>
      </c>
      <c r="F93" s="88" t="s">
        <v>49</v>
      </c>
      <c r="G93" s="88" t="s">
        <v>50</v>
      </c>
      <c r="H93" s="94"/>
      <c r="I93" s="41"/>
      <c r="J93" s="42"/>
      <c r="K93" s="98">
        <v>1.335634658820263E-6</v>
      </c>
      <c r="L93" s="98">
        <v>1.2744177058079695E-6</v>
      </c>
      <c r="M93" s="98">
        <v>1.2744177058079695E-6</v>
      </c>
      <c r="N93" s="98">
        <v>2.0883551637635137E-6</v>
      </c>
      <c r="O93" s="98">
        <v>2.0883551637635137E-6</v>
      </c>
      <c r="P93" s="98">
        <v>2.08685520564867E-6</v>
      </c>
      <c r="Q93" s="98">
        <v>2.08685520564867E-6</v>
      </c>
      <c r="R93" s="97">
        <v>2.3606815462444138E-6</v>
      </c>
      <c r="S93" s="98">
        <v>2.3606815462444138E-6</v>
      </c>
      <c r="T93" s="97">
        <v>2.3606815462444138E-6</v>
      </c>
      <c r="U93" s="97">
        <v>2.3606815462444138E-6</v>
      </c>
      <c r="V93" s="97">
        <v>2.3606815462444138E-6</v>
      </c>
      <c r="W93" s="97">
        <v>2.3606815462444138E-6</v>
      </c>
      <c r="X93" s="97">
        <v>2.3606815462444138E-6</v>
      </c>
      <c r="Y93" s="97">
        <v>2.3606815462444138E-6</v>
      </c>
      <c r="Z93" s="97">
        <v>2.3606815462444138E-6</v>
      </c>
      <c r="AA93" s="97">
        <v>2.3606815462444138E-6</v>
      </c>
      <c r="AB93" s="97">
        <v>2.3606815462444138E-6</v>
      </c>
      <c r="AC93" s="97">
        <v>2.3606815462444138E-6</v>
      </c>
      <c r="AD93" s="97">
        <v>2.3606815462444138E-6</v>
      </c>
      <c r="AE93" s="97">
        <v>2.3606815462444138E-6</v>
      </c>
      <c r="AF93" s="97">
        <v>2.3606815462444138E-6</v>
      </c>
      <c r="AG93" s="97">
        <v>2.3606815462444138E-6</v>
      </c>
      <c r="AH93" s="97">
        <v>2.3606815462444138E-6</v>
      </c>
      <c r="AI93" s="97">
        <v>2.3606815462444138E-6</v>
      </c>
      <c r="AJ93" s="97">
        <v>2.3606815462444138E-6</v>
      </c>
    </row>
    <row r="94" spans="1:36" ht="15" thickBot="1" x14ac:dyDescent="0.35">
      <c r="A94" s="86" t="s">
        <v>57</v>
      </c>
      <c r="B94" s="88" t="s">
        <v>99</v>
      </c>
      <c r="C94" s="53" t="s">
        <v>158</v>
      </c>
      <c r="D94" s="92" t="s">
        <v>100</v>
      </c>
      <c r="E94" s="88" t="s">
        <v>7</v>
      </c>
      <c r="F94" s="88" t="s">
        <v>49</v>
      </c>
      <c r="G94" s="88" t="s">
        <v>50</v>
      </c>
      <c r="H94" s="94"/>
      <c r="I94" s="41"/>
      <c r="J94" s="42"/>
      <c r="K94" s="98">
        <v>3.5767992929537952E-7</v>
      </c>
      <c r="L94" s="98">
        <v>4.3645178502439575E-7</v>
      </c>
      <c r="M94" s="98">
        <v>4.3645178502439575E-7</v>
      </c>
      <c r="N94" s="98">
        <v>4.0602959210610072E-7</v>
      </c>
      <c r="O94" s="98">
        <v>4.0602959210610072E-7</v>
      </c>
      <c r="P94" s="98">
        <v>4.1622674340138351E-7</v>
      </c>
      <c r="Q94" s="98">
        <v>4.1622674340138351E-7</v>
      </c>
      <c r="R94" s="97">
        <v>5.0097848174165456E-7</v>
      </c>
      <c r="S94" s="98">
        <v>5.0097848174165456E-7</v>
      </c>
      <c r="T94" s="97">
        <v>5.0097848174165456E-7</v>
      </c>
      <c r="U94" s="97">
        <v>5.0097848174165456E-7</v>
      </c>
      <c r="V94" s="97">
        <v>5.0097848174165456E-7</v>
      </c>
      <c r="W94" s="97">
        <v>5.0097848174165456E-7</v>
      </c>
      <c r="X94" s="97">
        <v>5.0097848174165456E-7</v>
      </c>
      <c r="Y94" s="97">
        <v>5.0097848174165456E-7</v>
      </c>
      <c r="Z94" s="97">
        <v>5.0097848174165456E-7</v>
      </c>
      <c r="AA94" s="97">
        <v>5.0097848174165456E-7</v>
      </c>
      <c r="AB94" s="97">
        <v>5.0097848174165456E-7</v>
      </c>
      <c r="AC94" s="97">
        <v>5.0097848174165456E-7</v>
      </c>
      <c r="AD94" s="97">
        <v>5.0097848174165456E-7</v>
      </c>
      <c r="AE94" s="97">
        <v>5.0097848174165456E-7</v>
      </c>
      <c r="AF94" s="97">
        <v>5.0097848174165456E-7</v>
      </c>
      <c r="AG94" s="97">
        <v>5.0097848174165456E-7</v>
      </c>
      <c r="AH94" s="97">
        <v>5.0097848174165456E-7</v>
      </c>
      <c r="AI94" s="97">
        <v>5.0097848174165456E-7</v>
      </c>
      <c r="AJ94" s="97">
        <v>5.0097848174165456E-7</v>
      </c>
    </row>
    <row r="95" spans="1:36" ht="15" thickBot="1" x14ac:dyDescent="0.35">
      <c r="A95" s="86" t="s">
        <v>57</v>
      </c>
      <c r="B95" s="88" t="s">
        <v>99</v>
      </c>
      <c r="C95" s="53" t="s">
        <v>159</v>
      </c>
      <c r="D95" s="92" t="s">
        <v>100</v>
      </c>
      <c r="E95" s="88" t="s">
        <v>7</v>
      </c>
      <c r="F95" s="88" t="s">
        <v>49</v>
      </c>
      <c r="G95" s="88" t="s">
        <v>50</v>
      </c>
      <c r="H95" s="94"/>
      <c r="I95" s="41"/>
      <c r="J95" s="42"/>
      <c r="K95" s="98">
        <v>3.8468649473321838E-6</v>
      </c>
      <c r="L95" s="98">
        <v>1.6685800196255885E-6</v>
      </c>
      <c r="M95" s="98">
        <v>1.6685800196255885E-6</v>
      </c>
      <c r="N95" s="98">
        <v>1.5209286447651198E-6</v>
      </c>
      <c r="O95" s="98">
        <v>1.5209286447651198E-6</v>
      </c>
      <c r="P95" s="98">
        <v>1.6022984960447216E-6</v>
      </c>
      <c r="Q95" s="98">
        <v>1.6022984960447216E-6</v>
      </c>
      <c r="R95" s="97">
        <v>1.2487458366202033E-6</v>
      </c>
      <c r="S95" s="98">
        <v>1.2487458366202033E-6</v>
      </c>
      <c r="T95" s="97">
        <v>1.2487458366202033E-6</v>
      </c>
      <c r="U95" s="97">
        <v>1.2487458366202033E-6</v>
      </c>
      <c r="V95" s="97">
        <v>1.2487458366202033E-6</v>
      </c>
      <c r="W95" s="97">
        <v>1.2487458366202033E-6</v>
      </c>
      <c r="X95" s="97">
        <v>1.2487458366202033E-6</v>
      </c>
      <c r="Y95" s="97">
        <v>1.2487458366202033E-6</v>
      </c>
      <c r="Z95" s="97">
        <v>1.2487458366202033E-6</v>
      </c>
      <c r="AA95" s="97">
        <v>1.2487458366202033E-6</v>
      </c>
      <c r="AB95" s="97">
        <v>1.2487458366202033E-6</v>
      </c>
      <c r="AC95" s="97">
        <v>1.2487458366202033E-6</v>
      </c>
      <c r="AD95" s="97">
        <v>1.2487458366202033E-6</v>
      </c>
      <c r="AE95" s="97">
        <v>1.2487458366202033E-6</v>
      </c>
      <c r="AF95" s="97">
        <v>1.2487458366202033E-6</v>
      </c>
      <c r="AG95" s="97">
        <v>1.2487458366202033E-6</v>
      </c>
      <c r="AH95" s="97">
        <v>1.2487458366202033E-6</v>
      </c>
      <c r="AI95" s="97">
        <v>1.2487458366202033E-6</v>
      </c>
      <c r="AJ95" s="97">
        <v>1.2487458366202033E-6</v>
      </c>
    </row>
    <row r="96" spans="1:36" ht="15" thickBot="1" x14ac:dyDescent="0.35">
      <c r="A96" s="86" t="s">
        <v>78</v>
      </c>
      <c r="B96" s="88" t="s">
        <v>99</v>
      </c>
      <c r="C96" s="53" t="s">
        <v>142</v>
      </c>
      <c r="D96" s="92" t="s">
        <v>100</v>
      </c>
      <c r="E96" s="88" t="s">
        <v>7</v>
      </c>
      <c r="F96" s="88" t="s">
        <v>49</v>
      </c>
      <c r="G96" s="88" t="s">
        <v>50</v>
      </c>
      <c r="H96" s="94"/>
      <c r="I96" s="41"/>
      <c r="J96" s="42"/>
      <c r="K96" s="98">
        <v>0.47508782099552471</v>
      </c>
      <c r="L96" s="98">
        <v>0.2060696324237602</v>
      </c>
      <c r="M96" s="98">
        <v>0.2060696324237602</v>
      </c>
      <c r="N96" s="98">
        <v>0.18783468762849229</v>
      </c>
      <c r="O96" s="98">
        <v>0.18783468762849229</v>
      </c>
      <c r="P96" s="98">
        <v>0.19788386426152313</v>
      </c>
      <c r="Q96" s="98">
        <v>0.19788386426152313</v>
      </c>
      <c r="R96" s="97">
        <v>0.1542201108225951</v>
      </c>
      <c r="S96" s="98">
        <v>0.1542201108225951</v>
      </c>
      <c r="T96" s="97">
        <v>0.1542201108225951</v>
      </c>
      <c r="U96" s="97">
        <v>0.1542201108225951</v>
      </c>
      <c r="V96" s="97">
        <v>0.1542201108225951</v>
      </c>
      <c r="W96" s="97">
        <v>0.1542201108225951</v>
      </c>
      <c r="X96" s="97">
        <v>0.1542201108225951</v>
      </c>
      <c r="Y96" s="97">
        <v>0.1542201108225951</v>
      </c>
      <c r="Z96" s="97">
        <v>0.1542201108225951</v>
      </c>
      <c r="AA96" s="97">
        <v>0.1542201108225951</v>
      </c>
      <c r="AB96" s="97">
        <v>0.1542201108225951</v>
      </c>
      <c r="AC96" s="97">
        <v>0.1542201108225951</v>
      </c>
      <c r="AD96" s="97">
        <v>0.1542201108225951</v>
      </c>
      <c r="AE96" s="97">
        <v>0.1542201108225951</v>
      </c>
      <c r="AF96" s="97">
        <v>0.1542201108225951</v>
      </c>
      <c r="AG96" s="97">
        <v>0.1542201108225951</v>
      </c>
      <c r="AH96" s="97">
        <v>0.1542201108225951</v>
      </c>
      <c r="AI96" s="97">
        <v>0.1542201108225951</v>
      </c>
      <c r="AJ96" s="97">
        <v>0.1542201108225951</v>
      </c>
    </row>
    <row r="97" spans="1:36" ht="15" thickBot="1" x14ac:dyDescent="0.35">
      <c r="A97" s="86" t="s">
        <v>78</v>
      </c>
      <c r="B97" s="88" t="s">
        <v>99</v>
      </c>
      <c r="C97" s="53" t="s">
        <v>143</v>
      </c>
      <c r="D97" s="92" t="s">
        <v>100</v>
      </c>
      <c r="E97" s="88" t="s">
        <v>7</v>
      </c>
      <c r="F97" s="88" t="s">
        <v>49</v>
      </c>
      <c r="G97" s="88" t="s">
        <v>50</v>
      </c>
      <c r="H97" s="94"/>
      <c r="I97" s="41"/>
      <c r="J97" s="42"/>
      <c r="K97" s="98">
        <v>0.14884055311779898</v>
      </c>
      <c r="L97" s="98">
        <v>0.21227672353036589</v>
      </c>
      <c r="M97" s="98">
        <v>0.21227672353036589</v>
      </c>
      <c r="N97" s="98">
        <v>0.2057628041354688</v>
      </c>
      <c r="O97" s="98">
        <v>0.2057628041354688</v>
      </c>
      <c r="P97" s="98">
        <v>0.203553876289956</v>
      </c>
      <c r="Q97" s="98">
        <v>0.203553876289956</v>
      </c>
      <c r="R97" s="97">
        <v>0.22598011104673138</v>
      </c>
      <c r="S97" s="98">
        <v>0.22598011104673138</v>
      </c>
      <c r="T97" s="97">
        <v>0.22598011104673138</v>
      </c>
      <c r="U97" s="97">
        <v>0.22598011104673138</v>
      </c>
      <c r="V97" s="97">
        <v>0.22598011104673138</v>
      </c>
      <c r="W97" s="97">
        <v>0.22598011104673138</v>
      </c>
      <c r="X97" s="97">
        <v>0.22598011104673138</v>
      </c>
      <c r="Y97" s="97">
        <v>0.22598011104673138</v>
      </c>
      <c r="Z97" s="97">
        <v>0.22598011104673138</v>
      </c>
      <c r="AA97" s="97">
        <v>0.22598011104673138</v>
      </c>
      <c r="AB97" s="97">
        <v>0.22598011104673138</v>
      </c>
      <c r="AC97" s="97">
        <v>0.22598011104673138</v>
      </c>
      <c r="AD97" s="97">
        <v>0.22598011104673138</v>
      </c>
      <c r="AE97" s="97">
        <v>0.22598011104673138</v>
      </c>
      <c r="AF97" s="97">
        <v>0.22598011104673138</v>
      </c>
      <c r="AG97" s="97">
        <v>0.22598011104673138</v>
      </c>
      <c r="AH97" s="97">
        <v>0.22598011104673138</v>
      </c>
      <c r="AI97" s="97">
        <v>0.22598011104673138</v>
      </c>
      <c r="AJ97" s="97">
        <v>0.22598011104673138</v>
      </c>
    </row>
    <row r="98" spans="1:36" ht="15" thickBot="1" x14ac:dyDescent="0.35">
      <c r="A98" s="86" t="s">
        <v>78</v>
      </c>
      <c r="B98" s="88" t="s">
        <v>99</v>
      </c>
      <c r="C98" s="53" t="s">
        <v>144</v>
      </c>
      <c r="D98" s="92" t="s">
        <v>100</v>
      </c>
      <c r="E98" s="88" t="s">
        <v>7</v>
      </c>
      <c r="F98" s="88" t="s">
        <v>49</v>
      </c>
      <c r="G98" s="88" t="s">
        <v>50</v>
      </c>
      <c r="H98" s="94"/>
      <c r="I98" s="41"/>
      <c r="J98" s="42"/>
      <c r="K98" s="98">
        <v>0.20085444893596174</v>
      </c>
      <c r="L98" s="98">
        <v>0.24508862697687936</v>
      </c>
      <c r="M98" s="98">
        <v>0.24508862697687936</v>
      </c>
      <c r="N98" s="98">
        <v>0.22800510538799665</v>
      </c>
      <c r="O98" s="98">
        <v>0.22800510538799665</v>
      </c>
      <c r="P98" s="98">
        <v>0.23373129530356007</v>
      </c>
      <c r="Q98" s="98">
        <v>0.23373129530356007</v>
      </c>
      <c r="R98" s="97">
        <v>0.28132346446506262</v>
      </c>
      <c r="S98" s="98">
        <v>0.28132346446506262</v>
      </c>
      <c r="T98" s="97">
        <v>0.28132346446506262</v>
      </c>
      <c r="U98" s="97">
        <v>0.28132346446506262</v>
      </c>
      <c r="V98" s="97">
        <v>0.28132346446506262</v>
      </c>
      <c r="W98" s="97">
        <v>0.28132346446506262</v>
      </c>
      <c r="X98" s="97">
        <v>0.28132346446506262</v>
      </c>
      <c r="Y98" s="97">
        <v>0.28132346446506262</v>
      </c>
      <c r="Z98" s="97">
        <v>0.28132346446506262</v>
      </c>
      <c r="AA98" s="97">
        <v>0.28132346446506262</v>
      </c>
      <c r="AB98" s="97">
        <v>0.28132346446506262</v>
      </c>
      <c r="AC98" s="97">
        <v>0.28132346446506262</v>
      </c>
      <c r="AD98" s="97">
        <v>0.28132346446506262</v>
      </c>
      <c r="AE98" s="97">
        <v>0.28132346446506262</v>
      </c>
      <c r="AF98" s="97">
        <v>0.28132346446506262</v>
      </c>
      <c r="AG98" s="97">
        <v>0.28132346446506262</v>
      </c>
      <c r="AH98" s="97">
        <v>0.28132346446506262</v>
      </c>
      <c r="AI98" s="97">
        <v>0.28132346446506262</v>
      </c>
      <c r="AJ98" s="97">
        <v>0.28132346446506262</v>
      </c>
    </row>
    <row r="99" spans="1:36" ht="15" thickBot="1" x14ac:dyDescent="0.35">
      <c r="A99" s="86" t="s">
        <v>78</v>
      </c>
      <c r="B99" s="88" t="s">
        <v>99</v>
      </c>
      <c r="C99" s="53" t="s">
        <v>145</v>
      </c>
      <c r="D99" s="92" t="s">
        <v>100</v>
      </c>
      <c r="E99" s="88" t="s">
        <v>7</v>
      </c>
      <c r="F99" s="88" t="s">
        <v>49</v>
      </c>
      <c r="G99" s="88" t="s">
        <v>50</v>
      </c>
      <c r="H99" s="94"/>
      <c r="I99" s="41"/>
      <c r="J99" s="42"/>
      <c r="K99" s="98">
        <v>0.1637350076132231</v>
      </c>
      <c r="L99" s="98">
        <v>0.15623044174909703</v>
      </c>
      <c r="M99" s="98">
        <v>0.15623044174909703</v>
      </c>
      <c r="N99" s="98">
        <v>0.25601076340738121</v>
      </c>
      <c r="O99" s="98">
        <v>0.25601076340738121</v>
      </c>
      <c r="P99" s="98">
        <v>0.25582688404206855</v>
      </c>
      <c r="Q99" s="98">
        <v>0.25582688404206855</v>
      </c>
      <c r="R99" s="97">
        <v>0.28939516386025393</v>
      </c>
      <c r="S99" s="98">
        <v>0.28939516386025393</v>
      </c>
      <c r="T99" s="97">
        <v>0.28939516386025393</v>
      </c>
      <c r="U99" s="97">
        <v>0.28939516386025393</v>
      </c>
      <c r="V99" s="97">
        <v>0.28939516386025393</v>
      </c>
      <c r="W99" s="97">
        <v>0.28939516386025393</v>
      </c>
      <c r="X99" s="97">
        <v>0.28939516386025393</v>
      </c>
      <c r="Y99" s="97">
        <v>0.28939516386025393</v>
      </c>
      <c r="Z99" s="97">
        <v>0.28939516386025393</v>
      </c>
      <c r="AA99" s="97">
        <v>0.28939516386025393</v>
      </c>
      <c r="AB99" s="97">
        <v>0.28939516386025393</v>
      </c>
      <c r="AC99" s="97">
        <v>0.28939516386025393</v>
      </c>
      <c r="AD99" s="97">
        <v>0.28939516386025393</v>
      </c>
      <c r="AE99" s="97">
        <v>0.28939516386025393</v>
      </c>
      <c r="AF99" s="97">
        <v>0.28939516386025393</v>
      </c>
      <c r="AG99" s="97">
        <v>0.28939516386025393</v>
      </c>
      <c r="AH99" s="97">
        <v>0.28939516386025393</v>
      </c>
      <c r="AI99" s="97">
        <v>0.28939516386025393</v>
      </c>
      <c r="AJ99" s="97">
        <v>0.28939516386025393</v>
      </c>
    </row>
    <row r="100" spans="1:36" ht="15" thickBot="1" x14ac:dyDescent="0.35">
      <c r="A100" s="86" t="s">
        <v>78</v>
      </c>
      <c r="B100" s="88" t="s">
        <v>99</v>
      </c>
      <c r="C100" s="53" t="s">
        <v>146</v>
      </c>
      <c r="D100" s="92" t="s">
        <v>100</v>
      </c>
      <c r="E100" s="88" t="s">
        <v>7</v>
      </c>
      <c r="F100" s="88" t="s">
        <v>49</v>
      </c>
      <c r="G100" s="88" t="s">
        <v>50</v>
      </c>
      <c r="H100" s="94"/>
      <c r="I100" s="41"/>
      <c r="J100" s="42"/>
      <c r="K100" s="98">
        <v>0.20085444893596174</v>
      </c>
      <c r="L100" s="98">
        <v>0.24508862697687936</v>
      </c>
      <c r="M100" s="98">
        <v>0.24508862697687936</v>
      </c>
      <c r="N100" s="98">
        <v>0.22800510538799665</v>
      </c>
      <c r="O100" s="98">
        <v>0.22800510538799665</v>
      </c>
      <c r="P100" s="98">
        <v>0.23373129530356007</v>
      </c>
      <c r="Q100" s="98">
        <v>0.23373129530356007</v>
      </c>
      <c r="R100" s="97">
        <v>0.28132346446506262</v>
      </c>
      <c r="S100" s="98">
        <v>0.28132346446506262</v>
      </c>
      <c r="T100" s="97">
        <v>0.28132346446506262</v>
      </c>
      <c r="U100" s="97">
        <v>0.28132346446506262</v>
      </c>
      <c r="V100" s="97">
        <v>0.28132346446506262</v>
      </c>
      <c r="W100" s="97">
        <v>0.28132346446506262</v>
      </c>
      <c r="X100" s="97">
        <v>0.28132346446506262</v>
      </c>
      <c r="Y100" s="97">
        <v>0.28132346446506262</v>
      </c>
      <c r="Z100" s="97">
        <v>0.28132346446506262</v>
      </c>
      <c r="AA100" s="97">
        <v>0.28132346446506262</v>
      </c>
      <c r="AB100" s="97">
        <v>0.28132346446506262</v>
      </c>
      <c r="AC100" s="97">
        <v>0.28132346446506262</v>
      </c>
      <c r="AD100" s="97">
        <v>0.28132346446506262</v>
      </c>
      <c r="AE100" s="97">
        <v>0.28132346446506262</v>
      </c>
      <c r="AF100" s="97">
        <v>0.28132346446506262</v>
      </c>
      <c r="AG100" s="97">
        <v>0.28132346446506262</v>
      </c>
      <c r="AH100" s="97">
        <v>0.28132346446506262</v>
      </c>
      <c r="AI100" s="97">
        <v>0.28132346446506262</v>
      </c>
      <c r="AJ100" s="97">
        <v>0.28132346446506262</v>
      </c>
    </row>
    <row r="101" spans="1:36" ht="15" thickBot="1" x14ac:dyDescent="0.35">
      <c r="A101" s="86" t="s">
        <v>78</v>
      </c>
      <c r="B101" s="88" t="s">
        <v>99</v>
      </c>
      <c r="C101" s="53" t="s">
        <v>147</v>
      </c>
      <c r="D101" s="92" t="s">
        <v>100</v>
      </c>
      <c r="E101" s="88" t="s">
        <v>7</v>
      </c>
      <c r="F101" s="88" t="s">
        <v>49</v>
      </c>
      <c r="G101" s="88" t="s">
        <v>50</v>
      </c>
      <c r="H101" s="94"/>
      <c r="I101" s="41"/>
      <c r="J101" s="42"/>
      <c r="K101" s="98">
        <v>0.47508782099552471</v>
      </c>
      <c r="L101" s="98">
        <v>0.2060696324237602</v>
      </c>
      <c r="M101" s="98">
        <v>0.2060696324237602</v>
      </c>
      <c r="N101" s="98">
        <v>0.18783468762849229</v>
      </c>
      <c r="O101" s="98">
        <v>0.18783468762849229</v>
      </c>
      <c r="P101" s="98">
        <v>0.19788386426152313</v>
      </c>
      <c r="Q101" s="98">
        <v>0.19788386426152313</v>
      </c>
      <c r="R101" s="97">
        <v>0.1542201108225951</v>
      </c>
      <c r="S101" s="98">
        <v>0.1542201108225951</v>
      </c>
      <c r="T101" s="97">
        <v>0.1542201108225951</v>
      </c>
      <c r="U101" s="97">
        <v>0.1542201108225951</v>
      </c>
      <c r="V101" s="97">
        <v>0.1542201108225951</v>
      </c>
      <c r="W101" s="97">
        <v>0.1542201108225951</v>
      </c>
      <c r="X101" s="97">
        <v>0.1542201108225951</v>
      </c>
      <c r="Y101" s="97">
        <v>0.1542201108225951</v>
      </c>
      <c r="Z101" s="97">
        <v>0.1542201108225951</v>
      </c>
      <c r="AA101" s="97">
        <v>0.1542201108225951</v>
      </c>
      <c r="AB101" s="97">
        <v>0.1542201108225951</v>
      </c>
      <c r="AC101" s="97">
        <v>0.1542201108225951</v>
      </c>
      <c r="AD101" s="97">
        <v>0.1542201108225951</v>
      </c>
      <c r="AE101" s="97">
        <v>0.1542201108225951</v>
      </c>
      <c r="AF101" s="97">
        <v>0.1542201108225951</v>
      </c>
      <c r="AG101" s="97">
        <v>0.1542201108225951</v>
      </c>
      <c r="AH101" s="97">
        <v>0.1542201108225951</v>
      </c>
      <c r="AI101" s="97">
        <v>0.1542201108225951</v>
      </c>
      <c r="AJ101" s="97">
        <v>0.1542201108225951</v>
      </c>
    </row>
    <row r="102" spans="1:36" ht="15" thickBot="1" x14ac:dyDescent="0.35">
      <c r="A102" s="86" t="s">
        <v>78</v>
      </c>
      <c r="B102" s="88" t="s">
        <v>99</v>
      </c>
      <c r="C102" s="53" t="s">
        <v>148</v>
      </c>
      <c r="D102" s="92" t="s">
        <v>100</v>
      </c>
      <c r="E102" s="88" t="s">
        <v>7</v>
      </c>
      <c r="F102" s="88" t="s">
        <v>49</v>
      </c>
      <c r="G102" s="88" t="s">
        <v>50</v>
      </c>
      <c r="H102" s="94"/>
      <c r="I102" s="41"/>
      <c r="J102" s="42"/>
      <c r="K102" s="98">
        <v>1.9234324736660921E-5</v>
      </c>
      <c r="L102" s="98">
        <v>8.342900098127943E-6</v>
      </c>
      <c r="M102" s="98">
        <v>8.342900098127943E-6</v>
      </c>
      <c r="N102" s="98">
        <v>7.6046432238255994E-6</v>
      </c>
      <c r="O102" s="98">
        <v>7.6046432238255994E-6</v>
      </c>
      <c r="P102" s="98">
        <v>8.0114924802236075E-6</v>
      </c>
      <c r="Q102" s="98">
        <v>8.0114924802236075E-6</v>
      </c>
      <c r="R102" s="97">
        <v>6.243729183101016E-6</v>
      </c>
      <c r="S102" s="98">
        <v>6.243729183101016E-6</v>
      </c>
      <c r="T102" s="97">
        <v>6.243729183101016E-6</v>
      </c>
      <c r="U102" s="97">
        <v>6.243729183101016E-6</v>
      </c>
      <c r="V102" s="97">
        <v>6.243729183101016E-6</v>
      </c>
      <c r="W102" s="97">
        <v>6.243729183101016E-6</v>
      </c>
      <c r="X102" s="97">
        <v>6.243729183101016E-6</v>
      </c>
      <c r="Y102" s="97">
        <v>6.243729183101016E-6</v>
      </c>
      <c r="Z102" s="97">
        <v>6.243729183101016E-6</v>
      </c>
      <c r="AA102" s="97">
        <v>6.243729183101016E-6</v>
      </c>
      <c r="AB102" s="97">
        <v>6.243729183101016E-6</v>
      </c>
      <c r="AC102" s="97">
        <v>6.243729183101016E-6</v>
      </c>
      <c r="AD102" s="97">
        <v>6.243729183101016E-6</v>
      </c>
      <c r="AE102" s="97">
        <v>6.243729183101016E-6</v>
      </c>
      <c r="AF102" s="97">
        <v>6.243729183101016E-6</v>
      </c>
      <c r="AG102" s="97">
        <v>6.243729183101016E-6</v>
      </c>
      <c r="AH102" s="97">
        <v>6.243729183101016E-6</v>
      </c>
      <c r="AI102" s="97">
        <v>6.243729183101016E-6</v>
      </c>
      <c r="AJ102" s="97">
        <v>6.243729183101016E-6</v>
      </c>
    </row>
    <row r="103" spans="1:36" ht="15" thickBot="1" x14ac:dyDescent="0.35">
      <c r="A103" s="86" t="s">
        <v>78</v>
      </c>
      <c r="B103" s="88" t="s">
        <v>99</v>
      </c>
      <c r="C103" s="53" t="s">
        <v>149</v>
      </c>
      <c r="D103" s="92" t="s">
        <v>100</v>
      </c>
      <c r="E103" s="88" t="s">
        <v>7</v>
      </c>
      <c r="F103" s="88" t="s">
        <v>49</v>
      </c>
      <c r="G103" s="88" t="s">
        <v>50</v>
      </c>
      <c r="H103" s="94"/>
      <c r="I103" s="41"/>
      <c r="J103" s="42"/>
      <c r="K103" s="98">
        <v>5.7501585157892712E-6</v>
      </c>
      <c r="L103" s="98">
        <v>8.2008886956091995E-6</v>
      </c>
      <c r="M103" s="98">
        <v>8.2008886956091995E-6</v>
      </c>
      <c r="N103" s="98">
        <v>7.9492363851660356E-6</v>
      </c>
      <c r="O103" s="98">
        <v>7.9492363851660356E-6</v>
      </c>
      <c r="P103" s="98">
        <v>7.8638988545295655E-6</v>
      </c>
      <c r="Q103" s="98">
        <v>7.8638988545295655E-6</v>
      </c>
      <c r="R103" s="97">
        <v>8.7302917969267967E-6</v>
      </c>
      <c r="S103" s="98">
        <v>8.7302917969267967E-6</v>
      </c>
      <c r="T103" s="97">
        <v>8.7302917969267967E-6</v>
      </c>
      <c r="U103" s="97">
        <v>8.7302917969267967E-6</v>
      </c>
      <c r="V103" s="97">
        <v>8.7302917969267967E-6</v>
      </c>
      <c r="W103" s="97">
        <v>8.7302917969267967E-6</v>
      </c>
      <c r="X103" s="97">
        <v>8.7302917969267967E-6</v>
      </c>
      <c r="Y103" s="97">
        <v>8.7302917969267967E-6</v>
      </c>
      <c r="Z103" s="97">
        <v>8.7302917969267967E-6</v>
      </c>
      <c r="AA103" s="97">
        <v>8.7302917969267967E-6</v>
      </c>
      <c r="AB103" s="97">
        <v>8.7302917969267967E-6</v>
      </c>
      <c r="AC103" s="97">
        <v>8.7302917969267967E-6</v>
      </c>
      <c r="AD103" s="97">
        <v>8.7302917969267967E-6</v>
      </c>
      <c r="AE103" s="97">
        <v>8.7302917969267967E-6</v>
      </c>
      <c r="AF103" s="97">
        <v>8.7302917969267967E-6</v>
      </c>
      <c r="AG103" s="97">
        <v>8.7302917969267967E-6</v>
      </c>
      <c r="AH103" s="97">
        <v>8.7302917969267967E-6</v>
      </c>
      <c r="AI103" s="97">
        <v>8.7302917969267967E-6</v>
      </c>
      <c r="AJ103" s="97">
        <v>8.7302917969267967E-6</v>
      </c>
    </row>
    <row r="104" spans="1:36" ht="15" thickBot="1" x14ac:dyDescent="0.35">
      <c r="A104" s="86" t="s">
        <v>78</v>
      </c>
      <c r="B104" s="88" t="s">
        <v>99</v>
      </c>
      <c r="C104" s="53" t="s">
        <v>150</v>
      </c>
      <c r="D104" s="92" t="s">
        <v>100</v>
      </c>
      <c r="E104" s="88" t="s">
        <v>7</v>
      </c>
      <c r="F104" s="88" t="s">
        <v>49</v>
      </c>
      <c r="G104" s="88" t="s">
        <v>50</v>
      </c>
      <c r="H104" s="94"/>
      <c r="I104" s="41"/>
      <c r="J104" s="42"/>
      <c r="K104" s="98">
        <v>3.5767992929537949E-6</v>
      </c>
      <c r="L104" s="98">
        <v>4.364517850243957E-6</v>
      </c>
      <c r="M104" s="98">
        <v>4.364517850243957E-6</v>
      </c>
      <c r="N104" s="98">
        <v>4.0602959210610065E-6</v>
      </c>
      <c r="O104" s="98">
        <v>4.0602959210610065E-6</v>
      </c>
      <c r="P104" s="98">
        <v>4.1622674340138348E-6</v>
      </c>
      <c r="Q104" s="98">
        <v>4.1622674340138348E-6</v>
      </c>
      <c r="R104" s="97">
        <v>5.0097848174165447E-6</v>
      </c>
      <c r="S104" s="98">
        <v>5.0097848174165447E-6</v>
      </c>
      <c r="T104" s="97">
        <v>5.0097848174165447E-6</v>
      </c>
      <c r="U104" s="97">
        <v>5.0097848174165447E-6</v>
      </c>
      <c r="V104" s="97">
        <v>5.0097848174165447E-6</v>
      </c>
      <c r="W104" s="97">
        <v>5.0097848174165447E-6</v>
      </c>
      <c r="X104" s="97">
        <v>5.0097848174165447E-6</v>
      </c>
      <c r="Y104" s="97">
        <v>5.0097848174165447E-6</v>
      </c>
      <c r="Z104" s="97">
        <v>5.0097848174165447E-6</v>
      </c>
      <c r="AA104" s="97">
        <v>5.0097848174165447E-6</v>
      </c>
      <c r="AB104" s="97">
        <v>5.0097848174165447E-6</v>
      </c>
      <c r="AC104" s="97">
        <v>5.0097848174165447E-6</v>
      </c>
      <c r="AD104" s="97">
        <v>5.0097848174165447E-6</v>
      </c>
      <c r="AE104" s="97">
        <v>5.0097848174165447E-6</v>
      </c>
      <c r="AF104" s="97">
        <v>5.0097848174165447E-6</v>
      </c>
      <c r="AG104" s="97">
        <v>5.0097848174165447E-6</v>
      </c>
      <c r="AH104" s="97">
        <v>5.0097848174165447E-6</v>
      </c>
      <c r="AI104" s="97">
        <v>5.0097848174165447E-6</v>
      </c>
      <c r="AJ104" s="97">
        <v>5.0097848174165447E-6</v>
      </c>
    </row>
    <row r="105" spans="1:36" ht="15" thickBot="1" x14ac:dyDescent="0.35">
      <c r="A105" s="86" t="s">
        <v>78</v>
      </c>
      <c r="B105" s="88" t="s">
        <v>99</v>
      </c>
      <c r="C105" s="53" t="s">
        <v>151</v>
      </c>
      <c r="D105" s="92" t="s">
        <v>100</v>
      </c>
      <c r="E105" s="88" t="s">
        <v>7</v>
      </c>
      <c r="F105" s="88" t="s">
        <v>49</v>
      </c>
      <c r="G105" s="88" t="s">
        <v>50</v>
      </c>
      <c r="H105" s="94"/>
      <c r="I105" s="41"/>
      <c r="J105" s="42"/>
      <c r="K105" s="98">
        <v>6.6781732941013159E-6</v>
      </c>
      <c r="L105" s="98">
        <v>6.3720885290398475E-6</v>
      </c>
      <c r="M105" s="98">
        <v>6.3720885290398475E-6</v>
      </c>
      <c r="N105" s="98">
        <v>1.0441775818817569E-5</v>
      </c>
      <c r="O105" s="98">
        <v>1.0441775818817569E-5</v>
      </c>
      <c r="P105" s="98">
        <v>1.043427602824335E-5</v>
      </c>
      <c r="Q105" s="98">
        <v>1.043427602824335E-5</v>
      </c>
      <c r="R105" s="97">
        <v>1.180340773122207E-5</v>
      </c>
      <c r="S105" s="98">
        <v>1.180340773122207E-5</v>
      </c>
      <c r="T105" s="97">
        <v>1.180340773122207E-5</v>
      </c>
      <c r="U105" s="97">
        <v>1.180340773122207E-5</v>
      </c>
      <c r="V105" s="97">
        <v>1.180340773122207E-5</v>
      </c>
      <c r="W105" s="97">
        <v>1.180340773122207E-5</v>
      </c>
      <c r="X105" s="97">
        <v>1.180340773122207E-5</v>
      </c>
      <c r="Y105" s="97">
        <v>1.180340773122207E-5</v>
      </c>
      <c r="Z105" s="97">
        <v>1.180340773122207E-5</v>
      </c>
      <c r="AA105" s="97">
        <v>1.180340773122207E-5</v>
      </c>
      <c r="AB105" s="97">
        <v>1.180340773122207E-5</v>
      </c>
      <c r="AC105" s="97">
        <v>1.180340773122207E-5</v>
      </c>
      <c r="AD105" s="97">
        <v>1.180340773122207E-5</v>
      </c>
      <c r="AE105" s="97">
        <v>1.180340773122207E-5</v>
      </c>
      <c r="AF105" s="97">
        <v>1.180340773122207E-5</v>
      </c>
      <c r="AG105" s="97">
        <v>1.180340773122207E-5</v>
      </c>
      <c r="AH105" s="97">
        <v>1.180340773122207E-5</v>
      </c>
      <c r="AI105" s="97">
        <v>1.180340773122207E-5</v>
      </c>
      <c r="AJ105" s="97">
        <v>1.180340773122207E-5</v>
      </c>
    </row>
    <row r="106" spans="1:36" ht="15" thickBot="1" x14ac:dyDescent="0.35">
      <c r="A106" s="86" t="s">
        <v>78</v>
      </c>
      <c r="B106" s="88" t="s">
        <v>99</v>
      </c>
      <c r="C106" s="53" t="s">
        <v>152</v>
      </c>
      <c r="D106" s="92" t="s">
        <v>100</v>
      </c>
      <c r="E106" s="88" t="s">
        <v>7</v>
      </c>
      <c r="F106" s="88" t="s">
        <v>49</v>
      </c>
      <c r="G106" s="88" t="s">
        <v>50</v>
      </c>
      <c r="H106" s="94"/>
      <c r="I106" s="41"/>
      <c r="J106" s="42"/>
      <c r="K106" s="98">
        <v>3.5767992929537949E-6</v>
      </c>
      <c r="L106" s="98">
        <v>4.364517850243957E-6</v>
      </c>
      <c r="M106" s="98">
        <v>4.364517850243957E-6</v>
      </c>
      <c r="N106" s="98">
        <v>4.0602959210610065E-6</v>
      </c>
      <c r="O106" s="98">
        <v>4.0602959210610065E-6</v>
      </c>
      <c r="P106" s="98">
        <v>4.1622674340138348E-6</v>
      </c>
      <c r="Q106" s="98">
        <v>4.1622674340138348E-6</v>
      </c>
      <c r="R106" s="97">
        <v>5.0097848174165447E-6</v>
      </c>
      <c r="S106" s="98">
        <v>5.0097848174165447E-6</v>
      </c>
      <c r="T106" s="97">
        <v>5.0097848174165447E-6</v>
      </c>
      <c r="U106" s="97">
        <v>5.0097848174165447E-6</v>
      </c>
      <c r="V106" s="97">
        <v>5.0097848174165447E-6</v>
      </c>
      <c r="W106" s="97">
        <v>5.0097848174165447E-6</v>
      </c>
      <c r="X106" s="97">
        <v>5.0097848174165447E-6</v>
      </c>
      <c r="Y106" s="97">
        <v>5.0097848174165447E-6</v>
      </c>
      <c r="Z106" s="97">
        <v>5.0097848174165447E-6</v>
      </c>
      <c r="AA106" s="97">
        <v>5.0097848174165447E-6</v>
      </c>
      <c r="AB106" s="97">
        <v>5.0097848174165447E-6</v>
      </c>
      <c r="AC106" s="97">
        <v>5.0097848174165447E-6</v>
      </c>
      <c r="AD106" s="97">
        <v>5.0097848174165447E-6</v>
      </c>
      <c r="AE106" s="97">
        <v>5.0097848174165447E-6</v>
      </c>
      <c r="AF106" s="97">
        <v>5.0097848174165447E-6</v>
      </c>
      <c r="AG106" s="97">
        <v>5.0097848174165447E-6</v>
      </c>
      <c r="AH106" s="97">
        <v>5.0097848174165447E-6</v>
      </c>
      <c r="AI106" s="97">
        <v>5.0097848174165447E-6</v>
      </c>
      <c r="AJ106" s="97">
        <v>5.0097848174165447E-6</v>
      </c>
    </row>
    <row r="107" spans="1:36" ht="15" thickBot="1" x14ac:dyDescent="0.35">
      <c r="A107" s="86" t="s">
        <v>78</v>
      </c>
      <c r="B107" s="88" t="s">
        <v>99</v>
      </c>
      <c r="C107" s="53" t="s">
        <v>153</v>
      </c>
      <c r="D107" s="92" t="s">
        <v>100</v>
      </c>
      <c r="E107" s="88" t="s">
        <v>7</v>
      </c>
      <c r="F107" s="88" t="s">
        <v>49</v>
      </c>
      <c r="G107" s="88" t="s">
        <v>50</v>
      </c>
      <c r="H107" s="94"/>
      <c r="I107" s="41"/>
      <c r="J107" s="42"/>
      <c r="K107" s="98">
        <v>1.9234324736660921E-5</v>
      </c>
      <c r="L107" s="98">
        <v>8.342900098127943E-6</v>
      </c>
      <c r="M107" s="98">
        <v>8.342900098127943E-6</v>
      </c>
      <c r="N107" s="98">
        <v>7.6046432238255994E-6</v>
      </c>
      <c r="O107" s="98">
        <v>7.6046432238255994E-6</v>
      </c>
      <c r="P107" s="98">
        <v>8.0114924802236075E-6</v>
      </c>
      <c r="Q107" s="98">
        <v>8.0114924802236075E-6</v>
      </c>
      <c r="R107" s="97">
        <v>6.243729183101016E-6</v>
      </c>
      <c r="S107" s="98">
        <v>6.243729183101016E-6</v>
      </c>
      <c r="T107" s="97">
        <v>6.243729183101016E-6</v>
      </c>
      <c r="U107" s="97">
        <v>6.243729183101016E-6</v>
      </c>
      <c r="V107" s="97">
        <v>6.243729183101016E-6</v>
      </c>
      <c r="W107" s="97">
        <v>6.243729183101016E-6</v>
      </c>
      <c r="X107" s="97">
        <v>6.243729183101016E-6</v>
      </c>
      <c r="Y107" s="97">
        <v>6.243729183101016E-6</v>
      </c>
      <c r="Z107" s="97">
        <v>6.243729183101016E-6</v>
      </c>
      <c r="AA107" s="97">
        <v>6.243729183101016E-6</v>
      </c>
      <c r="AB107" s="97">
        <v>6.243729183101016E-6</v>
      </c>
      <c r="AC107" s="97">
        <v>6.243729183101016E-6</v>
      </c>
      <c r="AD107" s="97">
        <v>6.243729183101016E-6</v>
      </c>
      <c r="AE107" s="97">
        <v>6.243729183101016E-6</v>
      </c>
      <c r="AF107" s="97">
        <v>6.243729183101016E-6</v>
      </c>
      <c r="AG107" s="97">
        <v>6.243729183101016E-6</v>
      </c>
      <c r="AH107" s="97">
        <v>6.243729183101016E-6</v>
      </c>
      <c r="AI107" s="97">
        <v>6.243729183101016E-6</v>
      </c>
      <c r="AJ107" s="97">
        <v>6.243729183101016E-6</v>
      </c>
    </row>
    <row r="108" spans="1:36" ht="15" thickBot="1" x14ac:dyDescent="0.35">
      <c r="A108" s="86" t="s">
        <v>78</v>
      </c>
      <c r="B108" s="88" t="s">
        <v>99</v>
      </c>
      <c r="C108" s="53" t="s">
        <v>154</v>
      </c>
      <c r="D108" s="92" t="s">
        <v>100</v>
      </c>
      <c r="E108" s="88" t="s">
        <v>7</v>
      </c>
      <c r="F108" s="88" t="s">
        <v>49</v>
      </c>
      <c r="G108" s="88" t="s">
        <v>50</v>
      </c>
      <c r="H108" s="94"/>
      <c r="I108" s="41"/>
      <c r="J108" s="42"/>
      <c r="K108" s="98">
        <v>3.8468649473321838E-6</v>
      </c>
      <c r="L108" s="98">
        <v>1.6685800196255885E-6</v>
      </c>
      <c r="M108" s="98">
        <v>1.6685800196255885E-6</v>
      </c>
      <c r="N108" s="98">
        <v>1.5209286447651198E-6</v>
      </c>
      <c r="O108" s="98">
        <v>1.5209286447651198E-6</v>
      </c>
      <c r="P108" s="98">
        <v>1.6022984960447216E-6</v>
      </c>
      <c r="Q108" s="98">
        <v>1.6022984960447216E-6</v>
      </c>
      <c r="R108" s="97">
        <v>1.2487458366202033E-6</v>
      </c>
      <c r="S108" s="98">
        <v>1.2487458366202033E-6</v>
      </c>
      <c r="T108" s="97">
        <v>1.2487458366202033E-6</v>
      </c>
      <c r="U108" s="97">
        <v>1.2487458366202033E-6</v>
      </c>
      <c r="V108" s="97">
        <v>1.2487458366202033E-6</v>
      </c>
      <c r="W108" s="97">
        <v>1.2487458366202033E-6</v>
      </c>
      <c r="X108" s="97">
        <v>1.2487458366202033E-6</v>
      </c>
      <c r="Y108" s="97">
        <v>1.2487458366202033E-6</v>
      </c>
      <c r="Z108" s="97">
        <v>1.2487458366202033E-6</v>
      </c>
      <c r="AA108" s="97">
        <v>1.2487458366202033E-6</v>
      </c>
      <c r="AB108" s="97">
        <v>1.2487458366202033E-6</v>
      </c>
      <c r="AC108" s="97">
        <v>1.2487458366202033E-6</v>
      </c>
      <c r="AD108" s="97">
        <v>1.2487458366202033E-6</v>
      </c>
      <c r="AE108" s="97">
        <v>1.2487458366202033E-6</v>
      </c>
      <c r="AF108" s="97">
        <v>1.2487458366202033E-6</v>
      </c>
      <c r="AG108" s="97">
        <v>1.2487458366202033E-6</v>
      </c>
      <c r="AH108" s="97">
        <v>1.2487458366202033E-6</v>
      </c>
      <c r="AI108" s="97">
        <v>1.2487458366202033E-6</v>
      </c>
      <c r="AJ108" s="97">
        <v>1.2487458366202033E-6</v>
      </c>
    </row>
    <row r="109" spans="1:36" ht="15" thickBot="1" x14ac:dyDescent="0.35">
      <c r="A109" s="86" t="s">
        <v>78</v>
      </c>
      <c r="B109" s="88" t="s">
        <v>99</v>
      </c>
      <c r="C109" s="53" t="s">
        <v>155</v>
      </c>
      <c r="D109" s="92" t="s">
        <v>100</v>
      </c>
      <c r="E109" s="88" t="s">
        <v>7</v>
      </c>
      <c r="F109" s="88" t="s">
        <v>49</v>
      </c>
      <c r="G109" s="88" t="s">
        <v>50</v>
      </c>
      <c r="H109" s="94"/>
      <c r="I109" s="41"/>
      <c r="J109" s="42"/>
      <c r="K109" s="98">
        <v>1.1500317031578542E-6</v>
      </c>
      <c r="L109" s="98">
        <v>1.64017773912184E-6</v>
      </c>
      <c r="M109" s="98">
        <v>1.64017773912184E-6</v>
      </c>
      <c r="N109" s="98">
        <v>1.5898472770332072E-6</v>
      </c>
      <c r="O109" s="98">
        <v>1.5898472770332072E-6</v>
      </c>
      <c r="P109" s="98">
        <v>1.5727797709059131E-6</v>
      </c>
      <c r="Q109" s="98">
        <v>1.5727797709059131E-6</v>
      </c>
      <c r="R109" s="97">
        <v>1.7460583593853593E-6</v>
      </c>
      <c r="S109" s="98">
        <v>1.7460583593853593E-6</v>
      </c>
      <c r="T109" s="97">
        <v>1.7460583593853593E-6</v>
      </c>
      <c r="U109" s="97">
        <v>1.7460583593853593E-6</v>
      </c>
      <c r="V109" s="97">
        <v>1.7460583593853593E-6</v>
      </c>
      <c r="W109" s="97">
        <v>1.7460583593853593E-6</v>
      </c>
      <c r="X109" s="97">
        <v>1.7460583593853593E-6</v>
      </c>
      <c r="Y109" s="97">
        <v>1.7460583593853593E-6</v>
      </c>
      <c r="Z109" s="97">
        <v>1.7460583593853593E-6</v>
      </c>
      <c r="AA109" s="97">
        <v>1.7460583593853593E-6</v>
      </c>
      <c r="AB109" s="97">
        <v>1.7460583593853593E-6</v>
      </c>
      <c r="AC109" s="97">
        <v>1.7460583593853593E-6</v>
      </c>
      <c r="AD109" s="97">
        <v>1.7460583593853593E-6</v>
      </c>
      <c r="AE109" s="97">
        <v>1.7460583593853593E-6</v>
      </c>
      <c r="AF109" s="97">
        <v>1.7460583593853593E-6</v>
      </c>
      <c r="AG109" s="97">
        <v>1.7460583593853593E-6</v>
      </c>
      <c r="AH109" s="97">
        <v>1.7460583593853593E-6</v>
      </c>
      <c r="AI109" s="97">
        <v>1.7460583593853593E-6</v>
      </c>
      <c r="AJ109" s="97">
        <v>1.7460583593853593E-6</v>
      </c>
    </row>
    <row r="110" spans="1:36" ht="15" thickBot="1" x14ac:dyDescent="0.35">
      <c r="A110" s="86" t="s">
        <v>78</v>
      </c>
      <c r="B110" s="88" t="s">
        <v>99</v>
      </c>
      <c r="C110" s="53" t="s">
        <v>156</v>
      </c>
      <c r="D110" s="92" t="s">
        <v>100</v>
      </c>
      <c r="E110" s="88" t="s">
        <v>7</v>
      </c>
      <c r="F110" s="88" t="s">
        <v>49</v>
      </c>
      <c r="G110" s="88" t="s">
        <v>50</v>
      </c>
      <c r="H110" s="94"/>
      <c r="I110" s="41"/>
      <c r="J110" s="42"/>
      <c r="K110" s="98">
        <v>3.5767992929537952E-7</v>
      </c>
      <c r="L110" s="98">
        <v>4.3645178502439575E-7</v>
      </c>
      <c r="M110" s="98">
        <v>4.3645178502439575E-7</v>
      </c>
      <c r="N110" s="98">
        <v>4.0602959210610072E-7</v>
      </c>
      <c r="O110" s="98">
        <v>4.0602959210610072E-7</v>
      </c>
      <c r="P110" s="98">
        <v>4.1622674340138351E-7</v>
      </c>
      <c r="Q110" s="98">
        <v>4.1622674340138351E-7</v>
      </c>
      <c r="R110" s="97">
        <v>5.0097848174165456E-7</v>
      </c>
      <c r="S110" s="98">
        <v>5.0097848174165456E-7</v>
      </c>
      <c r="T110" s="97">
        <v>5.0097848174165456E-7</v>
      </c>
      <c r="U110" s="97">
        <v>5.0097848174165456E-7</v>
      </c>
      <c r="V110" s="97">
        <v>5.0097848174165456E-7</v>
      </c>
      <c r="W110" s="97">
        <v>5.0097848174165456E-7</v>
      </c>
      <c r="X110" s="97">
        <v>5.0097848174165456E-7</v>
      </c>
      <c r="Y110" s="97">
        <v>5.0097848174165456E-7</v>
      </c>
      <c r="Z110" s="97">
        <v>5.0097848174165456E-7</v>
      </c>
      <c r="AA110" s="97">
        <v>5.0097848174165456E-7</v>
      </c>
      <c r="AB110" s="97">
        <v>5.0097848174165456E-7</v>
      </c>
      <c r="AC110" s="97">
        <v>5.0097848174165456E-7</v>
      </c>
      <c r="AD110" s="97">
        <v>5.0097848174165456E-7</v>
      </c>
      <c r="AE110" s="97">
        <v>5.0097848174165456E-7</v>
      </c>
      <c r="AF110" s="97">
        <v>5.0097848174165456E-7</v>
      </c>
      <c r="AG110" s="97">
        <v>5.0097848174165456E-7</v>
      </c>
      <c r="AH110" s="97">
        <v>5.0097848174165456E-7</v>
      </c>
      <c r="AI110" s="97">
        <v>5.0097848174165456E-7</v>
      </c>
      <c r="AJ110" s="97">
        <v>5.0097848174165456E-7</v>
      </c>
    </row>
    <row r="111" spans="1:36" ht="15" thickBot="1" x14ac:dyDescent="0.35">
      <c r="A111" s="86" t="s">
        <v>78</v>
      </c>
      <c r="B111" s="88" t="s">
        <v>99</v>
      </c>
      <c r="C111" s="53" t="s">
        <v>157</v>
      </c>
      <c r="D111" s="92" t="s">
        <v>100</v>
      </c>
      <c r="E111" s="88" t="s">
        <v>7</v>
      </c>
      <c r="F111" s="88" t="s">
        <v>49</v>
      </c>
      <c r="G111" s="88" t="s">
        <v>50</v>
      </c>
      <c r="H111" s="94"/>
      <c r="I111" s="41"/>
      <c r="J111" s="42"/>
      <c r="K111" s="98">
        <v>1.335634658820263E-6</v>
      </c>
      <c r="L111" s="98">
        <v>1.2744177058079695E-6</v>
      </c>
      <c r="M111" s="98">
        <v>1.2744177058079695E-6</v>
      </c>
      <c r="N111" s="98">
        <v>2.0883551637635137E-6</v>
      </c>
      <c r="O111" s="98">
        <v>2.0883551637635137E-6</v>
      </c>
      <c r="P111" s="98">
        <v>2.08685520564867E-6</v>
      </c>
      <c r="Q111" s="98">
        <v>2.08685520564867E-6</v>
      </c>
      <c r="R111" s="97">
        <v>2.3606815462444138E-6</v>
      </c>
      <c r="S111" s="98">
        <v>2.3606815462444138E-6</v>
      </c>
      <c r="T111" s="97">
        <v>2.3606815462444138E-6</v>
      </c>
      <c r="U111" s="97">
        <v>2.3606815462444138E-6</v>
      </c>
      <c r="V111" s="97">
        <v>2.3606815462444138E-6</v>
      </c>
      <c r="W111" s="97">
        <v>2.3606815462444138E-6</v>
      </c>
      <c r="X111" s="97">
        <v>2.3606815462444138E-6</v>
      </c>
      <c r="Y111" s="97">
        <v>2.3606815462444138E-6</v>
      </c>
      <c r="Z111" s="97">
        <v>2.3606815462444138E-6</v>
      </c>
      <c r="AA111" s="97">
        <v>2.3606815462444138E-6</v>
      </c>
      <c r="AB111" s="97">
        <v>2.3606815462444138E-6</v>
      </c>
      <c r="AC111" s="97">
        <v>2.3606815462444138E-6</v>
      </c>
      <c r="AD111" s="97">
        <v>2.3606815462444138E-6</v>
      </c>
      <c r="AE111" s="97">
        <v>2.3606815462444138E-6</v>
      </c>
      <c r="AF111" s="97">
        <v>2.3606815462444138E-6</v>
      </c>
      <c r="AG111" s="97">
        <v>2.3606815462444138E-6</v>
      </c>
      <c r="AH111" s="97">
        <v>2.3606815462444138E-6</v>
      </c>
      <c r="AI111" s="97">
        <v>2.3606815462444138E-6</v>
      </c>
      <c r="AJ111" s="97">
        <v>2.3606815462444138E-6</v>
      </c>
    </row>
    <row r="112" spans="1:36" ht="15" thickBot="1" x14ac:dyDescent="0.35">
      <c r="A112" s="86" t="s">
        <v>78</v>
      </c>
      <c r="B112" s="88" t="s">
        <v>99</v>
      </c>
      <c r="C112" s="53" t="s">
        <v>158</v>
      </c>
      <c r="D112" s="92" t="s">
        <v>100</v>
      </c>
      <c r="E112" s="88" t="s">
        <v>7</v>
      </c>
      <c r="F112" s="88" t="s">
        <v>49</v>
      </c>
      <c r="G112" s="88" t="s">
        <v>50</v>
      </c>
      <c r="H112" s="94"/>
      <c r="I112" s="41"/>
      <c r="J112" s="42"/>
      <c r="K112" s="98">
        <v>3.5767992929537952E-7</v>
      </c>
      <c r="L112" s="98">
        <v>4.3645178502439575E-7</v>
      </c>
      <c r="M112" s="98">
        <v>4.3645178502439575E-7</v>
      </c>
      <c r="N112" s="98">
        <v>4.0602959210610072E-7</v>
      </c>
      <c r="O112" s="98">
        <v>4.0602959210610072E-7</v>
      </c>
      <c r="P112" s="98">
        <v>4.1622674340138351E-7</v>
      </c>
      <c r="Q112" s="98">
        <v>4.1622674340138351E-7</v>
      </c>
      <c r="R112" s="97">
        <v>5.0097848174165456E-7</v>
      </c>
      <c r="S112" s="98">
        <v>5.0097848174165456E-7</v>
      </c>
      <c r="T112" s="97">
        <v>5.0097848174165456E-7</v>
      </c>
      <c r="U112" s="97">
        <v>5.0097848174165456E-7</v>
      </c>
      <c r="V112" s="97">
        <v>5.0097848174165456E-7</v>
      </c>
      <c r="W112" s="97">
        <v>5.0097848174165456E-7</v>
      </c>
      <c r="X112" s="97">
        <v>5.0097848174165456E-7</v>
      </c>
      <c r="Y112" s="97">
        <v>5.0097848174165456E-7</v>
      </c>
      <c r="Z112" s="97">
        <v>5.0097848174165456E-7</v>
      </c>
      <c r="AA112" s="97">
        <v>5.0097848174165456E-7</v>
      </c>
      <c r="AB112" s="97">
        <v>5.0097848174165456E-7</v>
      </c>
      <c r="AC112" s="97">
        <v>5.0097848174165456E-7</v>
      </c>
      <c r="AD112" s="97">
        <v>5.0097848174165456E-7</v>
      </c>
      <c r="AE112" s="97">
        <v>5.0097848174165456E-7</v>
      </c>
      <c r="AF112" s="97">
        <v>5.0097848174165456E-7</v>
      </c>
      <c r="AG112" s="97">
        <v>5.0097848174165456E-7</v>
      </c>
      <c r="AH112" s="97">
        <v>5.0097848174165456E-7</v>
      </c>
      <c r="AI112" s="97">
        <v>5.0097848174165456E-7</v>
      </c>
      <c r="AJ112" s="97">
        <v>5.0097848174165456E-7</v>
      </c>
    </row>
    <row r="113" spans="1:36" ht="15" thickBot="1" x14ac:dyDescent="0.35">
      <c r="A113" s="86" t="s">
        <v>78</v>
      </c>
      <c r="B113" s="88" t="s">
        <v>99</v>
      </c>
      <c r="C113" s="53" t="s">
        <v>159</v>
      </c>
      <c r="D113" s="92" t="s">
        <v>100</v>
      </c>
      <c r="E113" s="88" t="s">
        <v>7</v>
      </c>
      <c r="F113" s="88" t="s">
        <v>49</v>
      </c>
      <c r="G113" s="88" t="s">
        <v>50</v>
      </c>
      <c r="H113" s="94"/>
      <c r="I113" s="41"/>
      <c r="J113" s="42"/>
      <c r="K113" s="98">
        <v>3.8468649473321838E-6</v>
      </c>
      <c r="L113" s="98">
        <v>1.6685800196255885E-6</v>
      </c>
      <c r="M113" s="98">
        <v>1.6685800196255885E-6</v>
      </c>
      <c r="N113" s="98">
        <v>1.5209286447651198E-6</v>
      </c>
      <c r="O113" s="98">
        <v>1.5209286447651198E-6</v>
      </c>
      <c r="P113" s="98">
        <v>1.6022984960447216E-6</v>
      </c>
      <c r="Q113" s="98">
        <v>1.6022984960447216E-6</v>
      </c>
      <c r="R113" s="97">
        <v>1.2487458366202033E-6</v>
      </c>
      <c r="S113" s="98">
        <v>1.2487458366202033E-6</v>
      </c>
      <c r="T113" s="97">
        <v>1.2487458366202033E-6</v>
      </c>
      <c r="U113" s="97">
        <v>1.2487458366202033E-6</v>
      </c>
      <c r="V113" s="97">
        <v>1.2487458366202033E-6</v>
      </c>
      <c r="W113" s="97">
        <v>1.2487458366202033E-6</v>
      </c>
      <c r="X113" s="97">
        <v>1.2487458366202033E-6</v>
      </c>
      <c r="Y113" s="97">
        <v>1.2487458366202033E-6</v>
      </c>
      <c r="Z113" s="97">
        <v>1.2487458366202033E-6</v>
      </c>
      <c r="AA113" s="97">
        <v>1.2487458366202033E-6</v>
      </c>
      <c r="AB113" s="97">
        <v>1.2487458366202033E-6</v>
      </c>
      <c r="AC113" s="97">
        <v>1.2487458366202033E-6</v>
      </c>
      <c r="AD113" s="97">
        <v>1.2487458366202033E-6</v>
      </c>
      <c r="AE113" s="97">
        <v>1.2487458366202033E-6</v>
      </c>
      <c r="AF113" s="97">
        <v>1.2487458366202033E-6</v>
      </c>
      <c r="AG113" s="97">
        <v>1.2487458366202033E-6</v>
      </c>
      <c r="AH113" s="97">
        <v>1.2487458366202033E-6</v>
      </c>
      <c r="AI113" s="97">
        <v>1.2487458366202033E-6</v>
      </c>
      <c r="AJ113" s="97">
        <v>1.2487458366202033E-6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00B050"/>
  </sheetPr>
  <dimension ref="A1:AL10"/>
  <sheetViews>
    <sheetView tabSelected="1" zoomScaleNormal="100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Z16" sqref="Z16"/>
    </sheetView>
  </sheetViews>
  <sheetFormatPr defaultColWidth="8.88671875" defaultRowHeight="14.4" x14ac:dyDescent="0.3"/>
  <cols>
    <col min="1" max="1" width="11" style="25" bestFit="1" customWidth="1"/>
    <col min="2" max="2" width="37.5546875" style="25" customWidth="1"/>
    <col min="3" max="3" width="16.88671875" style="25" bestFit="1" customWidth="1"/>
    <col min="4" max="4" width="10" style="25" customWidth="1"/>
    <col min="5" max="5" width="54.5546875" style="25" bestFit="1" customWidth="1"/>
    <col min="6" max="6" width="12.44140625" style="25" customWidth="1"/>
    <col min="7" max="11" width="8.88671875" style="25"/>
    <col min="12" max="12" width="9.6640625" style="25" bestFit="1" customWidth="1"/>
    <col min="13" max="16" width="7.109375" style="25" bestFit="1" customWidth="1"/>
    <col min="17" max="17" width="7.33203125" style="25" bestFit="1" customWidth="1"/>
    <col min="18" max="18" width="7.109375" style="25" bestFit="1" customWidth="1"/>
    <col min="19" max="19" width="7.33203125" style="25" bestFit="1" customWidth="1"/>
    <col min="20" max="20" width="7.109375" style="25" bestFit="1" customWidth="1"/>
    <col min="21" max="22" width="7.33203125" style="25" bestFit="1" customWidth="1"/>
    <col min="23" max="23" width="7.109375" style="25" bestFit="1" customWidth="1"/>
    <col min="24" max="27" width="7.33203125" style="25" bestFit="1" customWidth="1"/>
    <col min="28" max="28" width="7.109375" style="25" bestFit="1" customWidth="1"/>
    <col min="29" max="29" width="7.33203125" style="25" bestFit="1" customWidth="1"/>
    <col min="30" max="30" width="7.109375" style="25" bestFit="1" customWidth="1"/>
    <col min="31" max="31" width="7.33203125" style="25" bestFit="1" customWidth="1"/>
    <col min="32" max="32" width="7.109375" style="25" bestFit="1" customWidth="1"/>
    <col min="33" max="37" width="7.33203125" style="25" bestFit="1" customWidth="1"/>
    <col min="38" max="38" width="7.77734375" style="25" bestFit="1" customWidth="1"/>
    <col min="39" max="16384" width="8.88671875" style="25"/>
  </cols>
  <sheetData>
    <row r="1" spans="1:38" ht="43.8" thickBot="1" x14ac:dyDescent="0.35">
      <c r="A1" s="81" t="s">
        <v>13</v>
      </c>
      <c r="B1" s="82" t="s">
        <v>10</v>
      </c>
      <c r="C1" s="82" t="s">
        <v>45</v>
      </c>
      <c r="D1" s="82" t="s">
        <v>46</v>
      </c>
      <c r="E1" s="82" t="s">
        <v>18</v>
      </c>
      <c r="F1" s="83" t="s">
        <v>35</v>
      </c>
      <c r="G1" s="82" t="s">
        <v>3</v>
      </c>
      <c r="H1" s="82" t="s">
        <v>42</v>
      </c>
      <c r="I1" s="82" t="s">
        <v>29</v>
      </c>
      <c r="J1" s="82" t="s">
        <v>30</v>
      </c>
      <c r="K1" s="82" t="s">
        <v>31</v>
      </c>
      <c r="L1" s="82" t="s">
        <v>32</v>
      </c>
      <c r="M1" s="82">
        <v>2010</v>
      </c>
      <c r="N1" s="82">
        <v>2011</v>
      </c>
      <c r="O1" s="82">
        <v>2012</v>
      </c>
      <c r="P1" s="82">
        <v>2013</v>
      </c>
      <c r="Q1" s="82">
        <v>2014</v>
      </c>
      <c r="R1" s="82">
        <v>2015</v>
      </c>
      <c r="S1" s="82">
        <v>2016</v>
      </c>
      <c r="T1" s="82">
        <v>2017</v>
      </c>
      <c r="U1" s="82">
        <v>2018</v>
      </c>
      <c r="V1" s="82">
        <v>2019</v>
      </c>
      <c r="W1" s="82">
        <v>2020</v>
      </c>
      <c r="X1" s="82">
        <v>2021</v>
      </c>
      <c r="Y1" s="82">
        <v>2022</v>
      </c>
      <c r="Z1" s="82">
        <v>2023</v>
      </c>
      <c r="AA1" s="82">
        <v>2024</v>
      </c>
      <c r="AB1" s="82">
        <v>2025</v>
      </c>
      <c r="AC1" s="82">
        <v>2026</v>
      </c>
      <c r="AD1" s="82">
        <v>2027</v>
      </c>
      <c r="AE1" s="82">
        <v>2028</v>
      </c>
      <c r="AF1" s="82">
        <v>2029</v>
      </c>
      <c r="AG1" s="82">
        <v>2030</v>
      </c>
      <c r="AH1" s="82">
        <v>2031</v>
      </c>
      <c r="AI1" s="82">
        <v>2032</v>
      </c>
      <c r="AJ1" s="82">
        <v>2033</v>
      </c>
      <c r="AK1" s="82">
        <v>2034</v>
      </c>
      <c r="AL1" s="84">
        <v>2035</v>
      </c>
    </row>
    <row r="2" spans="1:38" x14ac:dyDescent="0.3">
      <c r="A2" s="71" t="s">
        <v>78</v>
      </c>
      <c r="B2" s="72" t="s">
        <v>48</v>
      </c>
      <c r="C2" s="85" t="s">
        <v>71</v>
      </c>
      <c r="D2" s="85" t="s">
        <v>47</v>
      </c>
      <c r="E2" s="85" t="s">
        <v>72</v>
      </c>
      <c r="F2" s="74" t="s">
        <v>7</v>
      </c>
      <c r="G2" s="74" t="s">
        <v>49</v>
      </c>
      <c r="H2" s="74" t="s">
        <v>50</v>
      </c>
      <c r="I2" s="73"/>
      <c r="J2" s="73"/>
      <c r="K2" s="73"/>
      <c r="L2" s="73"/>
      <c r="M2" s="144">
        <v>18.411365224082232</v>
      </c>
      <c r="N2" s="144">
        <v>16.480678634239439</v>
      </c>
      <c r="O2" s="144">
        <v>15.415755950845424</v>
      </c>
      <c r="P2" s="144">
        <v>21.172891514399993</v>
      </c>
      <c r="Q2" s="144">
        <v>22.910136530399992</v>
      </c>
      <c r="R2" s="144">
        <v>24.622857447612773</v>
      </c>
      <c r="S2" s="144">
        <v>24.944039296825558</v>
      </c>
      <c r="T2" s="144">
        <v>25.322160949238345</v>
      </c>
      <c r="U2" s="144">
        <v>25.373750260851129</v>
      </c>
      <c r="V2" s="144">
        <v>26.263320802690622</v>
      </c>
      <c r="W2" s="144">
        <v>27.696724566930111</v>
      </c>
      <c r="X2" s="144">
        <v>27.290043058369605</v>
      </c>
      <c r="Y2" s="144">
        <v>26.803762029009096</v>
      </c>
      <c r="Z2" s="144">
        <v>29.708700381052296</v>
      </c>
      <c r="AA2" s="144">
        <v>30.086803137409866</v>
      </c>
      <c r="AB2" s="144">
        <v>30.461105378055525</v>
      </c>
      <c r="AC2" s="155">
        <v>30.853405407961702</v>
      </c>
      <c r="AD2" s="155">
        <v>31.241333256839972</v>
      </c>
      <c r="AE2" s="155">
        <v>31.624592505637587</v>
      </c>
      <c r="AF2" s="155">
        <v>32.003130222380854</v>
      </c>
      <c r="AG2" s="155">
        <v>32.376533537674881</v>
      </c>
      <c r="AH2" s="155">
        <v>32.744590723624846</v>
      </c>
      <c r="AI2" s="155">
        <v>33.107047706756994</v>
      </c>
      <c r="AJ2" s="155">
        <v>33.463608068018566</v>
      </c>
      <c r="AK2" s="155">
        <v>33.814113011488452</v>
      </c>
      <c r="AL2" s="156">
        <v>34.158329636482364</v>
      </c>
    </row>
    <row r="3" spans="1:38" x14ac:dyDescent="0.3">
      <c r="A3" s="75" t="s">
        <v>78</v>
      </c>
      <c r="B3" s="69" t="s">
        <v>48</v>
      </c>
      <c r="C3" s="70" t="s">
        <v>73</v>
      </c>
      <c r="D3" s="70" t="s">
        <v>47</v>
      </c>
      <c r="E3" s="70" t="s">
        <v>74</v>
      </c>
      <c r="F3" s="27" t="s">
        <v>7</v>
      </c>
      <c r="G3" s="27" t="s">
        <v>49</v>
      </c>
      <c r="H3" s="27" t="s">
        <v>50</v>
      </c>
      <c r="I3" s="53"/>
      <c r="J3" s="53"/>
      <c r="K3" s="53"/>
      <c r="L3" s="53"/>
      <c r="M3" s="145">
        <v>31.822823089401627</v>
      </c>
      <c r="N3" s="145">
        <v>32.940843808480892</v>
      </c>
      <c r="O3" s="145">
        <v>35.389715911442629</v>
      </c>
      <c r="P3" s="145">
        <v>35.316622425599988</v>
      </c>
      <c r="Q3" s="145">
        <v>36.527464771199988</v>
      </c>
      <c r="R3" s="145">
        <v>37.199235401899372</v>
      </c>
      <c r="S3" s="145">
        <v>37.230142737398758</v>
      </c>
      <c r="T3" s="145">
        <v>37.951299932098145</v>
      </c>
      <c r="U3" s="145">
        <v>39.731072651597529</v>
      </c>
      <c r="V3" s="145">
        <v>40.911121021997538</v>
      </c>
      <c r="W3" s="145">
        <v>41.680389383597529</v>
      </c>
      <c r="X3" s="145">
        <v>42.462440149997533</v>
      </c>
      <c r="Y3" s="145">
        <v>43.822604224397523</v>
      </c>
      <c r="Z3" s="145">
        <v>45.554957358767318</v>
      </c>
      <c r="AA3" s="145">
        <v>46.054196815010528</v>
      </c>
      <c r="AB3" s="145">
        <v>46.563946765120548</v>
      </c>
      <c r="AC3" s="157">
        <v>47.099981952327184</v>
      </c>
      <c r="AD3" s="157">
        <v>47.636017139533827</v>
      </c>
      <c r="AE3" s="157">
        <v>48.172052326740456</v>
      </c>
      <c r="AF3" s="157">
        <v>48.697577020080296</v>
      </c>
      <c r="AG3" s="157">
        <v>49.212591219553339</v>
      </c>
      <c r="AH3" s="157">
        <v>49.717094925159579</v>
      </c>
      <c r="AI3" s="157">
        <v>50.221598630765826</v>
      </c>
      <c r="AJ3" s="157">
        <v>50.715591842505276</v>
      </c>
      <c r="AK3" s="157">
        <v>51.19907456037793</v>
      </c>
      <c r="AL3" s="158">
        <v>51.672046784383774</v>
      </c>
    </row>
    <row r="4" spans="1:38" x14ac:dyDescent="0.3">
      <c r="A4" s="75" t="s">
        <v>78</v>
      </c>
      <c r="B4" s="69" t="s">
        <v>48</v>
      </c>
      <c r="C4" s="142" t="s">
        <v>75</v>
      </c>
      <c r="D4" s="53" t="s">
        <v>47</v>
      </c>
      <c r="E4" s="53"/>
      <c r="F4" s="27" t="s">
        <v>7</v>
      </c>
      <c r="G4" s="27" t="s">
        <v>49</v>
      </c>
      <c r="H4" s="27" t="s">
        <v>50</v>
      </c>
      <c r="I4" s="53"/>
      <c r="J4" s="53"/>
      <c r="K4" s="53"/>
      <c r="L4" s="53"/>
      <c r="M4" s="146">
        <v>5.1452375820366152</v>
      </c>
      <c r="N4" s="146">
        <v>5.5031317709847505</v>
      </c>
      <c r="O4" s="146">
        <v>5.757496857164651</v>
      </c>
      <c r="P4" s="146">
        <v>6.7824759420921668</v>
      </c>
      <c r="Q4" s="146">
        <v>7.0486650889228901</v>
      </c>
      <c r="R4" s="146">
        <v>7.0812848389536143</v>
      </c>
      <c r="S4" s="146">
        <v>7.7751035281843368</v>
      </c>
      <c r="T4" s="146">
        <v>8.4636930518150599</v>
      </c>
      <c r="U4" s="146">
        <v>12.259568978645783</v>
      </c>
      <c r="V4" s="146">
        <v>12.777005769780404</v>
      </c>
      <c r="W4" s="146">
        <v>10.975598126515022</v>
      </c>
      <c r="X4" s="146">
        <v>13.345902595249644</v>
      </c>
      <c r="Y4" s="146">
        <v>15.247906233584262</v>
      </c>
      <c r="Z4" s="146">
        <v>16.145683691937545</v>
      </c>
      <c r="AA4" s="146">
        <v>15.963311395642016</v>
      </c>
      <c r="AB4" s="146">
        <v>17.059989671872675</v>
      </c>
      <c r="AC4" s="146">
        <v>16.841852127002785</v>
      </c>
      <c r="AD4" s="146">
        <v>18.002430597639862</v>
      </c>
      <c r="AE4" s="146">
        <v>17.939726448224203</v>
      </c>
      <c r="AF4" s="146">
        <v>18.913011545804537</v>
      </c>
      <c r="AG4" s="146">
        <v>18.828017331396811</v>
      </c>
      <c r="AH4" s="146">
        <v>19.944875347588987</v>
      </c>
      <c r="AI4" s="146">
        <v>19.953474953521702</v>
      </c>
      <c r="AJ4" s="146">
        <v>20.989230781073068</v>
      </c>
      <c r="AK4" s="146">
        <v>21.060749780191209</v>
      </c>
      <c r="AL4" s="146">
        <v>21.957452473189736</v>
      </c>
    </row>
    <row r="5" spans="1:38" x14ac:dyDescent="0.3">
      <c r="A5" s="75" t="s">
        <v>78</v>
      </c>
      <c r="B5" s="69" t="s">
        <v>48</v>
      </c>
      <c r="C5" s="143" t="s">
        <v>77</v>
      </c>
      <c r="D5" s="53" t="s">
        <v>47</v>
      </c>
      <c r="E5" s="53"/>
      <c r="F5" s="27" t="s">
        <v>7</v>
      </c>
      <c r="G5" s="27" t="s">
        <v>49</v>
      </c>
      <c r="H5" s="27" t="s">
        <v>50</v>
      </c>
      <c r="I5" s="53"/>
      <c r="J5" s="53"/>
      <c r="K5" s="53"/>
      <c r="L5" s="53"/>
      <c r="M5" s="146">
        <v>7.1980837679668094E-4</v>
      </c>
      <c r="N5" s="146">
        <v>6.4113006764791045E-4</v>
      </c>
      <c r="O5" s="146">
        <v>4.6615945342251634E-4</v>
      </c>
      <c r="P5" s="146">
        <v>2.274260988650046E-2</v>
      </c>
      <c r="Q5" s="146">
        <v>1.8315766248667282E-2</v>
      </c>
      <c r="R5" s="146">
        <v>1.38889226108341E-2</v>
      </c>
      <c r="S5" s="146">
        <v>9.4620789730009217E-3</v>
      </c>
      <c r="T5" s="146">
        <v>6.1972721351677383E-3</v>
      </c>
      <c r="U5" s="146">
        <v>3.5134836973345698E-3</v>
      </c>
      <c r="V5" s="146">
        <v>4.0945020973345639E-3</v>
      </c>
      <c r="W5" s="146">
        <v>3.5134836973345698E-3</v>
      </c>
      <c r="X5" s="146">
        <v>4.0945020973345639E-3</v>
      </c>
      <c r="Y5" s="146">
        <v>5.2565388973345659E-3</v>
      </c>
      <c r="Z5" s="146">
        <v>4.8977576491892327E-2</v>
      </c>
      <c r="AA5" s="146">
        <v>4.8169818141592914E-2</v>
      </c>
      <c r="AB5" s="146">
        <v>5.4037929379008025E-2</v>
      </c>
      <c r="AC5" s="146">
        <v>5.3346973436401338E-2</v>
      </c>
      <c r="AD5" s="146">
        <v>5.7023133776549967E-2</v>
      </c>
      <c r="AE5" s="146">
        <v>5.6824516868622943E-2</v>
      </c>
      <c r="AF5" s="146">
        <v>5.9907420925440796E-2</v>
      </c>
      <c r="AG5" s="146">
        <v>5.9638199698222739E-2</v>
      </c>
      <c r="AH5" s="146">
        <v>6.3175874442825727E-2</v>
      </c>
      <c r="AI5" s="146">
        <v>6.3203113902345773E-2</v>
      </c>
      <c r="AJ5" s="146">
        <v>6.6483895505361407E-2</v>
      </c>
      <c r="AK5" s="146">
        <v>6.6710433662648533E-2</v>
      </c>
      <c r="AL5" s="145">
        <v>6.9550761103063782E-2</v>
      </c>
    </row>
    <row r="6" spans="1:38" x14ac:dyDescent="0.3">
      <c r="A6" s="75" t="s">
        <v>78</v>
      </c>
      <c r="B6" s="69" t="s">
        <v>48</v>
      </c>
      <c r="C6" s="143" t="s">
        <v>76</v>
      </c>
      <c r="D6" s="53" t="s">
        <v>47</v>
      </c>
      <c r="E6" s="53"/>
      <c r="F6" s="27" t="s">
        <v>7</v>
      </c>
      <c r="G6" s="27" t="s">
        <v>49</v>
      </c>
      <c r="H6" s="27" t="s">
        <v>50</v>
      </c>
      <c r="I6" s="53"/>
      <c r="J6" s="53"/>
      <c r="K6" s="53"/>
      <c r="L6" s="53"/>
      <c r="M6" s="146">
        <v>49.035558555929953</v>
      </c>
      <c r="N6" s="146">
        <v>51.821966852416175</v>
      </c>
      <c r="O6" s="146">
        <v>56.45095687691159</v>
      </c>
      <c r="P6" s="146">
        <v>59.574140625599981</v>
      </c>
      <c r="Q6" s="146">
        <v>62.223584529599982</v>
      </c>
      <c r="R6" s="146">
        <v>68.353328649599973</v>
      </c>
      <c r="S6" s="146">
        <v>73.273973479199967</v>
      </c>
      <c r="T6" s="146">
        <v>80.025407287199968</v>
      </c>
      <c r="U6" s="146">
        <v>85.759477876799963</v>
      </c>
      <c r="V6" s="146">
        <v>88.265410235999965</v>
      </c>
      <c r="W6" s="140">
        <v>73.009805398767739</v>
      </c>
      <c r="X6" s="140">
        <v>97.75726072110416</v>
      </c>
      <c r="Y6" s="140">
        <v>101.38708600023141</v>
      </c>
      <c r="Z6" s="140">
        <v>114.51416170029661</v>
      </c>
      <c r="AA6" s="140">
        <v>112.79591331883054</v>
      </c>
      <c r="AB6" s="140">
        <v>120.46489716018539</v>
      </c>
      <c r="AC6" s="140">
        <v>119.04303920673917</v>
      </c>
      <c r="AD6" s="140">
        <v>127.11925855498085</v>
      </c>
      <c r="AE6" s="140">
        <v>126.60253215361175</v>
      </c>
      <c r="AF6" s="140">
        <v>133.40844835360497</v>
      </c>
      <c r="AG6" s="140">
        <v>132.90026651906709</v>
      </c>
      <c r="AH6" s="140">
        <v>140.70264395976756</v>
      </c>
      <c r="AI6" s="140">
        <v>140.84550881025098</v>
      </c>
      <c r="AJ6" s="140">
        <v>148.0913352120304</v>
      </c>
      <c r="AK6" s="140">
        <v>148.58575616423485</v>
      </c>
      <c r="AL6" s="148">
        <v>154.78478865606644</v>
      </c>
    </row>
    <row r="7" spans="1:38" x14ac:dyDescent="0.3">
      <c r="A7" s="75" t="s">
        <v>78</v>
      </c>
      <c r="B7" s="69" t="s">
        <v>48</v>
      </c>
      <c r="C7" s="143" t="s">
        <v>128</v>
      </c>
      <c r="D7" s="53" t="s">
        <v>47</v>
      </c>
      <c r="E7" s="53" t="s">
        <v>160</v>
      </c>
      <c r="F7" s="27" t="s">
        <v>7</v>
      </c>
      <c r="G7" s="27" t="s">
        <v>49</v>
      </c>
      <c r="H7" s="27" t="s">
        <v>50</v>
      </c>
      <c r="I7" s="53"/>
      <c r="J7" s="53"/>
      <c r="K7" s="53"/>
      <c r="L7" s="53"/>
      <c r="M7" s="146">
        <v>0</v>
      </c>
      <c r="N7" s="146">
        <v>0</v>
      </c>
      <c r="O7" s="146">
        <v>0</v>
      </c>
      <c r="P7" s="146">
        <v>0</v>
      </c>
      <c r="Q7" s="146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0">
        <v>0</v>
      </c>
      <c r="AE7" s="140">
        <v>0</v>
      </c>
      <c r="AF7" s="140">
        <v>0</v>
      </c>
      <c r="AG7" s="140">
        <v>0</v>
      </c>
      <c r="AH7" s="140">
        <v>0</v>
      </c>
      <c r="AI7" s="140">
        <v>0</v>
      </c>
      <c r="AJ7" s="140">
        <v>0</v>
      </c>
      <c r="AK7" s="140">
        <v>0</v>
      </c>
      <c r="AL7" s="148">
        <v>0</v>
      </c>
    </row>
    <row r="8" spans="1:38" x14ac:dyDescent="0.3">
      <c r="A8" s="134" t="s">
        <v>57</v>
      </c>
      <c r="B8" s="135" t="s">
        <v>48</v>
      </c>
      <c r="C8" s="131" t="s">
        <v>75</v>
      </c>
      <c r="D8" s="53" t="s">
        <v>47</v>
      </c>
      <c r="E8" s="53"/>
      <c r="F8" s="27" t="s">
        <v>7</v>
      </c>
      <c r="G8" s="27" t="s">
        <v>49</v>
      </c>
      <c r="H8" s="27" t="s">
        <v>50</v>
      </c>
      <c r="I8" s="53"/>
      <c r="J8" s="53"/>
      <c r="K8" s="53"/>
      <c r="L8" s="53"/>
      <c r="M8" s="138">
        <v>5.1452375820366152</v>
      </c>
      <c r="N8" s="138">
        <v>5.5030490513540276</v>
      </c>
      <c r="O8" s="138">
        <v>5.7573314179032042</v>
      </c>
      <c r="P8" s="138">
        <v>6.7822277831999971</v>
      </c>
      <c r="Q8" s="138">
        <v>7.0483342103999975</v>
      </c>
      <c r="R8" s="138">
        <v>7.0808712407999979</v>
      </c>
      <c r="S8" s="138">
        <v>7.7746072103999975</v>
      </c>
      <c r="T8" s="138">
        <v>8.4631140143999968</v>
      </c>
      <c r="U8" s="138">
        <v>12.258907221599998</v>
      </c>
      <c r="V8" s="138">
        <v>12.775432579199997</v>
      </c>
      <c r="W8" s="138">
        <v>10.973113502399995</v>
      </c>
      <c r="X8" s="138">
        <v>13.342506537599997</v>
      </c>
      <c r="Y8" s="138">
        <v>15.243598742399994</v>
      </c>
      <c r="Z8" s="138">
        <v>16.141272170399994</v>
      </c>
      <c r="AA8" s="138">
        <v>15.26033233991539</v>
      </c>
      <c r="AB8" s="138">
        <v>16.356906585792768</v>
      </c>
      <c r="AC8" s="138">
        <v>16.138828109207704</v>
      </c>
      <c r="AD8" s="138">
        <v>17.299092313083843</v>
      </c>
      <c r="AE8" s="140">
        <v>17.216782833143547</v>
      </c>
      <c r="AF8" s="140">
        <v>18.170182070279672</v>
      </c>
      <c r="AG8" s="140">
        <v>18.065588561153337</v>
      </c>
      <c r="AH8" s="140">
        <v>18.64289624972616</v>
      </c>
      <c r="AI8" s="140">
        <v>18.302523672502087</v>
      </c>
      <c r="AJ8" s="140">
        <v>19.337999033340267</v>
      </c>
      <c r="AK8" s="140">
        <v>19.409498666215825</v>
      </c>
      <c r="AL8" s="141">
        <v>20.30595854594667</v>
      </c>
    </row>
    <row r="9" spans="1:38" x14ac:dyDescent="0.3">
      <c r="A9" s="134" t="s">
        <v>57</v>
      </c>
      <c r="B9" s="135" t="s">
        <v>48</v>
      </c>
      <c r="C9" s="132" t="s">
        <v>77</v>
      </c>
      <c r="D9" s="53" t="s">
        <v>47</v>
      </c>
      <c r="E9" s="53"/>
      <c r="F9" s="27" t="s">
        <v>7</v>
      </c>
      <c r="G9" s="27" t="s">
        <v>49</v>
      </c>
      <c r="H9" s="27" t="s">
        <v>50</v>
      </c>
      <c r="I9" s="53"/>
      <c r="J9" s="53"/>
      <c r="K9" s="53"/>
      <c r="L9" s="53"/>
      <c r="M9" s="138">
        <v>7.1980837679668094E-4</v>
      </c>
      <c r="N9" s="138">
        <v>6.4113006764791045E-4</v>
      </c>
      <c r="O9" s="138">
        <v>4.6615945342251634E-4</v>
      </c>
      <c r="P9" s="138">
        <v>3.6023140799999992E-2</v>
      </c>
      <c r="Q9" s="138">
        <v>3.6023140799999992E-2</v>
      </c>
      <c r="R9" s="138">
        <v>3.6023140799999992E-2</v>
      </c>
      <c r="S9" s="138">
        <v>3.6023140799999992E-2</v>
      </c>
      <c r="T9" s="138">
        <v>3.7185177599999987E-2</v>
      </c>
      <c r="U9" s="138">
        <v>3.892823279999999E-2</v>
      </c>
      <c r="V9" s="138">
        <v>3.9509251199999984E-2</v>
      </c>
      <c r="W9" s="138">
        <v>3.892823279999999E-2</v>
      </c>
      <c r="X9" s="138">
        <v>3.9509251199999984E-2</v>
      </c>
      <c r="Y9" s="138">
        <v>4.0671287999999986E-2</v>
      </c>
      <c r="Z9" s="138">
        <v>8.424766799999997E-2</v>
      </c>
      <c r="AA9" s="138">
        <v>0.23353572245514281</v>
      </c>
      <c r="AB9" s="138">
        <v>0.23925917609800013</v>
      </c>
      <c r="AC9" s="138">
        <v>0.23812093848578914</v>
      </c>
      <c r="AD9" s="138">
        <v>0.24417681514832973</v>
      </c>
      <c r="AE9" s="140">
        <v>0.70107656648613881</v>
      </c>
      <c r="AF9" s="140">
        <v>1.1633820902574845</v>
      </c>
      <c r="AG9" s="140">
        <v>1.6201655324548023</v>
      </c>
      <c r="AH9" s="140">
        <v>2.5529472394307606</v>
      </c>
      <c r="AI9" s="147">
        <v>2.5530671759137102</v>
      </c>
      <c r="AJ9" s="147">
        <v>2.5584717303689688</v>
      </c>
      <c r="AK9" s="147">
        <v>2.5588449151631432</v>
      </c>
      <c r="AL9" s="141">
        <v>2.5635238929739117</v>
      </c>
    </row>
    <row r="10" spans="1:38" ht="15" thickBot="1" x14ac:dyDescent="0.35">
      <c r="A10" s="136" t="s">
        <v>57</v>
      </c>
      <c r="B10" s="137" t="s">
        <v>48</v>
      </c>
      <c r="C10" s="133" t="s">
        <v>76</v>
      </c>
      <c r="D10" s="77" t="s">
        <v>47</v>
      </c>
      <c r="E10" s="77"/>
      <c r="F10" s="78" t="s">
        <v>7</v>
      </c>
      <c r="G10" s="78" t="s">
        <v>49</v>
      </c>
      <c r="H10" s="78" t="s">
        <v>50</v>
      </c>
      <c r="I10" s="77"/>
      <c r="J10" s="77"/>
      <c r="K10" s="77"/>
      <c r="L10" s="77"/>
      <c r="M10" s="139">
        <v>49.035558555929953</v>
      </c>
      <c r="N10" s="139">
        <v>51.821966852416175</v>
      </c>
      <c r="O10" s="139">
        <v>56.45095687691159</v>
      </c>
      <c r="P10" s="139">
        <v>59.574140625599981</v>
      </c>
      <c r="Q10" s="139">
        <v>62.223584529599982</v>
      </c>
      <c r="R10" s="139">
        <v>68.353328649599973</v>
      </c>
      <c r="S10" s="139">
        <v>73.273973479199967</v>
      </c>
      <c r="T10" s="139">
        <v>80.025407287199968</v>
      </c>
      <c r="U10" s="139">
        <v>85.759477876799963</v>
      </c>
      <c r="V10" s="139">
        <v>88.265410235999965</v>
      </c>
      <c r="W10" s="139">
        <v>70.818008702399979</v>
      </c>
      <c r="X10" s="139">
        <v>95.124332447999976</v>
      </c>
      <c r="Y10" s="139">
        <v>98.539558603199964</v>
      </c>
      <c r="Z10" s="139">
        <v>111.61712075039995</v>
      </c>
      <c r="AA10" s="139">
        <v>109.78131057564678</v>
      </c>
      <c r="AB10" s="139">
        <v>117.36413668264505</v>
      </c>
      <c r="AC10" s="139">
        <v>115.85612099484224</v>
      </c>
      <c r="AD10" s="139">
        <v>123.87936404404239</v>
      </c>
      <c r="AE10" s="159">
        <v>123.0082767634978</v>
      </c>
      <c r="AF10" s="159">
        <v>129.29912961479454</v>
      </c>
      <c r="AG10" s="159">
        <v>128.2739479636077</v>
      </c>
      <c r="AH10" s="159">
        <v>135.11973606892619</v>
      </c>
      <c r="AI10" s="149">
        <v>134.89240965920834</v>
      </c>
      <c r="AJ10" s="149">
        <v>142.05273612942827</v>
      </c>
      <c r="AK10" s="149">
        <v>142.54715708163272</v>
      </c>
      <c r="AL10" s="150">
        <v>148.74618957346431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7F6ED-480B-4F87-A51F-91C0C9154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ff61d-e0c4-454b-ba72-44cf85c32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Electrical</vt:lpstr>
      <vt:lpstr>Occupancy_Rate</vt:lpstr>
      <vt:lpstr>T_Elasticity</vt:lpstr>
      <vt:lpstr>SmartGrid</vt:lpstr>
      <vt:lpstr>Efficiency</vt:lpstr>
      <vt:lpstr>Tech_Adoption</vt:lpstr>
      <vt:lpstr>IPPU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2025-01-13T20:23:13Z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