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uisfernando\Dropbox\2_WORK\MOMF\RD_Model_v9_clean_new_2\"/>
    </mc:Choice>
  </mc:AlternateContent>
  <xr:revisionPtr revIDLastSave="0" documentId="8_{C5073386-7C23-4042-A7AC-A879104BEE5E}" xr6:coauthVersionLast="47" xr6:coauthVersionMax="47" xr10:uidLastSave="{00000000-0000-0000-0000-000000000000}"/>
  <bookViews>
    <workbookView xWindow="-38520" yWindow="-120" windowWidth="38640" windowHeight="21120" tabRatio="705" activeTab="7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ech_Adoption" sheetId="2" r:id="rId7"/>
    <sheet name="SmartGrid" sheetId="14" r:id="rId8"/>
    <sheet name="Efficiency" sheetId="9" r:id="rId9"/>
    <sheet name="TElasticity" sheetId="15" r:id="rId10"/>
    <sheet name="Waste" sheetId="16" r:id="rId11"/>
    <sheet name="IPPU" sheetId="17" r:id="rId12"/>
    <sheet name="Emission_Restriction" sheetId="18" r:id="rId13"/>
  </sheets>
  <definedNames>
    <definedName name="_xlnm._FilterDatabase" localSheetId="5" hidden="1">Electrical!$A$1:$N$4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7" i="14" l="1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45" i="9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T66" i="14"/>
  <c r="T60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T37" i="14"/>
  <c r="T38" i="14"/>
  <c r="T39" i="14"/>
  <c r="T40" i="14"/>
  <c r="T41" i="14"/>
  <c r="T42" i="14"/>
  <c r="T43" i="14"/>
  <c r="T44" i="14"/>
  <c r="T45" i="14"/>
  <c r="T46" i="14"/>
  <c r="T36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T61" i="14"/>
  <c r="T62" i="14"/>
  <c r="T63" i="14"/>
  <c r="T64" i="14"/>
  <c r="T65" i="14"/>
  <c r="K10" i="13" l="1"/>
  <c r="AS39" i="16"/>
  <c r="AQ39" i="16"/>
  <c r="AL39" i="16"/>
  <c r="AK39" i="16"/>
  <c r="AJ39" i="16"/>
  <c r="AI39" i="16"/>
  <c r="AD39" i="16"/>
  <c r="AB39" i="16"/>
  <c r="AA39" i="16"/>
  <c r="U39" i="16"/>
  <c r="S39" i="16"/>
  <c r="P39" i="16"/>
  <c r="N39" i="16"/>
  <c r="M39" i="16"/>
  <c r="AR39" i="16"/>
  <c r="AN39" i="16"/>
  <c r="AF39" i="16"/>
  <c r="X39" i="16"/>
  <c r="V39" i="16"/>
  <c r="T39" i="16"/>
  <c r="AL37" i="16"/>
  <c r="AD37" i="16"/>
  <c r="Y37" i="16"/>
  <c r="V37" i="16"/>
  <c r="Q37" i="16"/>
  <c r="P37" i="16"/>
  <c r="N37" i="16"/>
  <c r="AQ35" i="16"/>
  <c r="AM35" i="16"/>
  <c r="AL35" i="16"/>
  <c r="AI35" i="16"/>
  <c r="AE35" i="16"/>
  <c r="AD35" i="16"/>
  <c r="AA35" i="16"/>
  <c r="W35" i="16"/>
  <c r="V35" i="16"/>
  <c r="S35" i="16"/>
  <c r="O35" i="16"/>
  <c r="N35" i="16"/>
  <c r="O39" i="16"/>
  <c r="Q39" i="16"/>
  <c r="R39" i="16"/>
  <c r="W39" i="16"/>
  <c r="Y39" i="16"/>
  <c r="Z39" i="16"/>
  <c r="AC39" i="16"/>
  <c r="AE39" i="16"/>
  <c r="AG39" i="16"/>
  <c r="AH39" i="16"/>
  <c r="AM39" i="16"/>
  <c r="AO39" i="16"/>
  <c r="AP39" i="16"/>
  <c r="O37" i="16"/>
  <c r="R37" i="16"/>
  <c r="S37" i="16"/>
  <c r="T37" i="16"/>
  <c r="U37" i="16"/>
  <c r="W37" i="16"/>
  <c r="X37" i="16"/>
  <c r="Z37" i="16"/>
  <c r="AA37" i="16"/>
  <c r="AB37" i="16"/>
  <c r="AC37" i="16"/>
  <c r="AE37" i="16"/>
  <c r="AF37" i="16"/>
  <c r="AG37" i="16"/>
  <c r="AH37" i="16"/>
  <c r="AI37" i="16"/>
  <c r="AJ37" i="16"/>
  <c r="AK37" i="16"/>
  <c r="AM37" i="16"/>
  <c r="AN37" i="16"/>
  <c r="AO37" i="16"/>
  <c r="AP37" i="16"/>
  <c r="AQ37" i="16"/>
  <c r="AR37" i="16"/>
  <c r="AS37" i="16"/>
  <c r="M37" i="16"/>
  <c r="P35" i="16"/>
  <c r="Q35" i="16"/>
  <c r="R35" i="16"/>
  <c r="T35" i="16"/>
  <c r="U35" i="16"/>
  <c r="X35" i="16"/>
  <c r="Y35" i="16"/>
  <c r="Z35" i="16"/>
  <c r="AB35" i="16"/>
  <c r="AC35" i="16"/>
  <c r="AF35" i="16"/>
  <c r="AG35" i="16"/>
  <c r="AH35" i="16"/>
  <c r="AJ35" i="16"/>
  <c r="AK35" i="16"/>
  <c r="AN35" i="16"/>
  <c r="AO35" i="16"/>
  <c r="AP35" i="16"/>
  <c r="AR35" i="16"/>
  <c r="AS35" i="16"/>
  <c r="M35" i="16"/>
  <c r="L2" i="14"/>
  <c r="K2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29600AAB-DD88-4876-908B-5CE3C9872AE2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A61F6813-28BE-44B1-87BC-58EE7B9DCC81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94807E55-90E2-46F1-A45E-F03852B86DB2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Susana Solorzano Jiménez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1" shapeId="0" xr:uid="{8E558BA0-F41C-4C1E-AC81-574523214A95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tc={201C2CA1-3F46-4BD5-A697-92A880A1EE23}</author>
    <author>tc={DBCAC76F-615C-43DE-9051-BE19BE7FF4A4}</author>
    <author>tc={1B2C3AD2-A6AB-44F0-A344-3CE1F01E6176}</author>
    <author>tc={178ADD1F-29FE-4EFC-8E71-9E40C0951F4E}</author>
    <author>tc={CE0F93A3-4956-4963-A012-7B873057BE3E}</author>
    <author>tc={36DD2BC3-A100-42C5-A68B-2AD16740F0ED}</author>
  </authors>
  <commentList>
    <comment ref="M2" authorId="0" shapeId="0" xr:uid="{201C2CA1-3F46-4BD5-A697-92A880A1EE23}">
      <text>
        <t>[Threaded comment]
Your version of Excel allows you to read this threaded comment; however, any edits to it will get removed if the file is opened in a newer version of Excel. Learn more: https://go.microsoft.com/fwlink/?linkid=870924
Comment:
    De la suma de las demandas en la Hoja A-O_Demand: (Transport Demand - Passsenger Private) + (Transport Demand - Passsenger Public) + (Transport Demand - Passsenger Tourism) = 59.78 + 28.94 + 14.56</t>
      </text>
    </comment>
    <comment ref="N2" authorId="1" shapeId="0" xr:uid="{DBCAC76F-615C-43DE-9051-BE19BE7FF4A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calculan con el % de crecimiento del sector: Celda anterior + (Celda anterior * % crecimiento)</t>
      </text>
    </comment>
    <comment ref="M3" authorId="2" shapeId="0" xr:uid="{1B2C3AD2-A6AB-44F0-A344-3CE1F01E6176}">
      <text>
        <t>[Threaded comment]
Your version of Excel allows you to read this threaded comment; however, any edits to it will get removed if the file is opened in a newer version of Excel. Learn more: https://go.microsoft.com/fwlink/?linkid=870924
Comment:
    De la suma de las demandas en la Hoja A-O_Demand: (Transport Demand - Heavy Freight) + (Transport Demand - Light Freight) = 12.51 + 15.46</t>
      </text>
    </comment>
    <comment ref="M4" authorId="3" shapeId="0" xr:uid="{178ADD1F-29FE-4EFC-8E71-9E40C0951F4E}">
      <text>
        <t>[Threaded comment]
Your version of Excel allows you to read this threaded comment; however, any edits to it will get removed if the file is opened in a newer version of Excel. Learn more: https://go.microsoft.com/fwlink/?linkid=870924
Comment:
    De la suma de las demandas en la Hoja A-O_Demand: (Transport Demand - Passsenger Private) + (Transport Demand - Passsenger Public) + (Transport Demand - Passsenger Tourism) = 59.78 + 28.94 + 14.56</t>
      </text>
    </comment>
    <comment ref="N4" authorId="4" shapeId="0" xr:uid="{CE0F93A3-4956-4963-A012-7B873057BE3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calculan con el % de crecimiento del sector: Celda anterior + (Celda anterior * % crecimiento)</t>
      </text>
    </comment>
    <comment ref="M5" authorId="5" shapeId="0" xr:uid="{36DD2BC3-A100-42C5-A68B-2AD16740F0ED}">
      <text>
        <t>[Threaded comment]
Your version of Excel allows you to read this threaded comment; however, any edits to it will get removed if the file is opened in a newer version of Excel. Learn more: https://go.microsoft.com/fwlink/?linkid=870924
Comment:
    De la suma de las demandas en la Hoja A-O_Demand: (Transport Demand - Heavy Freight) + (Transport Demand - Light Freight) = 12.51 + 15.46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89075075-9BCE-4643-AB65-8B748647E961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8EBDBAD7-7557-4383-ACFF-4FDFFD24C42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A4946C52-721C-451F-B070-10CB6C2D853C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585F661F-98AE-48B9-A775-E81051CE97FB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<sst xmlns="http://schemas.openxmlformats.org/spreadsheetml/2006/main" count="3051" uniqueCount="439">
  <si>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</si>
  <si>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</si>
  <si>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</si>
  <si>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</si>
  <si>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</si>
  <si>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</si>
  <si>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</si>
  <si>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</si>
  <si>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</si>
  <si>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Represents a system based on fossil fuels and private transport for the next 30 years.</t>
  </si>
  <si>
    <t>LTS</t>
  </si>
  <si>
    <t>NO</t>
  </si>
  <si>
    <t>Represents a policy vision in a National Decarbonization Plan.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</si>
  <si>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</si>
  <si>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</si>
  <si>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</si>
  <si>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</si>
  <si>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</si>
  <si>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</si>
  <si>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</si>
  <si>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Automobiles</t>
  </si>
  <si>
    <t>Techs_Auto</t>
  </si>
  <si>
    <t>Taxi Conchos</t>
  </si>
  <si>
    <t>Techs_Taxi</t>
  </si>
  <si>
    <t>Motorcycle</t>
  </si>
  <si>
    <t>Techs_Motos</t>
  </si>
  <si>
    <t>Jeep</t>
  </si>
  <si>
    <t>Techs_SUV</t>
  </si>
  <si>
    <t>Bus Public</t>
  </si>
  <si>
    <t>Techs_Buses_Pub</t>
  </si>
  <si>
    <t>Bus Tourism</t>
  </si>
  <si>
    <t>Techs_Buses_Tur</t>
  </si>
  <si>
    <t>Minibus Guagua</t>
  </si>
  <si>
    <t>Techs_Buses_Micro</t>
  </si>
  <si>
    <t>Aerial Tramway</t>
  </si>
  <si>
    <t>Techs_Telef</t>
  </si>
  <si>
    <t>Rail</t>
  </si>
  <si>
    <t>Techs_Trains</t>
  </si>
  <si>
    <t>Rail Freight</t>
  </si>
  <si>
    <t>Techs_Trains_Freight</t>
  </si>
  <si>
    <t>Heavy Truck</t>
  </si>
  <si>
    <t>Techs_He_Freight</t>
  </si>
  <si>
    <t>Light Truck</t>
  </si>
  <si>
    <t>Techs_Li_Freight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</si>
  <si>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</si>
  <si>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</si>
  <si>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</si>
  <si>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</si>
  <si>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</si>
  <si>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</si>
  <si>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</si>
  <si>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</si>
  <si>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</si>
  <si>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</si>
  <si>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</si>
  <si>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</si>
  <si>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</si>
  <si>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</si>
  <si>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</si>
  <si>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</si>
  <si>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Public</t>
  </si>
  <si>
    <t>Public - Passenger Transport</t>
  </si>
  <si>
    <t>E6TDPASPUB</t>
  </si>
  <si>
    <t>Demand</t>
  </si>
  <si>
    <t>n.a.</t>
  </si>
  <si>
    <t>Non Motorized - Passenger Transport</t>
  </si>
  <si>
    <t>E6TRNOMOT</t>
  </si>
  <si>
    <t>Heavy Fright</t>
  </si>
  <si>
    <t>Rail - Heavy Fright</t>
  </si>
  <si>
    <t>interp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</si>
  <si>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</si>
  <si>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</si>
  <si>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</si>
  <si>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</si>
  <si>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</si>
  <si>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</si>
  <si>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</si>
  <si>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</si>
  <si>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</si>
  <si>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</si>
  <si>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ResidualCapacity</t>
  </si>
  <si>
    <t>PPICEFOI</t>
  </si>
  <si>
    <t>The residual capacity of Fuel Oil ICE</t>
  </si>
  <si>
    <t>intact</t>
  </si>
  <si>
    <t>GW</t>
  </si>
  <si>
    <t>Overwrite  ;  Interpolate  ;  Fix_Last</t>
  </si>
  <si>
    <t>TotalTechnologyAnnualActivityLowerLimit</t>
  </si>
  <si>
    <t>PPWNDON</t>
  </si>
  <si>
    <t>The minimum production with wind</t>
  </si>
  <si>
    <t>2018 ; 2019 ; 2020 ; 2021 ; 2022 ; 2023 ; 2024 ; 2025 ; 2026 ; 2027 ; 2030</t>
  </si>
  <si>
    <t>1.6976736 ; 2.78348616 ; 3.884328 ; 4.342968 ; 4.1454 ; 3.983112 ; 2.886862205 ; 3.195915005 ; 3.814020605 ; 4.432126205 ; 18.08100</t>
  </si>
  <si>
    <t>PJ</t>
  </si>
  <si>
    <t>PPPVT</t>
  </si>
  <si>
    <t>The minimum production with solar</t>
  </si>
  <si>
    <t>TotalTechnologyAnnualActivityUpperLimit</t>
  </si>
  <si>
    <t>PPCOA</t>
  </si>
  <si>
    <t>The maximum production with coal</t>
  </si>
  <si>
    <t>Write  ;  Interpolate  ;  Fix_Last</t>
  </si>
  <si>
    <t>The minimum production with coal</t>
  </si>
  <si>
    <t>2018 ; 2019 ; 2020 ; 2021 ; 2022 ; 2023 ; 2030 ; 2040</t>
  </si>
  <si>
    <t>PPCCTNGSDSL</t>
  </si>
  <si>
    <t>The maximum production with natural gas</t>
  </si>
  <si>
    <t>2018 ; 2019 ; 2020 ; 2021 ; 2022 ; 2023 ; 2024 ; 2025 ; 2026 ; 2027 ; 2028 ; 2029 ; 2030 ; 2031 ; 2032</t>
  </si>
  <si>
    <t>CapacityFactor</t>
  </si>
  <si>
    <t>Capacity factor adjustment</t>
  </si>
  <si>
    <t>2018 ; 2019 ; 2020 ; 2021 ; 2022 ; 2023 ; 2024 ; 2025 ; 2026 ; 2027 ; 2028 ; 2029 ; 2030</t>
  </si>
  <si>
    <t>adim</t>
  </si>
  <si>
    <t>The minimum production with natural gas</t>
  </si>
  <si>
    <t>Sector</t>
  </si>
  <si>
    <t>Restriction_Type</t>
  </si>
  <si>
    <t>Transport</t>
  </si>
  <si>
    <t>Private</t>
  </si>
  <si>
    <t>Automobiles Diesel</t>
  </si>
  <si>
    <t>TRAUTDSL</t>
  </si>
  <si>
    <t>Min</t>
  </si>
  <si>
    <t>Automobiles Gasoline</t>
  </si>
  <si>
    <t>TRAUTGSL</t>
  </si>
  <si>
    <t>Automobiles LPG</t>
  </si>
  <si>
    <t>TRAUTLPG</t>
  </si>
  <si>
    <t>Automobiles Electric</t>
  </si>
  <si>
    <t>TRAUTELE</t>
  </si>
  <si>
    <t>Automobiles Hybrid Gasoline</t>
  </si>
  <si>
    <t>TRAUTHG</t>
  </si>
  <si>
    <t>Diesel  Four Wheel Drive</t>
  </si>
  <si>
    <t>TRSUVDSL</t>
  </si>
  <si>
    <t>Gasoline  Four Wheel Drive</t>
  </si>
  <si>
    <t>TRSUVGSL</t>
  </si>
  <si>
    <t>LPG Four Wheel Drive</t>
  </si>
  <si>
    <t>TRSUVLPG</t>
  </si>
  <si>
    <t>Natural Gas Four Wheel Drive</t>
  </si>
  <si>
    <t>Electric Four Wheel Drive</t>
  </si>
  <si>
    <t>TRSUVELE</t>
  </si>
  <si>
    <t>Gasoline Motorcycle</t>
  </si>
  <si>
    <t>TRMOTGSL</t>
  </si>
  <si>
    <t>Electric Motorcycle</t>
  </si>
  <si>
    <t>TRMOTELE</t>
  </si>
  <si>
    <t>Min/Max</t>
  </si>
  <si>
    <t>Taxi Diesel</t>
  </si>
  <si>
    <t>TRTAXGSL</t>
  </si>
  <si>
    <t>Taxi LPG</t>
  </si>
  <si>
    <t>TRTAXLPG</t>
  </si>
  <si>
    <t>Taxi Electric</t>
  </si>
  <si>
    <t>TRTAXELE</t>
  </si>
  <si>
    <t>Diesel Public Bus</t>
  </si>
  <si>
    <t>TRBPUDSL</t>
  </si>
  <si>
    <t>Gasoline Public Bus</t>
  </si>
  <si>
    <t>TRBPUGSL</t>
  </si>
  <si>
    <t>LPG Public Bus</t>
  </si>
  <si>
    <t>TRBPULPG</t>
  </si>
  <si>
    <t>Electric Public Bus</t>
  </si>
  <si>
    <t>TRBPUELE</t>
  </si>
  <si>
    <t>Diesel Tourism Bus</t>
  </si>
  <si>
    <t>TRBTURDSL</t>
  </si>
  <si>
    <t>Gasoline Tourism Bus</t>
  </si>
  <si>
    <t>TRBTURGSL</t>
  </si>
  <si>
    <t>LPG Tourim Bus</t>
  </si>
  <si>
    <t>TRBTURLPG</t>
  </si>
  <si>
    <t>Electric Tourism Bus</t>
  </si>
  <si>
    <t>TRBTURELE</t>
  </si>
  <si>
    <t>Diesel Mini Bus</t>
  </si>
  <si>
    <t>TRMBSDSL</t>
  </si>
  <si>
    <t>Gasoline Mini Bus</t>
  </si>
  <si>
    <t>TRMBSGSL</t>
  </si>
  <si>
    <t>LPG Mini Bus</t>
  </si>
  <si>
    <t>TRMBSLPG</t>
  </si>
  <si>
    <t>Electric Mini Bus</t>
  </si>
  <si>
    <t>TRMBSELE</t>
  </si>
  <si>
    <t>Light Freight</t>
  </si>
  <si>
    <t>Diesel Light Freight</t>
  </si>
  <si>
    <t>TRYLFDSL</t>
  </si>
  <si>
    <t>Gasoline Light Freight</t>
  </si>
  <si>
    <t>TRYLFGSL</t>
  </si>
  <si>
    <t>LPG Light Freight</t>
  </si>
  <si>
    <t>TRYLFLPG</t>
  </si>
  <si>
    <t>Electric Light Freight</t>
  </si>
  <si>
    <t>TRYLFELE</t>
  </si>
  <si>
    <t>Hybrid Diesel Light Freight</t>
  </si>
  <si>
    <t>TRYLFHD</t>
  </si>
  <si>
    <t>Diesel Heavy Freight</t>
  </si>
  <si>
    <t>TRYTKDSL</t>
  </si>
  <si>
    <t>Gasoline Heavy Freight</t>
  </si>
  <si>
    <t>TRYTKGSL</t>
  </si>
  <si>
    <t>LPG Heavy Freight</t>
  </si>
  <si>
    <t>TRYTKLPG</t>
  </si>
  <si>
    <t>Electric Heavy Freight</t>
  </si>
  <si>
    <t>TRYTKELE</t>
  </si>
  <si>
    <t>Hydrogen Heavy Freight</t>
  </si>
  <si>
    <t>TRYTKHYD</t>
  </si>
  <si>
    <t>Heavy Freight</t>
  </si>
  <si>
    <t>Hybrid Diesel Heavy Freight</t>
  </si>
  <si>
    <t>TRYTKHD</t>
  </si>
  <si>
    <t>Diesel Four Wheel Drive</t>
  </si>
  <si>
    <t>Gasoline Four Wheel Drive</t>
  </si>
  <si>
    <t>Max</t>
  </si>
  <si>
    <t>InputActivityRatio</t>
  </si>
  <si>
    <t>ELE_DIST</t>
  </si>
  <si>
    <t>Improvement of efficiency of distribution network</t>
  </si>
  <si>
    <t>None</t>
  </si>
  <si>
    <t>Set</t>
  </si>
  <si>
    <t>Set_Index</t>
  </si>
  <si>
    <t>SpecifiedAnnualDemand</t>
  </si>
  <si>
    <t>E5COMDSL</t>
  </si>
  <si>
    <t>f</t>
  </si>
  <si>
    <t>Demand Commercial Diesel</t>
  </si>
  <si>
    <t>Exact</t>
  </si>
  <si>
    <t>E5COMGSL</t>
  </si>
  <si>
    <t>Demand Commercial Gasoline</t>
  </si>
  <si>
    <t>E5COMNGS</t>
  </si>
  <si>
    <t>Demand Commercial Natural gas</t>
  </si>
  <si>
    <t>E5COMLPG</t>
  </si>
  <si>
    <t>Demand Commercial LPG</t>
  </si>
  <si>
    <t>E5COMELE</t>
  </si>
  <si>
    <t>Demand Commercial Electric</t>
  </si>
  <si>
    <t>E5COMFIR</t>
  </si>
  <si>
    <t>Demand Commercial Firewood</t>
  </si>
  <si>
    <t>E5INDDSL</t>
  </si>
  <si>
    <t>Demand Industrial Diesel</t>
  </si>
  <si>
    <t>E5INDGSL</t>
  </si>
  <si>
    <t>Demand Industrial Gasoline</t>
  </si>
  <si>
    <t>E5INDNGS</t>
  </si>
  <si>
    <t>Demand Industrial Natural gas</t>
  </si>
  <si>
    <t>E5INDLPG</t>
  </si>
  <si>
    <t>Demand Industrial LPG</t>
  </si>
  <si>
    <t>E5INDELE</t>
  </si>
  <si>
    <t>Demand Industrial Electric</t>
  </si>
  <si>
    <t>E5INDHYD</t>
  </si>
  <si>
    <t>Demand Industrial Hydrogen</t>
  </si>
  <si>
    <t>E5INDCOK</t>
  </si>
  <si>
    <t>Demand Industrial Coke</t>
  </si>
  <si>
    <t>E5INDBIM</t>
  </si>
  <si>
    <t>Demand Industrial Biomass</t>
  </si>
  <si>
    <t>E5INDCOA</t>
  </si>
  <si>
    <t>Demand Industrial Coal</t>
  </si>
  <si>
    <t>E5INDFOI</t>
  </si>
  <si>
    <t>Demand Industrial Fuel Oil</t>
  </si>
  <si>
    <t>E5RESLPG</t>
  </si>
  <si>
    <t>Demand Residential LPG</t>
  </si>
  <si>
    <t>E5RESELE</t>
  </si>
  <si>
    <t>Demand Residential Electric</t>
  </si>
  <si>
    <t>E5RESKER</t>
  </si>
  <si>
    <t>Demand Residential Kerosen</t>
  </si>
  <si>
    <t>E5RESFIR</t>
  </si>
  <si>
    <t>Demand Residential Firewood</t>
  </si>
  <si>
    <t>E5RESBIM</t>
  </si>
  <si>
    <t>Demand Residential Biomass</t>
  </si>
  <si>
    <t>E5CONGSL</t>
  </si>
  <si>
    <t>Demand Construction Gasoline</t>
  </si>
  <si>
    <t>E5CONLPG</t>
  </si>
  <si>
    <t>Demand Construction LPG</t>
  </si>
  <si>
    <t>E5AGRDSL</t>
  </si>
  <si>
    <t>Demand Agriculture Diesel</t>
  </si>
  <si>
    <t>E5AGRELE</t>
  </si>
  <si>
    <t>Demand Agriculture Electric</t>
  </si>
  <si>
    <t>E5AGRLPG</t>
  </si>
  <si>
    <t>Demand Agriculture LPG</t>
  </si>
  <si>
    <t>Passenger</t>
  </si>
  <si>
    <t>Passenger demands</t>
  </si>
  <si>
    <t>Freight</t>
  </si>
  <si>
    <t>Freight demands</t>
  </si>
  <si>
    <t>E5TSWTSW</t>
  </si>
  <si>
    <t>Waste demand</t>
  </si>
  <si>
    <t>E5TWWTWW</t>
  </si>
  <si>
    <t>EmissionsPenalty</t>
  </si>
  <si>
    <t>RM</t>
  </si>
  <si>
    <t>e</t>
  </si>
  <si>
    <t>Waste externalities</t>
  </si>
  <si>
    <t>FERT_ORG</t>
  </si>
  <si>
    <t>salud_residuos</t>
  </si>
  <si>
    <t>contam_agua</t>
  </si>
  <si>
    <t>turismo_residuos</t>
  </si>
  <si>
    <t>INORG_RCY_OS</t>
  </si>
  <si>
    <t>t</t>
  </si>
  <si>
    <t>Waste restrictions</t>
  </si>
  <si>
    <t>AD</t>
  </si>
  <si>
    <t>COMPOST</t>
  </si>
  <si>
    <t>LANDFILL</t>
  </si>
  <si>
    <t>NO_CONTR_OD</t>
  </si>
  <si>
    <t>COPROC</t>
  </si>
  <si>
    <t>INCIN</t>
  </si>
  <si>
    <t>OPEN_BURN</t>
  </si>
  <si>
    <t>SIT_CLAN</t>
  </si>
  <si>
    <t>AERO_PTAR</t>
  </si>
  <si>
    <t>AERO_PTAR_RU</t>
  </si>
  <si>
    <t>ANAE_LAGN</t>
  </si>
  <si>
    <t>ANAE_LAGN_RU</t>
  </si>
  <si>
    <t>SEPT_SYST</t>
  </si>
  <si>
    <t>LATR</t>
  </si>
  <si>
    <t>EFLT_DISC</t>
  </si>
  <si>
    <t>SEWER_NO_T</t>
  </si>
  <si>
    <t>OSS_INORG</t>
  </si>
  <si>
    <t>OSS_ORG</t>
  </si>
  <si>
    <t>NO_OSS_BLEND</t>
  </si>
  <si>
    <t>NO_OSS_NO_COLL</t>
  </si>
  <si>
    <t>INORG_DCOLL</t>
  </si>
  <si>
    <t>ORG_DCOLL</t>
  </si>
  <si>
    <t>BLEND_NO_DCOLL</t>
  </si>
  <si>
    <t>BLEND_NO_COLL</t>
  </si>
  <si>
    <t>INORG_SS</t>
  </si>
  <si>
    <t>ORG_SS</t>
  </si>
  <si>
    <t>NO_SS</t>
  </si>
  <si>
    <t>WWWT</t>
  </si>
  <si>
    <t>WWWOT</t>
  </si>
  <si>
    <t>SEWERWW</t>
  </si>
  <si>
    <t>DIRECT_DISC</t>
  </si>
  <si>
    <t>IWW</t>
  </si>
  <si>
    <t>LANDFILL_ELEC</t>
  </si>
  <si>
    <t>PROD_CAL</t>
  </si>
  <si>
    <t>PIUP restrictions</t>
  </si>
  <si>
    <t>PROD_FERRO</t>
  </si>
  <si>
    <t>REFR_AC</t>
  </si>
  <si>
    <t>OTHER</t>
  </si>
  <si>
    <t>CLK_PROD</t>
  </si>
  <si>
    <t>PIUP preformance</t>
  </si>
  <si>
    <t>RAW_MAT_CEM</t>
  </si>
  <si>
    <t>PROD_CLK_TRAD</t>
  </si>
  <si>
    <t>IMP_STOR</t>
  </si>
  <si>
    <t>R134a</t>
  </si>
  <si>
    <t>R404A</t>
  </si>
  <si>
    <t>R410A</t>
  </si>
  <si>
    <t>SUB134a</t>
  </si>
  <si>
    <t>SUB404A</t>
  </si>
  <si>
    <t>SUB410A</t>
  </si>
  <si>
    <t>VariableCost</t>
  </si>
  <si>
    <t>PROD_CEM</t>
  </si>
  <si>
    <t>PIUP costs</t>
  </si>
  <si>
    <t>Emission</t>
  </si>
  <si>
    <t>CO2e</t>
  </si>
  <si>
    <t>0 ; 0 ; 0 ; 0 ; 0 ; 0 ; 0 ; 0</t>
  </si>
  <si>
    <t>PPWNDOFF</t>
  </si>
  <si>
    <t>0.05</t>
  </si>
  <si>
    <t>0.999</t>
  </si>
  <si>
    <t>0.100</t>
  </si>
  <si>
    <t>0.050</t>
  </si>
  <si>
    <t>Technology</t>
  </si>
  <si>
    <t>Public Transport</t>
  </si>
  <si>
    <t>Rail - Cableway</t>
  </si>
  <si>
    <t>Rail - Passenger Rail</t>
  </si>
  <si>
    <t>0.001</t>
  </si>
  <si>
    <t>0.99</t>
  </si>
  <si>
    <t>0.1</t>
  </si>
  <si>
    <t>0.25</t>
  </si>
  <si>
    <t>0 ; 0 ; 0 ; 0 ; 0 ; 0.094175 ; 0.086435 ; 0.078696 ; 0.070957 ; 0.063218 ; 0.055478 ; 0.047739 ; 0.04</t>
  </si>
  <si>
    <t>0.00000 ; 0.00000 ; 0.00000 ; 0.00000 ; 0.00000 ; 3.64976 ; 5.59373 ; 5.57930 ; 5.03061 ; 4.48193 ; 3.93324 ; 3.38456 ; 2.83587 ; 5.52994 ; 9.65802</t>
  </si>
  <si>
    <t>0.00000 ; 0.00000 ; 0.00000 ; 0.00000 ; 0.00000 ; 4.09667 ; 6.27867 ; 6.26248 ; 5.64661 ; 5.03074 ; 4.41486 ; 3.79899 ; 3.18312 ; 6.20708 ; 10.84064</t>
  </si>
  <si>
    <t>The residual capacity of coal</t>
  </si>
  <si>
    <t>7.40 ; 13.18 ; 23.82 ; 23.98 ; 24.70 ; 26.98 ; 26.98 ; 26.98 ; 26.98 ; 26.98 ; 26.98 ; 26.98 ; 19.28 ; 0</t>
  </si>
  <si>
    <t>7.18 ; 12.79 ; 23.11 ; 23.27 ; 23.97 ; 26.18 ; 26.18 ; 26.18 ; 26.18 ; 26.18 ; 26.18 ; 26.18 ; 18.71 ; 0</t>
  </si>
  <si>
    <t>The minimum production with Fuel Oil ICE</t>
  </si>
  <si>
    <t>The maximum production with Fuel Oil ICE</t>
  </si>
  <si>
    <t>2018 ; 2019 ; 2020 ; 2021 ; 2022 ; 2023 ; 2024 ; 2025 ; 2026 ; 2027 ; 2028 ; 2029 ; 2030 ; 2040</t>
  </si>
  <si>
    <t>1.0939 ; 1.0939 ; 1.0939 ; 1.0939 ; 1.0939 ; 1.0939 ; 1.0939 ; 1.0939 ; 1.0939 ; 1.0939 ; 1.0939 ; 1.0939 ; 0.78188</t>
  </si>
  <si>
    <t>0.74436 ; 0.37818 ; 0.68361 ; 0.68824 ; 0.70901 ; 0.77434 ; 0.77434 ; 0.77434 ; 0.77434 ; 0.77434 ; 0.77434 ; 0.77434 ; 0.77434 ; 0.77434 ; 0.77434 ; 0.77434 ; 0.6 ; 0.6 ; 0.5 ; 0.4 ; 0.3 ; 0.15 ; 0 ; 0 ; 0 ; 0 ; 0 ; 0 ; 0 ; 0 ; 0 ; 0</t>
  </si>
  <si>
    <t>2018 ; 2019 ; 2020 ; 2021 ; 2022 ; 2023 ; 2024 ; 2025 ; 2026 ; 2027 ; 2028 ; 2029 ; 2030 ; 2031 ; 2032 ; 2033 ; 2034 ; 2035 ; 2036 ; 2037 ; 2038 ; 2039 ; 2040 ; 2041 ; 2042 ; 2043 ; 2044 ; 2045 ; 2046 ; 2047 ; 2048 ; 2049</t>
  </si>
  <si>
    <t>19.7304 ; 20.9528 ; 10.4862 ; 9.652 ; 12.9336 ; 9.1011 ; 7.976 ; 6.8509</t>
  </si>
  <si>
    <t>2018 ; 2019 ; 2020 ; 2021 ; 2022 ; 2023 ; 2024 ; 2025</t>
  </si>
  <si>
    <t>Exact_Multiplier</t>
  </si>
  <si>
    <t>LU_LATHUM</t>
  </si>
  <si>
    <t>LU_DCON</t>
  </si>
  <si>
    <t>LU_WET</t>
  </si>
  <si>
    <t>LU_DRY</t>
  </si>
  <si>
    <t>LU_FOR</t>
  </si>
  <si>
    <t>LU_AGR</t>
  </si>
  <si>
    <t>Agriculture Soil</t>
  </si>
  <si>
    <t>LU_GAN</t>
  </si>
  <si>
    <t>Livestock Soil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</si>
  <si>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</si>
  <si>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</si>
  <si>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</si>
  <si>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</si>
  <si>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</si>
  <si>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</si>
  <si>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</si>
  <si>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</si>
  <si>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</si>
  <si>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</si>
  <si>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</si>
  <si>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</si>
  <si>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</si>
  <si>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</si>
  <si>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</si>
  <si>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</si>
  <si>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</si>
  <si>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</si>
  <si>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</si>
  <si>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</si>
  <si>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</si>
  <si>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</si>
  <si>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</si>
  <si>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</si>
  <si>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GA_CARAVI</t>
  </si>
  <si>
    <t>Poultry meat</t>
  </si>
  <si>
    <t>GA_CARBOV</t>
  </si>
  <si>
    <t>Beef</t>
  </si>
  <si>
    <t>GA_OTRCARPOR</t>
  </si>
  <si>
    <t>Other Dairy Products</t>
  </si>
  <si>
    <t>GA_CARPOR</t>
  </si>
  <si>
    <t>Pork</t>
  </si>
  <si>
    <t>GA_OTRCAR</t>
  </si>
  <si>
    <t>Other meats</t>
  </si>
  <si>
    <t>OutputActivityRatio</t>
  </si>
  <si>
    <t>IMPRIC</t>
  </si>
  <si>
    <t>Import Rice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</si>
  <si>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</si>
  <si>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</si>
  <si>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</si>
  <si>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</si>
  <si>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</si>
  <si>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</si>
  <si>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</si>
  <si>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</si>
  <si>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</si>
  <si>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</si>
  <si>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</si>
  <si>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</si>
  <si>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</si>
  <si>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</si>
  <si>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</si>
  <si>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</si>
  <si>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</si>
  <si>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</si>
  <si>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</si>
  <si>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</si>
  <si>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</si>
  <si>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</si>
  <si>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IMPCARAVI</t>
  </si>
  <si>
    <t>Import Poultry meat</t>
  </si>
  <si>
    <t>IMPCARBOV</t>
  </si>
  <si>
    <t>Import Beef</t>
  </si>
  <si>
    <t>IMPOTRCARPRO</t>
  </si>
  <si>
    <t>Import Other Dairy Products</t>
  </si>
  <si>
    <t>IMPCARPOR</t>
  </si>
  <si>
    <t>Import Pork</t>
  </si>
  <si>
    <t>IMPOTRCAR</t>
  </si>
  <si>
    <t>Import Other meats</t>
  </si>
  <si>
    <t>EmissionActivityRatio</t>
  </si>
  <si>
    <t>T5LECGAN</t>
  </si>
  <si>
    <t>T5CARBOVGAN</t>
  </si>
  <si>
    <t>T5LECGANEXP</t>
  </si>
  <si>
    <t>T5CARBOVGANEXP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</si>
</sst>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* #,##0.00_-;\-* #,##0.00_-;_-* &quot;-&quot;??_-;_-@_-"/>
    <numFmt numFmtId="166" formatCode="#,##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33CC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9" fillId="0" borderId="0" applyFont="0" applyFill="0" applyBorder="0" applyAlignment="0" applyProtection="0"/>
  </cellStyleXfs>
  <cellXfs count="25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/>
    <xf numFmtId="0" fontId="1" fillId="0" borderId="17" xfId="0" applyFont="1" applyBorder="1"/>
    <xf numFmtId="0" fontId="1" fillId="0" borderId="7" xfId="0" applyFont="1" applyBorder="1"/>
    <xf numFmtId="0" fontId="1" fillId="0" borderId="18" xfId="0" applyFont="1" applyBorder="1"/>
    <xf numFmtId="0" fontId="0" fillId="0" borderId="2" xfId="0" applyBorder="1"/>
    <xf numFmtId="0" fontId="1" fillId="0" borderId="2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18" xfId="0" applyBorder="1"/>
    <xf numFmtId="0" fontId="1" fillId="0" borderId="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8" xfId="0" applyBorder="1"/>
    <xf numFmtId="0" fontId="1" fillId="0" borderId="2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0" fontId="0" fillId="5" borderId="3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1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/>
    <xf numFmtId="0" fontId="5" fillId="7" borderId="9" xfId="0" applyFont="1" applyFill="1" applyBorder="1"/>
    <xf numFmtId="0" fontId="0" fillId="7" borderId="9" xfId="0" applyFill="1" applyBorder="1"/>
    <xf numFmtId="0" fontId="0" fillId="6" borderId="9" xfId="0" applyFill="1" applyBorder="1" applyAlignment="1">
      <alignment horizontal="left"/>
    </xf>
    <xf numFmtId="0" fontId="0" fillId="0" borderId="14" xfId="0" applyBorder="1" applyAlignment="1">
      <alignment horizontal="left" vertical="center"/>
    </xf>
    <xf numFmtId="0" fontId="5" fillId="7" borderId="9" xfId="0" applyFont="1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3" xfId="0" applyBorder="1" applyAlignment="1">
      <alignment horizontal="center" vertical="center"/>
    </xf>
    <xf numFmtId="0" fontId="0" fillId="8" borderId="8" xfId="0" applyFill="1" applyBorder="1"/>
    <xf numFmtId="0" fontId="0" fillId="9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4" borderId="9" xfId="0" applyFill="1" applyBorder="1"/>
    <xf numFmtId="0" fontId="0" fillId="10" borderId="9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11" borderId="8" xfId="0" applyFill="1" applyBorder="1"/>
    <xf numFmtId="0" fontId="0" fillId="0" borderId="8" xfId="0" applyBorder="1" applyAlignment="1">
      <alignment horizontal="left" vertical="center"/>
    </xf>
    <xf numFmtId="0" fontId="0" fillId="12" borderId="27" xfId="0" applyFill="1" applyBorder="1" applyAlignment="1">
      <alignment horizontal="center" vertical="center"/>
    </xf>
    <xf numFmtId="0" fontId="0" fillId="11" borderId="9" xfId="0" applyFill="1" applyBorder="1"/>
    <xf numFmtId="0" fontId="0" fillId="12" borderId="26" xfId="0" applyFill="1" applyBorder="1" applyAlignment="1">
      <alignment horizontal="center" vertical="center"/>
    </xf>
    <xf numFmtId="0" fontId="0" fillId="13" borderId="9" xfId="0" applyFill="1" applyBorder="1"/>
    <xf numFmtId="0" fontId="0" fillId="13" borderId="26" xfId="0" applyFill="1" applyBorder="1" applyAlignment="1">
      <alignment horizontal="center" vertical="center"/>
    </xf>
    <xf numFmtId="0" fontId="0" fillId="2" borderId="9" xfId="0" applyFill="1" applyBorder="1"/>
    <xf numFmtId="0" fontId="0" fillId="2" borderId="26" xfId="0" applyFill="1" applyBorder="1" applyAlignment="1">
      <alignment horizontal="center" vertical="center"/>
    </xf>
    <xf numFmtId="0" fontId="0" fillId="14" borderId="9" xfId="0" applyFill="1" applyBorder="1"/>
    <xf numFmtId="0" fontId="0" fillId="14" borderId="26" xfId="0" applyFill="1" applyBorder="1" applyAlignment="1">
      <alignment horizontal="center" vertical="center"/>
    </xf>
    <xf numFmtId="0" fontId="0" fillId="15" borderId="9" xfId="0" applyFill="1" applyBorder="1"/>
    <xf numFmtId="0" fontId="0" fillId="15" borderId="26" xfId="0" applyFill="1" applyBorder="1" applyAlignment="1">
      <alignment horizontal="center" vertical="center"/>
    </xf>
    <xf numFmtId="0" fontId="0" fillId="16" borderId="9" xfId="0" applyFill="1" applyBorder="1"/>
    <xf numFmtId="0" fontId="0" fillId="16" borderId="26" xfId="0" applyFill="1" applyBorder="1" applyAlignment="1">
      <alignment horizontal="center" vertical="center"/>
    </xf>
    <xf numFmtId="0" fontId="0" fillId="16" borderId="10" xfId="0" applyFill="1" applyBorder="1"/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25" xfId="0" applyBorder="1"/>
    <xf numFmtId="1" fontId="0" fillId="0" borderId="3" xfId="0" applyNumberFormat="1" applyBorder="1"/>
    <xf numFmtId="1" fontId="0" fillId="0" borderId="9" xfId="0" applyNumberFormat="1" applyBorder="1"/>
    <xf numFmtId="1" fontId="0" fillId="0" borderId="4" xfId="0" applyNumberFormat="1" applyBorder="1"/>
    <xf numFmtId="0" fontId="0" fillId="0" borderId="10" xfId="0" applyBorder="1" applyAlignment="1">
      <alignment horizontal="left"/>
    </xf>
    <xf numFmtId="1" fontId="0" fillId="0" borderId="5" xfId="0" applyNumberFormat="1" applyBorder="1"/>
    <xf numFmtId="1" fontId="0" fillId="0" borderId="10" xfId="0" applyNumberFormat="1" applyBorder="1"/>
    <xf numFmtId="1" fontId="0" fillId="0" borderId="6" xfId="0" applyNumberFormat="1" applyBorder="1"/>
    <xf numFmtId="0" fontId="0" fillId="0" borderId="28" xfId="0" applyBorder="1"/>
    <xf numFmtId="0" fontId="0" fillId="0" borderId="8" xfId="0" applyBorder="1" applyAlignment="1">
      <alignment horizontal="left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27" xfId="0" applyBorder="1"/>
    <xf numFmtId="0" fontId="0" fillId="9" borderId="12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9" borderId="27" xfId="0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15" borderId="8" xfId="0" applyFill="1" applyBorder="1"/>
    <xf numFmtId="0" fontId="0" fillId="15" borderId="27" xfId="0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  <xf numFmtId="0" fontId="0" fillId="18" borderId="8" xfId="0" applyFill="1" applyBorder="1"/>
    <xf numFmtId="0" fontId="0" fillId="9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/>
    <xf numFmtId="0" fontId="0" fillId="19" borderId="10" xfId="0" applyFill="1" applyBorder="1"/>
    <xf numFmtId="0" fontId="0" fillId="9" borderId="1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/>
    <xf numFmtId="0" fontId="0" fillId="5" borderId="7" xfId="0" applyFill="1" applyBorder="1"/>
    <xf numFmtId="0" fontId="0" fillId="0" borderId="21" xfId="0" applyBorder="1" applyAlignment="1">
      <alignment horizontal="left" vertical="center"/>
    </xf>
    <xf numFmtId="0" fontId="0" fillId="9" borderId="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2" fontId="0" fillId="0" borderId="8" xfId="0" applyNumberFormat="1" applyBorder="1"/>
    <xf numFmtId="0" fontId="0" fillId="9" borderId="34" xfId="0" applyFill="1" applyBorder="1" applyAlignment="1">
      <alignment horizontal="center" vertical="center"/>
    </xf>
    <xf numFmtId="0" fontId="0" fillId="20" borderId="8" xfId="0" applyFill="1" applyBorder="1"/>
    <xf numFmtId="0" fontId="0" fillId="20" borderId="9" xfId="0" applyFill="1" applyBorder="1"/>
    <xf numFmtId="0" fontId="0" fillId="21" borderId="9" xfId="0" applyFill="1" applyBorder="1"/>
    <xf numFmtId="0" fontId="0" fillId="21" borderId="12" xfId="0" applyFill="1" applyBorder="1"/>
    <xf numFmtId="0" fontId="0" fillId="0" borderId="12" xfId="0" applyBorder="1" applyAlignment="1">
      <alignment horizontal="left" vertical="center"/>
    </xf>
    <xf numFmtId="0" fontId="0" fillId="0" borderId="17" xfId="0" applyBorder="1"/>
    <xf numFmtId="164" fontId="0" fillId="0" borderId="17" xfId="0" applyNumberFormat="1" applyBorder="1"/>
    <xf numFmtId="164" fontId="0" fillId="0" borderId="7" xfId="0" applyNumberFormat="1" applyBorder="1"/>
    <xf numFmtId="0" fontId="0" fillId="2" borderId="9" xfId="0" applyFill="1" applyBorder="1" applyAlignment="1">
      <alignment horizontal="center" vertical="center" wrapText="1"/>
    </xf>
    <xf numFmtId="0" fontId="1" fillId="0" borderId="36" xfId="0" applyFont="1" applyBorder="1"/>
    <xf numFmtId="0" fontId="7" fillId="0" borderId="12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8" fillId="0" borderId="17" xfId="0" applyFont="1" applyBorder="1"/>
    <xf numFmtId="0" fontId="8" fillId="0" borderId="24" xfId="0" applyFont="1" applyBorder="1"/>
    <xf numFmtId="0" fontId="8" fillId="0" borderId="37" xfId="0" applyFont="1" applyBorder="1"/>
    <xf numFmtId="0" fontId="8" fillId="0" borderId="1" xfId="0" applyFont="1" applyBorder="1"/>
    <xf numFmtId="0" fontId="8" fillId="0" borderId="27" xfId="0" applyFont="1" applyBorder="1"/>
    <xf numFmtId="0" fontId="8" fillId="0" borderId="30" xfId="0" applyFont="1" applyBorder="1"/>
    <xf numFmtId="0" fontId="6" fillId="0" borderId="0" xfId="0" applyFont="1"/>
    <xf numFmtId="0" fontId="8" fillId="0" borderId="24" xfId="0" applyFont="1" applyBorder="1" applyAlignment="1">
      <alignment wrapText="1"/>
    </xf>
    <xf numFmtId="0" fontId="8" fillId="0" borderId="43" xfId="0" applyFont="1" applyBorder="1"/>
    <xf numFmtId="0" fontId="8" fillId="0" borderId="21" xfId="0" applyFont="1" applyBorder="1"/>
    <xf numFmtId="0" fontId="0" fillId="0" borderId="31" xfId="0" applyBorder="1"/>
    <xf numFmtId="0" fontId="10" fillId="0" borderId="3" xfId="0" applyFont="1" applyBorder="1"/>
    <xf numFmtId="0" fontId="10" fillId="0" borderId="26" xfId="0" applyFont="1" applyBorder="1"/>
    <xf numFmtId="0" fontId="10" fillId="0" borderId="45" xfId="0" applyFont="1" applyBorder="1"/>
    <xf numFmtId="0" fontId="10" fillId="0" borderId="19" xfId="0" applyFont="1" applyBorder="1"/>
    <xf numFmtId="0" fontId="10" fillId="0" borderId="4" xfId="0" applyFont="1" applyBorder="1"/>
    <xf numFmtId="0" fontId="10" fillId="0" borderId="14" xfId="0" applyFont="1" applyBorder="1"/>
    <xf numFmtId="0" fontId="10" fillId="0" borderId="25" xfId="0" applyFont="1" applyBorder="1"/>
    <xf numFmtId="0" fontId="10" fillId="0" borderId="39" xfId="0" applyFont="1" applyBorder="1"/>
    <xf numFmtId="0" fontId="10" fillId="0" borderId="29" xfId="0" applyFont="1" applyBorder="1"/>
    <xf numFmtId="0" fontId="10" fillId="0" borderId="16" xfId="0" applyFont="1" applyBorder="1"/>
    <xf numFmtId="0" fontId="10" fillId="22" borderId="40" xfId="0" applyFont="1" applyFill="1" applyBorder="1"/>
    <xf numFmtId="0" fontId="10" fillId="22" borderId="33" xfId="0" applyFont="1" applyFill="1" applyBorder="1"/>
    <xf numFmtId="0" fontId="10" fillId="0" borderId="33" xfId="0" applyFont="1" applyBorder="1"/>
    <xf numFmtId="0" fontId="10" fillId="0" borderId="41" xfId="0" applyFont="1" applyBorder="1"/>
    <xf numFmtId="0" fontId="10" fillId="0" borderId="42" xfId="0" applyFont="1" applyBorder="1"/>
    <xf numFmtId="0" fontId="10" fillId="0" borderId="35" xfId="0" applyFont="1" applyBorder="1"/>
    <xf numFmtId="0" fontId="10" fillId="22" borderId="1" xfId="0" applyFont="1" applyFill="1" applyBorder="1"/>
    <xf numFmtId="0" fontId="10" fillId="22" borderId="27" xfId="0" applyFont="1" applyFill="1" applyBorder="1"/>
    <xf numFmtId="0" fontId="10" fillId="22" borderId="30" xfId="0" applyFont="1" applyFill="1" applyBorder="1"/>
    <xf numFmtId="0" fontId="10" fillId="23" borderId="38" xfId="0" applyFont="1" applyFill="1" applyBorder="1"/>
    <xf numFmtId="0" fontId="10" fillId="22" borderId="27" xfId="0" applyFont="1" applyFill="1" applyBorder="1" applyAlignment="1">
      <alignment horizontal="left"/>
    </xf>
    <xf numFmtId="0" fontId="10" fillId="17" borderId="1" xfId="0" applyFont="1" applyFill="1" applyBorder="1"/>
    <xf numFmtId="0" fontId="10" fillId="17" borderId="27" xfId="0" applyFont="1" applyFill="1" applyBorder="1"/>
    <xf numFmtId="0" fontId="10" fillId="17" borderId="30" xfId="0" applyFont="1" applyFill="1" applyBorder="1"/>
    <xf numFmtId="0" fontId="10" fillId="17" borderId="27" xfId="0" applyFont="1" applyFill="1" applyBorder="1" applyAlignment="1">
      <alignment horizontal="left"/>
    </xf>
    <xf numFmtId="4" fontId="6" fillId="17" borderId="1" xfId="0" applyNumberFormat="1" applyFont="1" applyFill="1" applyBorder="1"/>
    <xf numFmtId="4" fontId="6" fillId="0" borderId="44" xfId="0" applyNumberFormat="1" applyFont="1" applyBorder="1"/>
    <xf numFmtId="4" fontId="6" fillId="0" borderId="27" xfId="0" applyNumberFormat="1" applyFont="1" applyBorder="1"/>
    <xf numFmtId="166" fontId="6" fillId="17" borderId="14" xfId="0" applyNumberFormat="1" applyFont="1" applyFill="1" applyBorder="1"/>
    <xf numFmtId="4" fontId="6" fillId="0" borderId="9" xfId="0" applyNumberFormat="1" applyFont="1" applyBorder="1"/>
    <xf numFmtId="0" fontId="11" fillId="0" borderId="12" xfId="0" applyFont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41" xfId="0" applyBorder="1"/>
    <xf numFmtId="0" fontId="0" fillId="0" borderId="52" xfId="0" applyBorder="1"/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52" xfId="0" applyBorder="1" applyAlignment="1">
      <alignment wrapText="1"/>
    </xf>
    <xf numFmtId="0" fontId="0" fillId="0" borderId="50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37" xfId="0" applyBorder="1" applyAlignment="1">
      <alignment wrapText="1"/>
    </xf>
    <xf numFmtId="0" fontId="0" fillId="3" borderId="46" xfId="0" applyFill="1" applyBorder="1" applyAlignment="1">
      <alignment wrapText="1"/>
    </xf>
    <xf numFmtId="0" fontId="0" fillId="3" borderId="47" xfId="0" applyFill="1" applyBorder="1" applyAlignment="1">
      <alignment wrapText="1"/>
    </xf>
    <xf numFmtId="0" fontId="0" fillId="3" borderId="49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51" xfId="0" applyFill="1" applyBorder="1" applyAlignment="1">
      <alignment wrapText="1"/>
    </xf>
    <xf numFmtId="0" fontId="0" fillId="3" borderId="41" xfId="0" applyFill="1" applyBorder="1" applyAlignment="1">
      <alignment wrapText="1"/>
    </xf>
    <xf numFmtId="0" fontId="0" fillId="3" borderId="36" xfId="0" applyFill="1" applyBorder="1" applyAlignment="1">
      <alignment wrapText="1"/>
    </xf>
    <xf numFmtId="0" fontId="0" fillId="3" borderId="43" xfId="0" applyFill="1" applyBorder="1" applyAlignment="1">
      <alignment wrapText="1"/>
    </xf>
    <xf numFmtId="0" fontId="0" fillId="24" borderId="46" xfId="0" applyFill="1" applyBorder="1" applyAlignment="1">
      <alignment wrapText="1"/>
    </xf>
    <xf numFmtId="0" fontId="0" fillId="24" borderId="47" xfId="0" applyFill="1" applyBorder="1" applyAlignment="1">
      <alignment wrapText="1"/>
    </xf>
    <xf numFmtId="0" fontId="0" fillId="24" borderId="49" xfId="0" applyFill="1" applyBorder="1" applyAlignment="1">
      <alignment wrapText="1"/>
    </xf>
    <xf numFmtId="0" fontId="0" fillId="24" borderId="0" xfId="0" applyFill="1" applyAlignment="1">
      <alignment wrapText="1"/>
    </xf>
    <xf numFmtId="0" fontId="0" fillId="24" borderId="51" xfId="0" applyFill="1" applyBorder="1" applyAlignment="1">
      <alignment wrapText="1"/>
    </xf>
    <xf numFmtId="0" fontId="0" fillId="24" borderId="41" xfId="0" applyFill="1" applyBorder="1" applyAlignment="1">
      <alignment wrapText="1"/>
    </xf>
    <xf numFmtId="0" fontId="0" fillId="24" borderId="36" xfId="0" applyFill="1" applyBorder="1" applyAlignment="1">
      <alignment wrapText="1"/>
    </xf>
    <xf numFmtId="0" fontId="0" fillId="24" borderId="43" xfId="0" applyFill="1" applyBorder="1" applyAlignment="1">
      <alignment wrapText="1"/>
    </xf>
    <xf numFmtId="0" fontId="0" fillId="24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3" borderId="0" xfId="0" applyFill="1" applyBorder="1" applyAlignment="1">
      <alignment wrapText="1"/>
    </xf>
  </cellXfs>
  <cellStyles count="2">
    <cellStyle name="Millares 2 2" xfId="1" xr:uid="{892390FE-96F8-4C48-BA57-C33D526789BF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ía  Rodríguez Delgado" id="{089FB0F9-A66C-4372-AE8A-5DFD517AE573}" userId="S::lrodriguez@clg-cr.com::989b44ba-24a6-426e-8d2c-9e178c528d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4-04-05T21:56:12.72" personId="{089FB0F9-A66C-4372-AE8A-5DFD517AE573}" id="{201C2CA1-3F46-4BD5-A697-92A880A1EE23}">
    <text>De la suma de las demandas en la Hoja A-O_Demand: (Transport Demand - Passsenger Private) + (Transport Demand - Passsenger Public) + (Transport Demand - Passsenger Tourism) = 59.78 + 28.94 + 14.56</text>
  </threadedComment>
  <threadedComment ref="N2" dT="2024-04-05T21:56:41.83" personId="{089FB0F9-A66C-4372-AE8A-5DFD517AE573}" id="{DBCAC76F-615C-43DE-9051-BE19BE7FF4A4}">
    <text>Se calculan con el % de crecimiento del sector: Celda anterior + (Celda anterior * % crecimiento)</text>
  </threadedComment>
  <threadedComment ref="M3" dT="2024-04-05T21:56:24.29" personId="{089FB0F9-A66C-4372-AE8A-5DFD517AE573}" id="{1B2C3AD2-A6AB-44F0-A344-3CE1F01E6176}">
    <text>De la suma de las demandas en la Hoja A-O_Demand: (Transport Demand - Heavy Freight) + (Transport Demand - Light Freight) = 12.51 + 15.46</text>
  </threadedComment>
  <threadedComment ref="M4" dT="2024-04-05T21:56:12.72" personId="{089FB0F9-A66C-4372-AE8A-5DFD517AE573}" id="{178ADD1F-29FE-4EFC-8E71-9E40C0951F4E}">
    <text>De la suma de las demandas en la Hoja A-O_Demand: (Transport Demand - Passsenger Private) + (Transport Demand - Passsenger Public) + (Transport Demand - Passsenger Tourism) = 59.78 + 28.94 + 14.56</text>
  </threadedComment>
  <threadedComment ref="N4" dT="2024-04-05T21:56:41.83" personId="{089FB0F9-A66C-4372-AE8A-5DFD517AE573}" id="{CE0F93A3-4956-4963-A012-7B873057BE3E}">
    <text>Se calculan con el % de crecimiento del sector: Celda anterior + (Celda anterior * % crecimiento)</text>
  </threadedComment>
  <threadedComment ref="M5" dT="2024-04-05T21:56:24.29" personId="{089FB0F9-A66C-4372-AE8A-5DFD517AE573}" id="{36DD2BC3-A100-42C5-A68B-2AD16740F0ED}">
    <text>De la suma de las demandas en la Hoja A-O_Demand: (Transport Demand - Heavy Freight) + (Transport Demand - Light Freight) = 12.51 + 15.46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/>
  </sheetViews>
  <sheetFormatPr defaultColWidth="8.90625" defaultRowHeight="14.5" x14ac:dyDescent="0.35"/>
  <cols>
    <col min="1" max="1" width="18.36328125" bestFit="1" customWidth="1"/>
    <col min="2" max="2" width="9.08984375" bestFit="1" customWidth="1"/>
    <col min="3" max="3" width="9.08984375" customWidth="1"/>
    <col min="4" max="4" width="9.90625" bestFit="1" customWidth="1"/>
    <col min="5" max="5" width="9.08984375" customWidth="1"/>
    <col min="6" max="6" width="93" bestFit="1" customWidth="1"/>
  </cols>
  <sheetData>
    <row r="1" spans="1:6" ht="15" thickBot="1" x14ac:dyDescent="0.4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</row>
    <row r="2" spans="1:6" x14ac:dyDescent="0.35">
      <c r="A2" s="42" t="s">
        <v>6</v>
      </c>
      <c r="B2" s="29" t="s">
        <v>7</v>
      </c>
      <c r="C2" s="29" t="s">
        <v>7</v>
      </c>
      <c r="D2" s="29" t="s">
        <v>6</v>
      </c>
      <c r="E2" s="29" t="s">
        <v>8</v>
      </c>
      <c r="F2" s="22" t="s">
        <v>9</v>
      </c>
    </row>
    <row r="3" spans="1:6" ht="15" thickBot="1" x14ac:dyDescent="0.4">
      <c r="A3" s="5" t="s">
        <v>10</v>
      </c>
      <c r="B3" s="8" t="s">
        <v>7</v>
      </c>
      <c r="C3" s="8" t="s">
        <v>11</v>
      </c>
      <c r="D3" s="8" t="s">
        <v>10</v>
      </c>
      <c r="E3" s="8" t="s">
        <v>8</v>
      </c>
      <c r="F3" s="6" t="s">
        <v>12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9F48-CCC1-4C21-8CDC-93B44C34B376}">
  <dimension ref="A1:AS5"/>
  <sheetViews>
    <sheetView zoomScale="115" zoomScaleNormal="115" workbookViewId="0">
      <selection activeCell="AT9" sqref="AT9"/>
    </sheetView>
  </sheetViews>
  <sheetFormatPr defaultColWidth="8.90625" defaultRowHeight="14.5" x14ac:dyDescent="0.35"/>
  <cols>
    <col min="1" max="1" width="11.54296875" bestFit="1" customWidth="1"/>
    <col min="2" max="2" width="23.453125" bestFit="1" customWidth="1"/>
    <col min="3" max="3" width="10.54296875" bestFit="1" customWidth="1"/>
    <col min="4" max="4" width="13" bestFit="1" customWidth="1"/>
    <col min="5" max="5" width="20.453125" bestFit="1" customWidth="1"/>
    <col min="6" max="6" width="10.36328125" bestFit="1" customWidth="1"/>
    <col min="7" max="7" width="13" bestFit="1" customWidth="1"/>
    <col min="8" max="8" width="10.54296875" bestFit="1" customWidth="1"/>
    <col min="9" max="9" width="7.453125" bestFit="1" customWidth="1"/>
    <col min="10" max="11" width="10.54296875" bestFit="1" customWidth="1"/>
    <col min="12" max="12" width="10.36328125" bestFit="1" customWidth="1"/>
    <col min="13" max="14" width="11.453125" bestFit="1" customWidth="1"/>
    <col min="15" max="15" width="10.08984375" bestFit="1" customWidth="1"/>
    <col min="16" max="45" width="11.453125" bestFit="1" customWidth="1"/>
  </cols>
  <sheetData>
    <row r="1" spans="1:45" ht="44" thickBot="1" x14ac:dyDescent="0.4">
      <c r="A1" s="156" t="s">
        <v>16</v>
      </c>
      <c r="B1" s="157" t="s">
        <v>13</v>
      </c>
      <c r="C1" s="157" t="s">
        <v>198</v>
      </c>
      <c r="D1" s="157" t="s">
        <v>199</v>
      </c>
      <c r="E1" s="157" t="s">
        <v>45</v>
      </c>
      <c r="F1" s="163" t="s">
        <v>72</v>
      </c>
      <c r="G1" s="164" t="s">
        <v>3</v>
      </c>
      <c r="H1" s="165" t="s">
        <v>79</v>
      </c>
      <c r="I1" s="156" t="s">
        <v>56</v>
      </c>
      <c r="J1" s="157" t="s">
        <v>57</v>
      </c>
      <c r="K1" s="157" t="s">
        <v>58</v>
      </c>
      <c r="L1" s="158" t="s">
        <v>59</v>
      </c>
      <c r="M1" s="157">
        <v>2018</v>
      </c>
      <c r="N1" s="157">
        <v>2019</v>
      </c>
      <c r="O1" s="157">
        <v>2020</v>
      </c>
      <c r="P1" s="157">
        <v>2021</v>
      </c>
      <c r="Q1" s="157">
        <v>2022</v>
      </c>
      <c r="R1" s="157">
        <v>2023</v>
      </c>
      <c r="S1" s="157">
        <v>2024</v>
      </c>
      <c r="T1" s="157">
        <v>2025</v>
      </c>
      <c r="U1" s="157">
        <v>2026</v>
      </c>
      <c r="V1" s="157">
        <v>2027</v>
      </c>
      <c r="W1" s="157">
        <v>2028</v>
      </c>
      <c r="X1" s="157">
        <v>2029</v>
      </c>
      <c r="Y1" s="157">
        <v>2030</v>
      </c>
      <c r="Z1" s="157">
        <v>2031</v>
      </c>
      <c r="AA1" s="157">
        <v>2032</v>
      </c>
      <c r="AB1" s="157">
        <v>2033</v>
      </c>
      <c r="AC1" s="157">
        <v>2034</v>
      </c>
      <c r="AD1" s="157">
        <v>2035</v>
      </c>
      <c r="AE1" s="157">
        <v>2036</v>
      </c>
      <c r="AF1" s="157">
        <v>2037</v>
      </c>
      <c r="AG1" s="157">
        <v>2038</v>
      </c>
      <c r="AH1" s="157">
        <v>2039</v>
      </c>
      <c r="AI1" s="157">
        <v>2040</v>
      </c>
      <c r="AJ1" s="157">
        <v>2041</v>
      </c>
      <c r="AK1" s="157">
        <v>2042</v>
      </c>
      <c r="AL1" s="157">
        <v>2043</v>
      </c>
      <c r="AM1" s="157">
        <v>2044</v>
      </c>
      <c r="AN1" s="157">
        <v>2045</v>
      </c>
      <c r="AO1" s="157">
        <v>2046</v>
      </c>
      <c r="AP1" s="157">
        <v>2047</v>
      </c>
      <c r="AQ1" s="157">
        <v>2048</v>
      </c>
      <c r="AR1" s="157">
        <v>2049</v>
      </c>
      <c r="AS1" s="158">
        <v>2050</v>
      </c>
    </row>
    <row r="2" spans="1:45" x14ac:dyDescent="0.35">
      <c r="A2" s="34" t="s">
        <v>6</v>
      </c>
      <c r="B2" s="56" t="s">
        <v>200</v>
      </c>
      <c r="C2" s="29" t="s">
        <v>255</v>
      </c>
      <c r="D2" s="29" t="s">
        <v>202</v>
      </c>
      <c r="E2" s="35" t="s">
        <v>256</v>
      </c>
      <c r="F2" s="35" t="s">
        <v>7</v>
      </c>
      <c r="G2" s="36" t="s">
        <v>197</v>
      </c>
      <c r="H2" s="36" t="s">
        <v>204</v>
      </c>
      <c r="I2" s="34"/>
      <c r="J2" s="35"/>
      <c r="K2" s="35"/>
      <c r="L2" s="55"/>
      <c r="M2" s="192">
        <v>103.28505863144072</v>
      </c>
      <c r="N2" s="193">
        <v>109.05562409090128</v>
      </c>
      <c r="O2" s="194">
        <v>100.85903352105954</v>
      </c>
      <c r="P2" s="194">
        <v>112.01108413098622</v>
      </c>
      <c r="Q2" s="194">
        <v>120.87940281354362</v>
      </c>
      <c r="R2" s="194">
        <v>122.48460728370506</v>
      </c>
      <c r="S2" s="194">
        <v>122.65436441740617</v>
      </c>
      <c r="T2" s="194">
        <v>122.81917065649652</v>
      </c>
      <c r="U2" s="194">
        <v>122.97006196048025</v>
      </c>
      <c r="V2" s="194">
        <v>123.1188332817997</v>
      </c>
      <c r="W2" s="194">
        <v>123.27219033339041</v>
      </c>
      <c r="X2" s="194">
        <v>123.41559561393092</v>
      </c>
      <c r="Y2" s="194">
        <v>123.55453395500882</v>
      </c>
      <c r="Z2" s="194">
        <v>123.67722786080033</v>
      </c>
      <c r="AA2" s="194">
        <v>123.79935311691271</v>
      </c>
      <c r="AB2" s="194">
        <v>123.92091552329522</v>
      </c>
      <c r="AC2" s="194">
        <v>124.0419207888237</v>
      </c>
      <c r="AD2" s="194">
        <v>124.16237453322634</v>
      </c>
      <c r="AE2" s="194">
        <v>124.2617523256442</v>
      </c>
      <c r="AF2" s="194">
        <v>124.36075848005306</v>
      </c>
      <c r="AG2" s="194">
        <v>124.45939605825876</v>
      </c>
      <c r="AH2" s="194">
        <v>124.55766808319058</v>
      </c>
      <c r="AI2" s="194">
        <v>124.65557753956669</v>
      </c>
      <c r="AJ2" s="194">
        <v>124.73370243006755</v>
      </c>
      <c r="AK2" s="194">
        <v>124.81159832544013</v>
      </c>
      <c r="AL2" s="194">
        <v>124.88926670586272</v>
      </c>
      <c r="AM2" s="194">
        <v>124.966709036754</v>
      </c>
      <c r="AN2" s="194">
        <v>125.0439267689716</v>
      </c>
      <c r="AO2" s="194">
        <v>125.10305146072574</v>
      </c>
      <c r="AP2" s="194">
        <v>125.16204529045432</v>
      </c>
      <c r="AQ2" s="194">
        <v>125.22090889743028</v>
      </c>
      <c r="AR2" s="194">
        <v>125.27964291610482</v>
      </c>
      <c r="AS2" s="194">
        <v>125.33824797615648</v>
      </c>
    </row>
    <row r="3" spans="1:45" ht="15" thickBot="1" x14ac:dyDescent="0.4">
      <c r="A3" s="10" t="s">
        <v>6</v>
      </c>
      <c r="B3" s="38" t="s">
        <v>200</v>
      </c>
      <c r="C3" s="7" t="s">
        <v>257</v>
      </c>
      <c r="D3" s="7" t="s">
        <v>202</v>
      </c>
      <c r="E3" s="9" t="s">
        <v>258</v>
      </c>
      <c r="F3" s="9" t="s">
        <v>7</v>
      </c>
      <c r="G3" s="17" t="s">
        <v>197</v>
      </c>
      <c r="H3" s="17" t="s">
        <v>204</v>
      </c>
      <c r="I3" s="10"/>
      <c r="J3" s="9"/>
      <c r="K3" s="9"/>
      <c r="L3" s="16"/>
      <c r="M3" s="195">
        <v>27.971961519539999</v>
      </c>
      <c r="N3" s="196">
        <v>29.534762926798741</v>
      </c>
      <c r="O3" s="196">
        <v>27.314938306965061</v>
      </c>
      <c r="P3" s="196">
        <v>30.335169254772968</v>
      </c>
      <c r="Q3" s="196">
        <v>32.736913245805574</v>
      </c>
      <c r="R3" s="196">
        <v>33.171639413029546</v>
      </c>
      <c r="S3" s="196">
        <v>33.217613536242268</v>
      </c>
      <c r="T3" s="196">
        <v>33.262246843703181</v>
      </c>
      <c r="U3" s="196">
        <v>33.303111667759943</v>
      </c>
      <c r="V3" s="196">
        <v>33.343402351914058</v>
      </c>
      <c r="W3" s="196">
        <v>33.384934956946047</v>
      </c>
      <c r="X3" s="196">
        <v>33.423772394249461</v>
      </c>
      <c r="Y3" s="196">
        <v>33.461400081949073</v>
      </c>
      <c r="Z3" s="196">
        <v>33.494628404195844</v>
      </c>
      <c r="AA3" s="196">
        <v>33.527702723074135</v>
      </c>
      <c r="AB3" s="196">
        <v>33.560624609343165</v>
      </c>
      <c r="AC3" s="196">
        <v>33.593395609097378</v>
      </c>
      <c r="AD3" s="196">
        <v>33.626017244287986</v>
      </c>
      <c r="AE3" s="196">
        <v>33.652931028549162</v>
      </c>
      <c r="AF3" s="196">
        <v>33.679744164718301</v>
      </c>
      <c r="AG3" s="196">
        <v>33.706457482002612</v>
      </c>
      <c r="AH3" s="196">
        <v>33.733071799080641</v>
      </c>
      <c r="AI3" s="196">
        <v>33.759587924282492</v>
      </c>
      <c r="AJ3" s="196">
        <v>33.7807459355163</v>
      </c>
      <c r="AK3" s="196">
        <v>33.801841929620025</v>
      </c>
      <c r="AL3" s="196">
        <v>33.822876307459886</v>
      </c>
      <c r="AM3" s="196">
        <v>33.843849465904846</v>
      </c>
      <c r="AN3" s="196">
        <v>33.864761797880419</v>
      </c>
      <c r="AO3" s="196">
        <v>33.880774119744927</v>
      </c>
      <c r="AP3" s="196">
        <v>33.896751001173115</v>
      </c>
      <c r="AQ3" s="196">
        <v>33.912692615294752</v>
      </c>
      <c r="AR3" s="196">
        <v>33.928599133933766</v>
      </c>
      <c r="AS3" s="196">
        <v>33.944470727621535</v>
      </c>
    </row>
    <row r="4" spans="1:45" x14ac:dyDescent="0.35">
      <c r="A4" s="34" t="s">
        <v>10</v>
      </c>
      <c r="B4" s="56" t="s">
        <v>200</v>
      </c>
      <c r="C4" s="29" t="s">
        <v>255</v>
      </c>
      <c r="D4" s="29" t="s">
        <v>202</v>
      </c>
      <c r="E4" s="35" t="s">
        <v>256</v>
      </c>
      <c r="F4" s="35" t="s">
        <v>7</v>
      </c>
      <c r="G4" s="36" t="s">
        <v>197</v>
      </c>
      <c r="H4" s="36" t="s">
        <v>204</v>
      </c>
      <c r="I4" s="34"/>
      <c r="J4" s="35"/>
      <c r="K4" s="35"/>
      <c r="L4" s="55"/>
      <c r="M4" s="192">
        <v>103.28505863144072</v>
      </c>
      <c r="N4" s="193">
        <v>109.05562409090128</v>
      </c>
      <c r="O4" s="194">
        <v>100.85903352105954</v>
      </c>
      <c r="P4" s="194">
        <v>112.01108413098622</v>
      </c>
      <c r="Q4" s="194">
        <v>120.87940281354362</v>
      </c>
      <c r="R4" s="194">
        <v>122.48460728370506</v>
      </c>
      <c r="S4" s="194">
        <v>122.65436441740617</v>
      </c>
      <c r="T4" s="194">
        <v>122.81917065649652</v>
      </c>
      <c r="U4" s="194">
        <v>122.97006196048025</v>
      </c>
      <c r="V4" s="194">
        <v>123.1188332817997</v>
      </c>
      <c r="W4" s="194">
        <v>123.27219033339041</v>
      </c>
      <c r="X4" s="194">
        <v>123.41559561393092</v>
      </c>
      <c r="Y4" s="194">
        <v>123.55453395500882</v>
      </c>
      <c r="Z4" s="194">
        <v>123.67722786080033</v>
      </c>
      <c r="AA4" s="194">
        <v>123.79935311691271</v>
      </c>
      <c r="AB4" s="194">
        <v>123.92091552329522</v>
      </c>
      <c r="AC4" s="194">
        <v>124.0419207888237</v>
      </c>
      <c r="AD4" s="194">
        <v>124.16237453322634</v>
      </c>
      <c r="AE4" s="194">
        <v>124.2617523256442</v>
      </c>
      <c r="AF4" s="194">
        <v>124.36075848005306</v>
      </c>
      <c r="AG4" s="194">
        <v>124.45939605825876</v>
      </c>
      <c r="AH4" s="194">
        <v>124.55766808319058</v>
      </c>
      <c r="AI4" s="194">
        <v>124.65557753956669</v>
      </c>
      <c r="AJ4" s="194">
        <v>124.73370243006755</v>
      </c>
      <c r="AK4" s="194">
        <v>124.81159832544013</v>
      </c>
      <c r="AL4" s="194">
        <v>124.88926670586272</v>
      </c>
      <c r="AM4" s="194">
        <v>124.966709036754</v>
      </c>
      <c r="AN4" s="194">
        <v>125.0439267689716</v>
      </c>
      <c r="AO4" s="194">
        <v>125.10305146072574</v>
      </c>
      <c r="AP4" s="194">
        <v>125.16204529045432</v>
      </c>
      <c r="AQ4" s="194">
        <v>125.22090889743028</v>
      </c>
      <c r="AR4" s="194">
        <v>125.27964291610482</v>
      </c>
      <c r="AS4" s="194">
        <v>125.33824797615648</v>
      </c>
    </row>
    <row r="5" spans="1:45" x14ac:dyDescent="0.35">
      <c r="A5" s="10" t="s">
        <v>10</v>
      </c>
      <c r="B5" s="38" t="s">
        <v>200</v>
      </c>
      <c r="C5" s="7" t="s">
        <v>257</v>
      </c>
      <c r="D5" s="7" t="s">
        <v>202</v>
      </c>
      <c r="E5" s="9" t="s">
        <v>258</v>
      </c>
      <c r="F5" s="9" t="s">
        <v>7</v>
      </c>
      <c r="G5" s="17" t="s">
        <v>197</v>
      </c>
      <c r="H5" s="17" t="s">
        <v>204</v>
      </c>
      <c r="I5" s="10"/>
      <c r="J5" s="9"/>
      <c r="K5" s="9"/>
      <c r="L5" s="16"/>
      <c r="M5" s="195">
        <v>27.971961519539999</v>
      </c>
      <c r="N5" s="196">
        <v>29.534762926798741</v>
      </c>
      <c r="O5" s="196">
        <v>27.314938306965061</v>
      </c>
      <c r="P5" s="196">
        <v>30.335169254772968</v>
      </c>
      <c r="Q5" s="196">
        <v>32.736913245805574</v>
      </c>
      <c r="R5" s="196">
        <v>33.171639413029546</v>
      </c>
      <c r="S5" s="196">
        <v>33.217613536242268</v>
      </c>
      <c r="T5" s="196">
        <v>33.262246843703181</v>
      </c>
      <c r="U5" s="196">
        <v>33.303111667759943</v>
      </c>
      <c r="V5" s="196">
        <v>33.343402351914058</v>
      </c>
      <c r="W5" s="196">
        <v>33.384934956946047</v>
      </c>
      <c r="X5" s="196">
        <v>33.423772394249461</v>
      </c>
      <c r="Y5" s="196">
        <v>33.461400081949073</v>
      </c>
      <c r="Z5" s="196">
        <v>33.494628404195844</v>
      </c>
      <c r="AA5" s="196">
        <v>33.527702723074135</v>
      </c>
      <c r="AB5" s="196">
        <v>33.560624609343165</v>
      </c>
      <c r="AC5" s="196">
        <v>33.593395609097378</v>
      </c>
      <c r="AD5" s="196">
        <v>33.626017244287986</v>
      </c>
      <c r="AE5" s="196">
        <v>33.652931028549162</v>
      </c>
      <c r="AF5" s="196">
        <v>33.679744164718301</v>
      </c>
      <c r="AG5" s="196">
        <v>33.706457482002612</v>
      </c>
      <c r="AH5" s="196">
        <v>33.733071799080641</v>
      </c>
      <c r="AI5" s="196">
        <v>33.759587924282492</v>
      </c>
      <c r="AJ5" s="196">
        <v>33.7807459355163</v>
      </c>
      <c r="AK5" s="196">
        <v>33.801841929620025</v>
      </c>
      <c r="AL5" s="196">
        <v>33.822876307459886</v>
      </c>
      <c r="AM5" s="196">
        <v>33.843849465904846</v>
      </c>
      <c r="AN5" s="196">
        <v>33.864761797880419</v>
      </c>
      <c r="AO5" s="196">
        <v>33.880774119744927</v>
      </c>
      <c r="AP5" s="196">
        <v>33.896751001173115</v>
      </c>
      <c r="AQ5" s="196">
        <v>33.912692615294752</v>
      </c>
      <c r="AR5" s="196">
        <v>33.928599133933766</v>
      </c>
      <c r="AS5" s="196">
        <v>33.944470727621535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AC0B-2969-43A6-B0E7-28226E62A913}">
  <dimension ref="A1:BM58"/>
  <sheetViews>
    <sheetView workbookViewId="0">
      <selection activeCell="A59" sqref="A59:XFD66"/>
    </sheetView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hidden="1" customWidth="1"/>
    <col min="6" max="6" width="11.08984375" hidden="1" customWidth="1"/>
    <col min="7" max="7" width="9.54296875" hidden="1" customWidth="1"/>
    <col min="8" max="8" width="7.54296875" hidden="1" customWidth="1"/>
    <col min="9" max="9" width="4.90625" customWidth="1"/>
    <col min="10" max="12" width="6.6328125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13" t="s">
        <v>16</v>
      </c>
      <c r="B1" s="30" t="s">
        <v>13</v>
      </c>
      <c r="C1" s="14" t="s">
        <v>198</v>
      </c>
      <c r="D1" s="14" t="s">
        <v>199</v>
      </c>
      <c r="E1" s="14" t="s">
        <v>45</v>
      </c>
      <c r="F1" s="24" t="s">
        <v>72</v>
      </c>
      <c r="G1" s="23" t="s">
        <v>3</v>
      </c>
      <c r="H1" s="23" t="s">
        <v>79</v>
      </c>
      <c r="I1" s="13" t="s">
        <v>56</v>
      </c>
      <c r="J1" s="14" t="s">
        <v>57</v>
      </c>
      <c r="K1" s="14" t="s">
        <v>58</v>
      </c>
      <c r="L1" s="15" t="s">
        <v>59</v>
      </c>
      <c r="M1" s="30">
        <v>2018</v>
      </c>
      <c r="N1" s="14">
        <v>2019</v>
      </c>
      <c r="O1" s="27">
        <v>2020</v>
      </c>
      <c r="P1" s="27">
        <v>2021</v>
      </c>
      <c r="Q1" s="27">
        <v>2022</v>
      </c>
      <c r="R1" s="27">
        <v>2023</v>
      </c>
      <c r="S1" s="27">
        <v>2024</v>
      </c>
      <c r="T1" s="27">
        <v>2025</v>
      </c>
      <c r="U1" s="27">
        <v>2026</v>
      </c>
      <c r="V1" s="27">
        <v>2027</v>
      </c>
      <c r="W1" s="27">
        <v>2028</v>
      </c>
      <c r="X1" s="27">
        <v>2029</v>
      </c>
      <c r="Y1" s="27">
        <v>2030</v>
      </c>
      <c r="Z1" s="27">
        <v>2031</v>
      </c>
      <c r="AA1" s="27">
        <v>2032</v>
      </c>
      <c r="AB1" s="27">
        <v>2033</v>
      </c>
      <c r="AC1" s="27">
        <v>2034</v>
      </c>
      <c r="AD1" s="27">
        <v>2035</v>
      </c>
      <c r="AE1" s="27">
        <v>2036</v>
      </c>
      <c r="AF1" s="27">
        <v>2037</v>
      </c>
      <c r="AG1" s="27">
        <v>2038</v>
      </c>
      <c r="AH1" s="27">
        <v>2039</v>
      </c>
      <c r="AI1" s="27">
        <v>2040</v>
      </c>
      <c r="AJ1" s="27">
        <v>2041</v>
      </c>
      <c r="AK1" s="27">
        <v>2042</v>
      </c>
      <c r="AL1" s="27">
        <v>2043</v>
      </c>
      <c r="AM1" s="27">
        <v>2044</v>
      </c>
      <c r="AN1" s="27">
        <v>2045</v>
      </c>
      <c r="AO1" s="27">
        <v>2046</v>
      </c>
      <c r="AP1" s="27">
        <v>2047</v>
      </c>
      <c r="AQ1" s="27">
        <v>2048</v>
      </c>
      <c r="AR1" s="27">
        <v>2049</v>
      </c>
      <c r="AS1" s="28">
        <v>2050</v>
      </c>
      <c r="AT1" s="27">
        <v>2051</v>
      </c>
      <c r="AU1" s="27">
        <v>2052</v>
      </c>
      <c r="AV1" s="27">
        <v>2053</v>
      </c>
      <c r="AW1" s="27">
        <v>2054</v>
      </c>
      <c r="AX1" s="27">
        <v>2055</v>
      </c>
      <c r="AY1" s="27">
        <v>2056</v>
      </c>
      <c r="AZ1" s="27">
        <v>2057</v>
      </c>
      <c r="BA1" s="27">
        <v>2058</v>
      </c>
      <c r="BB1" s="27">
        <v>2059</v>
      </c>
      <c r="BC1" s="27">
        <v>2060</v>
      </c>
      <c r="BD1" s="27">
        <v>2061</v>
      </c>
      <c r="BE1" s="27">
        <v>2062</v>
      </c>
      <c r="BF1" s="27">
        <v>2063</v>
      </c>
      <c r="BG1" s="27">
        <v>2064</v>
      </c>
      <c r="BH1" s="27">
        <v>2065</v>
      </c>
      <c r="BI1" s="27">
        <v>2066</v>
      </c>
      <c r="BJ1" s="27">
        <v>2067</v>
      </c>
      <c r="BK1" s="27">
        <v>2068</v>
      </c>
      <c r="BL1" s="27">
        <v>2069</v>
      </c>
      <c r="BM1" s="27">
        <v>2070</v>
      </c>
    </row>
    <row r="2" spans="1:65" x14ac:dyDescent="0.35">
      <c r="A2" s="34" t="s">
        <v>10</v>
      </c>
      <c r="B2" s="56" t="s">
        <v>200</v>
      </c>
      <c r="C2" s="29" t="s">
        <v>259</v>
      </c>
      <c r="D2" s="29" t="s">
        <v>202</v>
      </c>
      <c r="E2" s="35" t="s">
        <v>260</v>
      </c>
      <c r="F2" s="108" t="s">
        <v>7</v>
      </c>
      <c r="G2" s="36" t="s">
        <v>197</v>
      </c>
      <c r="H2" s="36" t="s">
        <v>204</v>
      </c>
      <c r="I2" s="34"/>
      <c r="J2" s="35"/>
      <c r="K2" s="35"/>
      <c r="L2" s="55"/>
      <c r="M2" s="42">
        <v>4.019383255701463</v>
      </c>
      <c r="N2" s="29">
        <v>4.1968770171610084</v>
      </c>
      <c r="O2" s="29">
        <v>3.9023059983543442</v>
      </c>
      <c r="P2" s="29">
        <v>4.29</v>
      </c>
      <c r="Q2" s="29">
        <v>4.5706568302153379</v>
      </c>
      <c r="R2" s="29">
        <v>4.7361114760756733</v>
      </c>
      <c r="S2" s="29">
        <v>4.8732889000017368</v>
      </c>
      <c r="T2" s="29">
        <v>4.9815842088906637</v>
      </c>
      <c r="U2" s="29">
        <v>5.0898795177795915</v>
      </c>
      <c r="V2" s="29">
        <v>5.1981748266685193</v>
      </c>
      <c r="W2" s="29">
        <v>5.3064701355574462</v>
      </c>
      <c r="X2" s="29">
        <v>5.414765444446374</v>
      </c>
      <c r="Y2" s="29">
        <v>5.5230607533353018</v>
      </c>
      <c r="Z2" s="29">
        <v>5.6313560622242287</v>
      </c>
      <c r="AA2" s="29">
        <v>5.7396513711131565</v>
      </c>
      <c r="AB2" s="29">
        <v>5.8479466800020896</v>
      </c>
      <c r="AC2" s="29">
        <v>5.804947072060898</v>
      </c>
      <c r="AD2" s="29">
        <v>5.7619474641197055</v>
      </c>
      <c r="AE2" s="29">
        <v>5.7189478561785139</v>
      </c>
      <c r="AF2" s="29">
        <v>5.6759482482373214</v>
      </c>
      <c r="AG2" s="29">
        <v>5.6329486402961297</v>
      </c>
      <c r="AH2" s="29">
        <v>5.5899490323549372</v>
      </c>
      <c r="AI2" s="29">
        <v>5.5469494244137456</v>
      </c>
      <c r="AJ2" s="29">
        <v>5.5039498164725531</v>
      </c>
      <c r="AK2" s="29">
        <v>5.4609502085313615</v>
      </c>
      <c r="AL2" s="29">
        <v>5.417950600590169</v>
      </c>
      <c r="AM2" s="29">
        <v>5.3749509926489765</v>
      </c>
      <c r="AN2" s="29">
        <v>5.3319513847077848</v>
      </c>
      <c r="AO2" s="29">
        <v>5.2889517767665932</v>
      </c>
      <c r="AP2" s="29">
        <v>5.2459521688254007</v>
      </c>
      <c r="AQ2" s="29">
        <v>5.2029525608842082</v>
      </c>
      <c r="AR2" s="29">
        <v>5.1599529529430166</v>
      </c>
      <c r="AS2" s="22">
        <v>5.1169533450018241</v>
      </c>
      <c r="AT2" s="110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2"/>
    </row>
    <row r="3" spans="1:65" ht="15" thickBot="1" x14ac:dyDescent="0.4">
      <c r="A3" s="64" t="s">
        <v>10</v>
      </c>
      <c r="B3" s="65" t="s">
        <v>200</v>
      </c>
      <c r="C3" s="66" t="s">
        <v>261</v>
      </c>
      <c r="D3" s="66" t="s">
        <v>202</v>
      </c>
      <c r="E3" s="65" t="s">
        <v>260</v>
      </c>
      <c r="F3" s="111" t="s">
        <v>7</v>
      </c>
      <c r="G3" s="67" t="s">
        <v>197</v>
      </c>
      <c r="H3" s="67" t="s">
        <v>204</v>
      </c>
      <c r="I3" s="11"/>
      <c r="J3" s="12"/>
      <c r="K3" s="12"/>
      <c r="L3" s="40"/>
      <c r="M3" s="5">
        <v>1.1934</v>
      </c>
      <c r="N3" s="106">
        <v>1.2461</v>
      </c>
      <c r="O3" s="106">
        <v>1.1586000000000001</v>
      </c>
      <c r="P3" s="106">
        <v>1.2737000000000001</v>
      </c>
      <c r="Q3" s="106">
        <v>1.3571</v>
      </c>
      <c r="R3" s="106">
        <v>1.4061999999999999</v>
      </c>
      <c r="S3" s="106">
        <v>1.4469000000000001</v>
      </c>
      <c r="T3" s="106">
        <v>1.4435</v>
      </c>
      <c r="U3" s="106">
        <v>1.4401999999999999</v>
      </c>
      <c r="V3" s="106">
        <v>1.4368000000000001</v>
      </c>
      <c r="W3" s="106">
        <v>1.4334</v>
      </c>
      <c r="X3" s="106">
        <v>1.43</v>
      </c>
      <c r="Y3" s="106">
        <v>1.4267000000000001</v>
      </c>
      <c r="Z3" s="106">
        <v>1.4233</v>
      </c>
      <c r="AA3" s="106">
        <v>1.4198999999999999</v>
      </c>
      <c r="AB3" s="106">
        <v>1.4165000000000001</v>
      </c>
      <c r="AC3" s="106">
        <v>1.4132</v>
      </c>
      <c r="AD3" s="106">
        <v>1.4097999999999999</v>
      </c>
      <c r="AE3" s="106">
        <v>1.4064000000000001</v>
      </c>
      <c r="AF3" s="106">
        <v>1.403</v>
      </c>
      <c r="AG3" s="106">
        <v>1.3996999999999999</v>
      </c>
      <c r="AH3" s="106">
        <v>1.3963000000000001</v>
      </c>
      <c r="AI3" s="106">
        <v>1.3929</v>
      </c>
      <c r="AJ3" s="106">
        <v>1.3895</v>
      </c>
      <c r="AK3" s="106">
        <v>1.3862000000000001</v>
      </c>
      <c r="AL3" s="106">
        <v>1.3828</v>
      </c>
      <c r="AM3" s="106">
        <v>1.3794</v>
      </c>
      <c r="AN3" s="106">
        <v>1.3759999999999999</v>
      </c>
      <c r="AO3" s="106">
        <v>1.3727</v>
      </c>
      <c r="AP3" s="106">
        <v>1.3693</v>
      </c>
      <c r="AQ3" s="106">
        <v>1.3658999999999999</v>
      </c>
      <c r="AR3" s="106">
        <v>1.3626</v>
      </c>
      <c r="AS3" s="166">
        <v>1.3592</v>
      </c>
      <c r="AT3" s="106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6"/>
    </row>
    <row r="4" spans="1:65" x14ac:dyDescent="0.35">
      <c r="A4" s="34" t="s">
        <v>6</v>
      </c>
      <c r="B4" s="56" t="s">
        <v>262</v>
      </c>
      <c r="C4" s="107" t="s">
        <v>263</v>
      </c>
      <c r="D4" s="78" t="s">
        <v>264</v>
      </c>
      <c r="E4" s="35" t="s">
        <v>265</v>
      </c>
      <c r="F4" s="108" t="s">
        <v>7</v>
      </c>
      <c r="G4" s="36" t="s">
        <v>197</v>
      </c>
      <c r="H4" s="55" t="s">
        <v>204</v>
      </c>
      <c r="I4" s="33"/>
      <c r="J4" s="94"/>
      <c r="K4" s="94"/>
      <c r="L4" s="95"/>
      <c r="M4" s="96">
        <v>-56</v>
      </c>
      <c r="N4" s="97">
        <v>-56</v>
      </c>
      <c r="O4" s="97">
        <v>-56</v>
      </c>
      <c r="P4" s="97">
        <v>-56</v>
      </c>
      <c r="Q4" s="97">
        <v>-56</v>
      </c>
      <c r="R4" s="97">
        <v>-56</v>
      </c>
      <c r="S4" s="97">
        <v>-56</v>
      </c>
      <c r="T4" s="97">
        <v>-56</v>
      </c>
      <c r="U4" s="97">
        <v>-56</v>
      </c>
      <c r="V4" s="97">
        <v>-56</v>
      </c>
      <c r="W4" s="97">
        <v>-56</v>
      </c>
      <c r="X4" s="97">
        <v>-56</v>
      </c>
      <c r="Y4" s="97">
        <v>-56</v>
      </c>
      <c r="Z4" s="97">
        <v>-56</v>
      </c>
      <c r="AA4" s="97">
        <v>-56</v>
      </c>
      <c r="AB4" s="97">
        <v>-56</v>
      </c>
      <c r="AC4" s="97">
        <v>-56</v>
      </c>
      <c r="AD4" s="97">
        <v>-56</v>
      </c>
      <c r="AE4" s="97">
        <v>-56</v>
      </c>
      <c r="AF4" s="97">
        <v>-56</v>
      </c>
      <c r="AG4" s="97">
        <v>-56</v>
      </c>
      <c r="AH4" s="97">
        <v>-56</v>
      </c>
      <c r="AI4" s="97">
        <v>-56</v>
      </c>
      <c r="AJ4" s="97">
        <v>-56</v>
      </c>
      <c r="AK4" s="97">
        <v>-56</v>
      </c>
      <c r="AL4" s="97">
        <v>-56</v>
      </c>
      <c r="AM4" s="97">
        <v>-56</v>
      </c>
      <c r="AN4" s="97">
        <v>-56</v>
      </c>
      <c r="AO4" s="97">
        <v>-56</v>
      </c>
      <c r="AP4" s="97">
        <v>-56</v>
      </c>
      <c r="AQ4" s="97">
        <v>-56</v>
      </c>
      <c r="AR4" s="97">
        <v>-56</v>
      </c>
      <c r="AS4" s="18">
        <v>-56</v>
      </c>
      <c r="AT4" s="98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18"/>
    </row>
    <row r="5" spans="1:65" x14ac:dyDescent="0.35">
      <c r="A5" s="10" t="s">
        <v>10</v>
      </c>
      <c r="B5" s="9" t="s">
        <v>262</v>
      </c>
      <c r="C5" s="71" t="s">
        <v>263</v>
      </c>
      <c r="D5" s="71" t="s">
        <v>264</v>
      </c>
      <c r="E5" s="9" t="s">
        <v>265</v>
      </c>
      <c r="F5" s="69" t="s">
        <v>7</v>
      </c>
      <c r="G5" s="9" t="s">
        <v>197</v>
      </c>
      <c r="H5" s="16" t="s">
        <v>204</v>
      </c>
      <c r="I5" s="10"/>
      <c r="J5" s="9"/>
      <c r="K5" s="9"/>
      <c r="L5" s="17"/>
      <c r="M5" s="3">
        <v>-56</v>
      </c>
      <c r="N5" s="7">
        <v>-56</v>
      </c>
      <c r="O5" s="7">
        <v>-56</v>
      </c>
      <c r="P5" s="7">
        <v>-56</v>
      </c>
      <c r="Q5" s="7">
        <v>-56</v>
      </c>
      <c r="R5" s="7">
        <v>-56</v>
      </c>
      <c r="S5" s="7">
        <v>-56</v>
      </c>
      <c r="T5" s="7">
        <v>-56</v>
      </c>
      <c r="U5" s="7">
        <v>-56</v>
      </c>
      <c r="V5" s="7">
        <v>-56</v>
      </c>
      <c r="W5" s="7">
        <v>-56</v>
      </c>
      <c r="X5" s="7">
        <v>-56</v>
      </c>
      <c r="Y5" s="7">
        <v>-56</v>
      </c>
      <c r="Z5" s="7">
        <v>-56</v>
      </c>
      <c r="AA5" s="7">
        <v>-56</v>
      </c>
      <c r="AB5" s="7">
        <v>-56</v>
      </c>
      <c r="AC5" s="7">
        <v>-56</v>
      </c>
      <c r="AD5" s="7">
        <v>-56</v>
      </c>
      <c r="AE5" s="7">
        <v>-56</v>
      </c>
      <c r="AF5" s="7">
        <v>-56</v>
      </c>
      <c r="AG5" s="7">
        <v>-56</v>
      </c>
      <c r="AH5" s="7">
        <v>-56</v>
      </c>
      <c r="AI5" s="7">
        <v>-56</v>
      </c>
      <c r="AJ5" s="7">
        <v>-56</v>
      </c>
      <c r="AK5" s="7">
        <v>-56</v>
      </c>
      <c r="AL5" s="7">
        <v>-56</v>
      </c>
      <c r="AM5" s="7">
        <v>-56</v>
      </c>
      <c r="AN5" s="7">
        <v>-56</v>
      </c>
      <c r="AO5" s="7">
        <v>-56</v>
      </c>
      <c r="AP5" s="7">
        <v>-56</v>
      </c>
      <c r="AQ5" s="7">
        <v>-56</v>
      </c>
      <c r="AR5" s="7">
        <v>-56</v>
      </c>
      <c r="AS5" s="4">
        <v>-56</v>
      </c>
      <c r="AT5" s="38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16"/>
    </row>
    <row r="6" spans="1:65" x14ac:dyDescent="0.35">
      <c r="A6" s="10" t="s">
        <v>6</v>
      </c>
      <c r="B6" s="9" t="s">
        <v>262</v>
      </c>
      <c r="C6" s="71" t="s">
        <v>266</v>
      </c>
      <c r="D6" s="71" t="s">
        <v>264</v>
      </c>
      <c r="E6" s="9" t="s">
        <v>265</v>
      </c>
      <c r="F6" s="69" t="s">
        <v>7</v>
      </c>
      <c r="G6" s="9" t="s">
        <v>197</v>
      </c>
      <c r="H6" s="16" t="s">
        <v>204</v>
      </c>
      <c r="I6" s="10"/>
      <c r="J6" s="9"/>
      <c r="K6" s="9"/>
      <c r="L6" s="17"/>
      <c r="M6" s="99">
        <v>-58.44</v>
      </c>
      <c r="N6" s="100">
        <v>-58.44</v>
      </c>
      <c r="O6" s="100">
        <v>-58.44</v>
      </c>
      <c r="P6" s="100">
        <v>-58.44</v>
      </c>
      <c r="Q6" s="100">
        <v>-58.44</v>
      </c>
      <c r="R6" s="100">
        <v>-58.44</v>
      </c>
      <c r="S6" s="100">
        <v>-58.44</v>
      </c>
      <c r="T6" s="100">
        <v>-58.44</v>
      </c>
      <c r="U6" s="100">
        <v>-58.44</v>
      </c>
      <c r="V6" s="100">
        <v>-58.44</v>
      </c>
      <c r="W6" s="100">
        <v>-58.44</v>
      </c>
      <c r="X6" s="100">
        <v>-58.44</v>
      </c>
      <c r="Y6" s="100">
        <v>-58.44</v>
      </c>
      <c r="Z6" s="100">
        <v>-58.44</v>
      </c>
      <c r="AA6" s="100">
        <v>-58.44</v>
      </c>
      <c r="AB6" s="100">
        <v>-58.44</v>
      </c>
      <c r="AC6" s="100">
        <v>-58.44</v>
      </c>
      <c r="AD6" s="100">
        <v>-58.44</v>
      </c>
      <c r="AE6" s="100">
        <v>-58.44</v>
      </c>
      <c r="AF6" s="100">
        <v>-58.44</v>
      </c>
      <c r="AG6" s="100">
        <v>-58.44</v>
      </c>
      <c r="AH6" s="100">
        <v>-58.44</v>
      </c>
      <c r="AI6" s="100">
        <v>-58.44</v>
      </c>
      <c r="AJ6" s="100">
        <v>-58.44</v>
      </c>
      <c r="AK6" s="100">
        <v>-58.44</v>
      </c>
      <c r="AL6" s="100">
        <v>-58.44</v>
      </c>
      <c r="AM6" s="100">
        <v>-58.44</v>
      </c>
      <c r="AN6" s="100">
        <v>-58.44</v>
      </c>
      <c r="AO6" s="100">
        <v>-58.44</v>
      </c>
      <c r="AP6" s="100">
        <v>-58.44</v>
      </c>
      <c r="AQ6" s="100">
        <v>-58.44</v>
      </c>
      <c r="AR6" s="100">
        <v>-58.44</v>
      </c>
      <c r="AS6" s="101">
        <v>-58.44</v>
      </c>
      <c r="AT6" s="38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16"/>
    </row>
    <row r="7" spans="1:65" x14ac:dyDescent="0.35">
      <c r="A7" s="10" t="s">
        <v>10</v>
      </c>
      <c r="B7" s="9" t="s">
        <v>262</v>
      </c>
      <c r="C7" s="71" t="s">
        <v>266</v>
      </c>
      <c r="D7" s="71" t="s">
        <v>264</v>
      </c>
      <c r="E7" s="9" t="s">
        <v>265</v>
      </c>
      <c r="F7" s="69" t="s">
        <v>7</v>
      </c>
      <c r="G7" s="9" t="s">
        <v>197</v>
      </c>
      <c r="H7" s="16" t="s">
        <v>204</v>
      </c>
      <c r="I7" s="10"/>
      <c r="J7" s="9"/>
      <c r="K7" s="9"/>
      <c r="L7" s="17"/>
      <c r="M7" s="99">
        <v>-58.44</v>
      </c>
      <c r="N7" s="100">
        <v>-58.44</v>
      </c>
      <c r="O7" s="100">
        <v>-58.44</v>
      </c>
      <c r="P7" s="100">
        <v>-58.44</v>
      </c>
      <c r="Q7" s="100">
        <v>-58.44</v>
      </c>
      <c r="R7" s="100">
        <v>-58.44</v>
      </c>
      <c r="S7" s="100">
        <v>-58.44</v>
      </c>
      <c r="T7" s="100">
        <v>-58.44</v>
      </c>
      <c r="U7" s="100">
        <v>-58.44</v>
      </c>
      <c r="V7" s="100">
        <v>-58.44</v>
      </c>
      <c r="W7" s="100">
        <v>-58.44</v>
      </c>
      <c r="X7" s="100">
        <v>-58.44</v>
      </c>
      <c r="Y7" s="100">
        <v>-58.44</v>
      </c>
      <c r="Z7" s="100">
        <v>-58.44</v>
      </c>
      <c r="AA7" s="100">
        <v>-58.44</v>
      </c>
      <c r="AB7" s="100">
        <v>-58.44</v>
      </c>
      <c r="AC7" s="100">
        <v>-58.44</v>
      </c>
      <c r="AD7" s="100">
        <v>-58.44</v>
      </c>
      <c r="AE7" s="100">
        <v>-58.44</v>
      </c>
      <c r="AF7" s="100">
        <v>-58.44</v>
      </c>
      <c r="AG7" s="100">
        <v>-58.44</v>
      </c>
      <c r="AH7" s="100">
        <v>-58.44</v>
      </c>
      <c r="AI7" s="100">
        <v>-58.44</v>
      </c>
      <c r="AJ7" s="100">
        <v>-58.44</v>
      </c>
      <c r="AK7" s="100">
        <v>-58.44</v>
      </c>
      <c r="AL7" s="100">
        <v>-58.44</v>
      </c>
      <c r="AM7" s="100">
        <v>-58.44</v>
      </c>
      <c r="AN7" s="100">
        <v>-58.44</v>
      </c>
      <c r="AO7" s="100">
        <v>-58.44</v>
      </c>
      <c r="AP7" s="100">
        <v>-58.44</v>
      </c>
      <c r="AQ7" s="100">
        <v>-58.44</v>
      </c>
      <c r="AR7" s="100">
        <v>-58.44</v>
      </c>
      <c r="AS7" s="101">
        <v>-58.44</v>
      </c>
      <c r="AT7" s="38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16"/>
    </row>
    <row r="8" spans="1:65" x14ac:dyDescent="0.35">
      <c r="A8" s="10" t="s">
        <v>6</v>
      </c>
      <c r="B8" s="9" t="s">
        <v>262</v>
      </c>
      <c r="C8" s="71" t="s">
        <v>267</v>
      </c>
      <c r="D8" s="71" t="s">
        <v>264</v>
      </c>
      <c r="E8" s="9" t="s">
        <v>265</v>
      </c>
      <c r="F8" s="69" t="s">
        <v>7</v>
      </c>
      <c r="G8" s="9" t="s">
        <v>197</v>
      </c>
      <c r="H8" s="16" t="s">
        <v>204</v>
      </c>
      <c r="I8" s="10"/>
      <c r="J8" s="9"/>
      <c r="K8" s="9"/>
      <c r="L8" s="17"/>
      <c r="M8" s="99">
        <v>190.15472598175998</v>
      </c>
      <c r="N8" s="100">
        <v>190.15472598175998</v>
      </c>
      <c r="O8" s="100">
        <v>190.15472598175998</v>
      </c>
      <c r="P8" s="100">
        <v>190.15472598175998</v>
      </c>
      <c r="Q8" s="100">
        <v>190.15472598175998</v>
      </c>
      <c r="R8" s="100">
        <v>190.15472598175998</v>
      </c>
      <c r="S8" s="100">
        <v>190.15472598175998</v>
      </c>
      <c r="T8" s="100">
        <v>190.15472598175998</v>
      </c>
      <c r="U8" s="100">
        <v>190.15472598175998</v>
      </c>
      <c r="V8" s="100">
        <v>190.15472598175998</v>
      </c>
      <c r="W8" s="100">
        <v>190.15472598175998</v>
      </c>
      <c r="X8" s="100">
        <v>190.15472598175998</v>
      </c>
      <c r="Y8" s="100">
        <v>190.15472598175998</v>
      </c>
      <c r="Z8" s="100">
        <v>190.15472598175998</v>
      </c>
      <c r="AA8" s="100">
        <v>190.15472598175998</v>
      </c>
      <c r="AB8" s="100">
        <v>190.15472598175998</v>
      </c>
      <c r="AC8" s="100">
        <v>190.15472598175998</v>
      </c>
      <c r="AD8" s="100">
        <v>190.15472598175998</v>
      </c>
      <c r="AE8" s="100">
        <v>190.15472598175998</v>
      </c>
      <c r="AF8" s="100">
        <v>190.15472598175998</v>
      </c>
      <c r="AG8" s="100">
        <v>190.15472598175998</v>
      </c>
      <c r="AH8" s="100">
        <v>190.15472598175998</v>
      </c>
      <c r="AI8" s="100">
        <v>190.15472598175998</v>
      </c>
      <c r="AJ8" s="100">
        <v>190.15472598175998</v>
      </c>
      <c r="AK8" s="100">
        <v>190.15472598175998</v>
      </c>
      <c r="AL8" s="100">
        <v>190.15472598175998</v>
      </c>
      <c r="AM8" s="100">
        <v>190.15472598175998</v>
      </c>
      <c r="AN8" s="100">
        <v>190.15472598175998</v>
      </c>
      <c r="AO8" s="100">
        <v>190.15472598175998</v>
      </c>
      <c r="AP8" s="100">
        <v>190.15472598175998</v>
      </c>
      <c r="AQ8" s="100">
        <v>190.15472598175998</v>
      </c>
      <c r="AR8" s="100">
        <v>190.15472598175998</v>
      </c>
      <c r="AS8" s="101">
        <v>190.15472598175998</v>
      </c>
      <c r="AT8" s="38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16"/>
    </row>
    <row r="9" spans="1:65" x14ac:dyDescent="0.35">
      <c r="A9" s="10" t="s">
        <v>10</v>
      </c>
      <c r="B9" s="9" t="s">
        <v>262</v>
      </c>
      <c r="C9" s="71" t="s">
        <v>267</v>
      </c>
      <c r="D9" s="71" t="s">
        <v>264</v>
      </c>
      <c r="E9" s="9" t="s">
        <v>265</v>
      </c>
      <c r="F9" s="69" t="s">
        <v>7</v>
      </c>
      <c r="G9" s="9" t="s">
        <v>197</v>
      </c>
      <c r="H9" s="16" t="s">
        <v>204</v>
      </c>
      <c r="I9" s="10"/>
      <c r="J9" s="9"/>
      <c r="K9" s="9"/>
      <c r="L9" s="17"/>
      <c r="M9" s="99">
        <v>190.15472598175998</v>
      </c>
      <c r="N9" s="100">
        <v>190.15472598175998</v>
      </c>
      <c r="O9" s="100">
        <v>190.15472598175998</v>
      </c>
      <c r="P9" s="100">
        <v>190.15472598175998</v>
      </c>
      <c r="Q9" s="100">
        <v>190.15472598175998</v>
      </c>
      <c r="R9" s="100">
        <v>190.15472598175998</v>
      </c>
      <c r="S9" s="100">
        <v>190.15472598175998</v>
      </c>
      <c r="T9" s="100">
        <v>190.15472598175998</v>
      </c>
      <c r="U9" s="100">
        <v>190.15472598175998</v>
      </c>
      <c r="V9" s="100">
        <v>190.15472598175998</v>
      </c>
      <c r="W9" s="100">
        <v>190.15472598175998</v>
      </c>
      <c r="X9" s="100">
        <v>190.15472598175998</v>
      </c>
      <c r="Y9" s="100">
        <v>190.15472598175998</v>
      </c>
      <c r="Z9" s="100">
        <v>190.15472598175998</v>
      </c>
      <c r="AA9" s="100">
        <v>190.15472598175998</v>
      </c>
      <c r="AB9" s="100">
        <v>190.15472598175998</v>
      </c>
      <c r="AC9" s="100">
        <v>190.15472598175998</v>
      </c>
      <c r="AD9" s="100">
        <v>190.15472598175998</v>
      </c>
      <c r="AE9" s="100">
        <v>190.15472598175998</v>
      </c>
      <c r="AF9" s="100">
        <v>190.15472598175998</v>
      </c>
      <c r="AG9" s="100">
        <v>190.15472598175998</v>
      </c>
      <c r="AH9" s="100">
        <v>190.15472598175998</v>
      </c>
      <c r="AI9" s="100">
        <v>190.15472598175998</v>
      </c>
      <c r="AJ9" s="100">
        <v>190.15472598175998</v>
      </c>
      <c r="AK9" s="100">
        <v>190.15472598175998</v>
      </c>
      <c r="AL9" s="100">
        <v>190.15472598175998</v>
      </c>
      <c r="AM9" s="100">
        <v>190.15472598175998</v>
      </c>
      <c r="AN9" s="100">
        <v>190.15472598175998</v>
      </c>
      <c r="AO9" s="100">
        <v>190.15472598175998</v>
      </c>
      <c r="AP9" s="100">
        <v>190.15472598175998</v>
      </c>
      <c r="AQ9" s="100">
        <v>190.15472598175998</v>
      </c>
      <c r="AR9" s="100">
        <v>190.15472598175998</v>
      </c>
      <c r="AS9" s="101">
        <v>190.15472598175998</v>
      </c>
      <c r="AT9" s="38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16"/>
    </row>
    <row r="10" spans="1:65" x14ac:dyDescent="0.35">
      <c r="A10" s="10" t="s">
        <v>6</v>
      </c>
      <c r="B10" s="9" t="s">
        <v>262</v>
      </c>
      <c r="C10" s="71" t="s">
        <v>268</v>
      </c>
      <c r="D10" s="71" t="s">
        <v>264</v>
      </c>
      <c r="E10" s="9" t="s">
        <v>265</v>
      </c>
      <c r="F10" s="69" t="s">
        <v>7</v>
      </c>
      <c r="G10" s="9" t="s">
        <v>197</v>
      </c>
      <c r="H10" s="16" t="s">
        <v>204</v>
      </c>
      <c r="I10" s="10"/>
      <c r="J10" s="9"/>
      <c r="K10" s="9"/>
      <c r="L10" s="17"/>
      <c r="M10" s="99">
        <v>78.299004816018822</v>
      </c>
      <c r="N10" s="100">
        <v>78.299004816018822</v>
      </c>
      <c r="O10" s="100">
        <v>78.299004816018822</v>
      </c>
      <c r="P10" s="100">
        <v>78.299004816018822</v>
      </c>
      <c r="Q10" s="100">
        <v>78.299004816018822</v>
      </c>
      <c r="R10" s="100">
        <v>78.299004816018822</v>
      </c>
      <c r="S10" s="100">
        <v>78.299004816018822</v>
      </c>
      <c r="T10" s="100">
        <v>78.299004816018822</v>
      </c>
      <c r="U10" s="100">
        <v>78.299004816018822</v>
      </c>
      <c r="V10" s="100">
        <v>78.299004816018822</v>
      </c>
      <c r="W10" s="100">
        <v>78.299004816018822</v>
      </c>
      <c r="X10" s="100">
        <v>78.299004816018822</v>
      </c>
      <c r="Y10" s="100">
        <v>78.299004816018822</v>
      </c>
      <c r="Z10" s="100">
        <v>78.299004816018822</v>
      </c>
      <c r="AA10" s="100">
        <v>78.299004816018822</v>
      </c>
      <c r="AB10" s="100">
        <v>78.299004816018822</v>
      </c>
      <c r="AC10" s="100">
        <v>78.299004816018822</v>
      </c>
      <c r="AD10" s="100">
        <v>78.299004816018822</v>
      </c>
      <c r="AE10" s="100">
        <v>78.299004816018822</v>
      </c>
      <c r="AF10" s="100">
        <v>78.299004816018822</v>
      </c>
      <c r="AG10" s="100">
        <v>78.299004816018822</v>
      </c>
      <c r="AH10" s="100">
        <v>78.299004816018822</v>
      </c>
      <c r="AI10" s="100">
        <v>78.299004816018822</v>
      </c>
      <c r="AJ10" s="100">
        <v>78.299004816018822</v>
      </c>
      <c r="AK10" s="100">
        <v>78.299004816018822</v>
      </c>
      <c r="AL10" s="100">
        <v>78.299004816018822</v>
      </c>
      <c r="AM10" s="100">
        <v>78.299004816018822</v>
      </c>
      <c r="AN10" s="100">
        <v>78.299004816018822</v>
      </c>
      <c r="AO10" s="100">
        <v>78.299004816018822</v>
      </c>
      <c r="AP10" s="100">
        <v>78.299004816018822</v>
      </c>
      <c r="AQ10" s="100">
        <v>78.299004816018822</v>
      </c>
      <c r="AR10" s="100">
        <v>78.299004816018822</v>
      </c>
      <c r="AS10" s="101">
        <v>78.299004816018822</v>
      </c>
      <c r="AT10" s="38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16"/>
    </row>
    <row r="11" spans="1:65" x14ac:dyDescent="0.35">
      <c r="A11" s="10" t="s">
        <v>10</v>
      </c>
      <c r="B11" s="9" t="s">
        <v>262</v>
      </c>
      <c r="C11" s="71" t="s">
        <v>268</v>
      </c>
      <c r="D11" s="71" t="s">
        <v>264</v>
      </c>
      <c r="E11" s="9" t="s">
        <v>265</v>
      </c>
      <c r="F11" s="69" t="s">
        <v>7</v>
      </c>
      <c r="G11" s="9" t="s">
        <v>197</v>
      </c>
      <c r="H11" s="16" t="s">
        <v>204</v>
      </c>
      <c r="I11" s="10"/>
      <c r="J11" s="9"/>
      <c r="K11" s="9"/>
      <c r="L11" s="17"/>
      <c r="M11" s="99">
        <v>78.299004816018822</v>
      </c>
      <c r="N11" s="100">
        <v>78.299004816018822</v>
      </c>
      <c r="O11" s="100">
        <v>78.299004816018822</v>
      </c>
      <c r="P11" s="100">
        <v>78.299004816018822</v>
      </c>
      <c r="Q11" s="100">
        <v>78.299004816018822</v>
      </c>
      <c r="R11" s="100">
        <v>78.299004816018822</v>
      </c>
      <c r="S11" s="100">
        <v>78.299004816018822</v>
      </c>
      <c r="T11" s="100">
        <v>78.299004816018822</v>
      </c>
      <c r="U11" s="100">
        <v>78.299004816018822</v>
      </c>
      <c r="V11" s="100">
        <v>78.299004816018822</v>
      </c>
      <c r="W11" s="100">
        <v>78.299004816018822</v>
      </c>
      <c r="X11" s="100">
        <v>78.299004816018822</v>
      </c>
      <c r="Y11" s="100">
        <v>78.299004816018822</v>
      </c>
      <c r="Z11" s="100">
        <v>78.299004816018822</v>
      </c>
      <c r="AA11" s="100">
        <v>78.299004816018822</v>
      </c>
      <c r="AB11" s="100">
        <v>78.299004816018822</v>
      </c>
      <c r="AC11" s="100">
        <v>78.299004816018822</v>
      </c>
      <c r="AD11" s="100">
        <v>78.299004816018822</v>
      </c>
      <c r="AE11" s="100">
        <v>78.299004816018822</v>
      </c>
      <c r="AF11" s="100">
        <v>78.299004816018822</v>
      </c>
      <c r="AG11" s="100">
        <v>78.299004816018822</v>
      </c>
      <c r="AH11" s="100">
        <v>78.299004816018822</v>
      </c>
      <c r="AI11" s="100">
        <v>78.299004816018822</v>
      </c>
      <c r="AJ11" s="100">
        <v>78.299004816018822</v>
      </c>
      <c r="AK11" s="100">
        <v>78.299004816018822</v>
      </c>
      <c r="AL11" s="100">
        <v>78.299004816018822</v>
      </c>
      <c r="AM11" s="100">
        <v>78.299004816018822</v>
      </c>
      <c r="AN11" s="100">
        <v>78.299004816018822</v>
      </c>
      <c r="AO11" s="100">
        <v>78.299004816018822</v>
      </c>
      <c r="AP11" s="100">
        <v>78.299004816018822</v>
      </c>
      <c r="AQ11" s="100">
        <v>78.299004816018822</v>
      </c>
      <c r="AR11" s="100">
        <v>78.299004816018822</v>
      </c>
      <c r="AS11" s="101">
        <v>78.299004816018822</v>
      </c>
      <c r="AT11" s="38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16"/>
    </row>
    <row r="12" spans="1:65" x14ac:dyDescent="0.35">
      <c r="A12" s="10" t="s">
        <v>6</v>
      </c>
      <c r="B12" s="9" t="s">
        <v>262</v>
      </c>
      <c r="C12" s="71" t="s">
        <v>269</v>
      </c>
      <c r="D12" s="71" t="s">
        <v>264</v>
      </c>
      <c r="E12" s="9" t="s">
        <v>265</v>
      </c>
      <c r="F12" s="69" t="s">
        <v>7</v>
      </c>
      <c r="G12" s="9" t="s">
        <v>197</v>
      </c>
      <c r="H12" s="16" t="s">
        <v>204</v>
      </c>
      <c r="I12" s="10"/>
      <c r="J12" s="9"/>
      <c r="K12" s="9"/>
      <c r="L12" s="17"/>
      <c r="M12" s="99">
        <v>285.23208897263999</v>
      </c>
      <c r="N12" s="100">
        <v>285.23208897263999</v>
      </c>
      <c r="O12" s="100">
        <v>285.23208897263999</v>
      </c>
      <c r="P12" s="100">
        <v>285.23208897263999</v>
      </c>
      <c r="Q12" s="100">
        <v>285.23208897263999</v>
      </c>
      <c r="R12" s="100">
        <v>285.23208897263999</v>
      </c>
      <c r="S12" s="100">
        <v>285.23208897263999</v>
      </c>
      <c r="T12" s="100">
        <v>285.23208897263999</v>
      </c>
      <c r="U12" s="100">
        <v>285.23208897263999</v>
      </c>
      <c r="V12" s="100">
        <v>285.23208897263999</v>
      </c>
      <c r="W12" s="100">
        <v>285.23208897263999</v>
      </c>
      <c r="X12" s="100">
        <v>285.23208897263999</v>
      </c>
      <c r="Y12" s="100">
        <v>285.23208897263999</v>
      </c>
      <c r="Z12" s="100">
        <v>285.23208897263999</v>
      </c>
      <c r="AA12" s="100">
        <v>285.23208897263999</v>
      </c>
      <c r="AB12" s="100">
        <v>285.23208897263999</v>
      </c>
      <c r="AC12" s="100">
        <v>285.23208897263999</v>
      </c>
      <c r="AD12" s="100">
        <v>285.23208897263999</v>
      </c>
      <c r="AE12" s="100">
        <v>285.23208897263999</v>
      </c>
      <c r="AF12" s="100">
        <v>285.23208897263999</v>
      </c>
      <c r="AG12" s="100">
        <v>285.23208897263999</v>
      </c>
      <c r="AH12" s="100">
        <v>285.23208897263999</v>
      </c>
      <c r="AI12" s="100">
        <v>285.23208897263999</v>
      </c>
      <c r="AJ12" s="100">
        <v>285.23208897263999</v>
      </c>
      <c r="AK12" s="100">
        <v>285.23208897263999</v>
      </c>
      <c r="AL12" s="100">
        <v>285.23208897263999</v>
      </c>
      <c r="AM12" s="100">
        <v>285.23208897263999</v>
      </c>
      <c r="AN12" s="100">
        <v>285.23208897263999</v>
      </c>
      <c r="AO12" s="100">
        <v>285.23208897263999</v>
      </c>
      <c r="AP12" s="100">
        <v>285.23208897263999</v>
      </c>
      <c r="AQ12" s="100">
        <v>285.23208897263999</v>
      </c>
      <c r="AR12" s="100">
        <v>285.23208897263999</v>
      </c>
      <c r="AS12" s="101">
        <v>285.23208897263999</v>
      </c>
      <c r="AT12" s="38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16"/>
    </row>
    <row r="13" spans="1:65" ht="15" thickBot="1" x14ac:dyDescent="0.4">
      <c r="A13" s="11" t="s">
        <v>10</v>
      </c>
      <c r="B13" s="93" t="s">
        <v>262</v>
      </c>
      <c r="C13" s="102" t="s">
        <v>269</v>
      </c>
      <c r="D13" s="75" t="s">
        <v>264</v>
      </c>
      <c r="E13" s="12" t="s">
        <v>265</v>
      </c>
      <c r="F13" s="109" t="s">
        <v>7</v>
      </c>
      <c r="G13" s="37" t="s">
        <v>197</v>
      </c>
      <c r="H13" s="40" t="s">
        <v>204</v>
      </c>
      <c r="I13" s="11"/>
      <c r="J13" s="12"/>
      <c r="K13" s="12"/>
      <c r="L13" s="37"/>
      <c r="M13" s="103">
        <v>285.23208897263999</v>
      </c>
      <c r="N13" s="104">
        <v>285.23208897263999</v>
      </c>
      <c r="O13" s="104">
        <v>285.23208897263999</v>
      </c>
      <c r="P13" s="104">
        <v>285.23208897263999</v>
      </c>
      <c r="Q13" s="104">
        <v>285.23208897263999</v>
      </c>
      <c r="R13" s="104">
        <v>285.23208897263999</v>
      </c>
      <c r="S13" s="104">
        <v>285.23208897263999</v>
      </c>
      <c r="T13" s="104">
        <v>285.23208897263999</v>
      </c>
      <c r="U13" s="104">
        <v>285.23208897263999</v>
      </c>
      <c r="V13" s="104">
        <v>285.23208897263999</v>
      </c>
      <c r="W13" s="104">
        <v>285.23208897263999</v>
      </c>
      <c r="X13" s="104">
        <v>285.23208897263999</v>
      </c>
      <c r="Y13" s="104">
        <v>285.23208897263999</v>
      </c>
      <c r="Z13" s="104">
        <v>285.23208897263999</v>
      </c>
      <c r="AA13" s="104">
        <v>285.23208897263999</v>
      </c>
      <c r="AB13" s="104">
        <v>285.23208897263999</v>
      </c>
      <c r="AC13" s="104">
        <v>285.23208897263999</v>
      </c>
      <c r="AD13" s="104">
        <v>285.23208897263999</v>
      </c>
      <c r="AE13" s="104">
        <v>285.23208897263999</v>
      </c>
      <c r="AF13" s="104">
        <v>285.23208897263999</v>
      </c>
      <c r="AG13" s="104">
        <v>285.23208897263999</v>
      </c>
      <c r="AH13" s="104">
        <v>285.23208897263999</v>
      </c>
      <c r="AI13" s="104">
        <v>285.23208897263999</v>
      </c>
      <c r="AJ13" s="104">
        <v>285.23208897263999</v>
      </c>
      <c r="AK13" s="104">
        <v>285.23208897263999</v>
      </c>
      <c r="AL13" s="104">
        <v>285.23208897263999</v>
      </c>
      <c r="AM13" s="104">
        <v>285.23208897263999</v>
      </c>
      <c r="AN13" s="104">
        <v>285.23208897263999</v>
      </c>
      <c r="AO13" s="104">
        <v>285.23208897263999</v>
      </c>
      <c r="AP13" s="104">
        <v>285.23208897263999</v>
      </c>
      <c r="AQ13" s="104">
        <v>285.23208897263999</v>
      </c>
      <c r="AR13" s="104">
        <v>285.23208897263999</v>
      </c>
      <c r="AS13" s="105">
        <v>285.23208897263999</v>
      </c>
      <c r="AT13" s="106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6"/>
    </row>
    <row r="14" spans="1:65" x14ac:dyDescent="0.35">
      <c r="A14" s="34" t="s">
        <v>10</v>
      </c>
      <c r="B14" s="35" t="s">
        <v>86</v>
      </c>
      <c r="C14" s="68" t="s">
        <v>270</v>
      </c>
      <c r="D14" s="29" t="s">
        <v>271</v>
      </c>
      <c r="E14" s="35" t="s">
        <v>272</v>
      </c>
      <c r="F14" s="108" t="s">
        <v>7</v>
      </c>
      <c r="G14" s="36" t="s">
        <v>197</v>
      </c>
      <c r="H14" s="55" t="s">
        <v>204</v>
      </c>
      <c r="I14" s="34"/>
      <c r="J14" s="35"/>
      <c r="K14" s="36"/>
      <c r="L14" s="55"/>
      <c r="M14" s="34">
        <v>0.24116299534208777</v>
      </c>
      <c r="N14" s="35">
        <v>0.25181262102966051</v>
      </c>
      <c r="O14" s="35">
        <v>0.23413835990126064</v>
      </c>
      <c r="P14" s="35">
        <v>0.25740000000000002</v>
      </c>
      <c r="Q14" s="35">
        <v>0.27423940981292028</v>
      </c>
      <c r="R14" s="35">
        <v>0.28416668856454036</v>
      </c>
      <c r="S14" s="35">
        <v>0.29239733400010415</v>
      </c>
      <c r="T14" s="35">
        <v>0.33487316070876122</v>
      </c>
      <c r="U14" s="35">
        <v>0.37891325299025846</v>
      </c>
      <c r="V14" s="35">
        <v>0.42451761084459572</v>
      </c>
      <c r="W14" s="35">
        <v>0.47168623427177292</v>
      </c>
      <c r="X14" s="35">
        <v>0.52041912327179041</v>
      </c>
      <c r="Y14" s="35">
        <v>0.57071627784464785</v>
      </c>
      <c r="Z14" s="35">
        <v>0.62257769799034524</v>
      </c>
      <c r="AA14" s="35">
        <v>0.6760033837088828</v>
      </c>
      <c r="AB14" s="35">
        <v>0.73099333500026109</v>
      </c>
      <c r="AC14" s="35">
        <v>0.75122844461964555</v>
      </c>
      <c r="AD14" s="35">
        <v>0.77108414593366648</v>
      </c>
      <c r="AE14" s="35">
        <v>0.79056043894232386</v>
      </c>
      <c r="AF14" s="35">
        <v>0.80965732364561782</v>
      </c>
      <c r="AG14" s="35">
        <v>0.82837480004354846</v>
      </c>
      <c r="AH14" s="35">
        <v>0.84671286813611546</v>
      </c>
      <c r="AI14" s="35">
        <v>0.86467152792331914</v>
      </c>
      <c r="AJ14" s="35">
        <v>0.88225077940515928</v>
      </c>
      <c r="AK14" s="35">
        <v>0.89945062258163611</v>
      </c>
      <c r="AL14" s="35">
        <v>0.91627105745274917</v>
      </c>
      <c r="AM14" s="35">
        <v>0.93271208401849892</v>
      </c>
      <c r="AN14" s="35">
        <v>0.94877370227888547</v>
      </c>
      <c r="AO14" s="35">
        <v>0.96445591223390825</v>
      </c>
      <c r="AP14" s="35">
        <v>0.97975871388356761</v>
      </c>
      <c r="AQ14" s="35">
        <v>0.99468210722786354</v>
      </c>
      <c r="AR14" s="35">
        <v>1.0092260922667959</v>
      </c>
      <c r="AS14" s="35">
        <v>1.0233906690003649</v>
      </c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55"/>
    </row>
    <row r="15" spans="1:65" x14ac:dyDescent="0.35">
      <c r="A15" s="10" t="s">
        <v>10</v>
      </c>
      <c r="B15" s="9" t="s">
        <v>86</v>
      </c>
      <c r="C15" s="70" t="s">
        <v>273</v>
      </c>
      <c r="D15" s="71" t="s">
        <v>271</v>
      </c>
      <c r="E15" s="9" t="s">
        <v>272</v>
      </c>
      <c r="F15" s="69" t="s">
        <v>7</v>
      </c>
      <c r="G15" s="9" t="s">
        <v>197</v>
      </c>
      <c r="H15" s="16" t="s">
        <v>204</v>
      </c>
      <c r="I15" s="10"/>
      <c r="J15" s="9"/>
      <c r="K15" s="9"/>
      <c r="L15" s="16"/>
      <c r="M15" s="10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16"/>
    </row>
    <row r="16" spans="1:65" x14ac:dyDescent="0.35">
      <c r="A16" s="10" t="s">
        <v>10</v>
      </c>
      <c r="B16" s="9" t="s">
        <v>94</v>
      </c>
      <c r="C16" s="70" t="s">
        <v>273</v>
      </c>
      <c r="D16" s="71" t="s">
        <v>271</v>
      </c>
      <c r="E16" s="9" t="s">
        <v>272</v>
      </c>
      <c r="F16" s="69" t="s">
        <v>7</v>
      </c>
      <c r="G16" s="9" t="s">
        <v>197</v>
      </c>
      <c r="H16" s="16" t="s">
        <v>204</v>
      </c>
      <c r="I16" s="10"/>
      <c r="J16" s="9"/>
      <c r="K16" s="9"/>
      <c r="L16" s="16"/>
      <c r="M16" s="10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16"/>
    </row>
    <row r="17" spans="1:65" x14ac:dyDescent="0.35">
      <c r="A17" s="10" t="s">
        <v>10</v>
      </c>
      <c r="B17" s="9" t="s">
        <v>86</v>
      </c>
      <c r="C17" s="70" t="s">
        <v>274</v>
      </c>
      <c r="D17" s="71" t="s">
        <v>271</v>
      </c>
      <c r="E17" s="9" t="s">
        <v>272</v>
      </c>
      <c r="F17" s="69" t="s">
        <v>7</v>
      </c>
      <c r="G17" s="9" t="s">
        <v>197</v>
      </c>
      <c r="H17" s="16" t="s">
        <v>204</v>
      </c>
      <c r="I17" s="10"/>
      <c r="J17" s="9"/>
      <c r="K17" s="9"/>
      <c r="L17" s="16"/>
      <c r="M17" s="10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1.3837733913585176E-2</v>
      </c>
      <c r="U17" s="9">
        <v>2.8277108432108837E-2</v>
      </c>
      <c r="V17" s="9">
        <v>4.3318123555570992E-2</v>
      </c>
      <c r="W17" s="9">
        <v>5.8960779283971629E-2</v>
      </c>
      <c r="X17" s="9">
        <v>7.520507561731074E-2</v>
      </c>
      <c r="Y17" s="9">
        <v>9.2051012555588368E-2</v>
      </c>
      <c r="Z17" s="9">
        <v>0.10949859009880444</v>
      </c>
      <c r="AA17" s="9">
        <v>0.12754780824695905</v>
      </c>
      <c r="AB17" s="9">
        <v>0.1461986670000523</v>
      </c>
      <c r="AC17" s="9">
        <v>0.15366036367220029</v>
      </c>
      <c r="AD17" s="9">
        <v>0.1609955909092271</v>
      </c>
      <c r="AE17" s="9">
        <v>0.1682043487111328</v>
      </c>
      <c r="AF17" s="9">
        <v>0.17528663707791733</v>
      </c>
      <c r="AG17" s="9">
        <v>0.18224245600958072</v>
      </c>
      <c r="AH17" s="9">
        <v>0.1890718055061229</v>
      </c>
      <c r="AI17" s="9">
        <v>0.19577468556754399</v>
      </c>
      <c r="AJ17" s="9">
        <v>0.20235109619384392</v>
      </c>
      <c r="AK17" s="9">
        <v>0.20880103738502265</v>
      </c>
      <c r="AL17" s="9">
        <v>0.21512450914108025</v>
      </c>
      <c r="AM17" s="9">
        <v>0.2213215114620167</v>
      </c>
      <c r="AN17" s="9">
        <v>0.22739204434783206</v>
      </c>
      <c r="AO17" s="9">
        <v>0.23333610779852623</v>
      </c>
      <c r="AP17" s="9">
        <v>0.23915370181409917</v>
      </c>
      <c r="AQ17" s="9">
        <v>0.24484482639455102</v>
      </c>
      <c r="AR17" s="9">
        <v>0.25040948153988174</v>
      </c>
      <c r="AS17" s="9">
        <v>0.25584766725009123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16"/>
    </row>
    <row r="18" spans="1:65" x14ac:dyDescent="0.35">
      <c r="A18" s="10" t="s">
        <v>10</v>
      </c>
      <c r="B18" s="9" t="s">
        <v>86</v>
      </c>
      <c r="C18" s="70" t="s">
        <v>275</v>
      </c>
      <c r="D18" s="71" t="s">
        <v>271</v>
      </c>
      <c r="E18" s="9" t="s">
        <v>272</v>
      </c>
      <c r="F18" s="69" t="s">
        <v>7</v>
      </c>
      <c r="G18" s="9" t="s">
        <v>197</v>
      </c>
      <c r="H18" s="16" t="s">
        <v>204</v>
      </c>
      <c r="I18" s="10"/>
      <c r="J18" s="9"/>
      <c r="K18" s="9"/>
      <c r="L18" s="16"/>
      <c r="M18" s="10">
        <v>1.2206866947565345</v>
      </c>
      <c r="N18" s="9">
        <v>1.2745915501117984</v>
      </c>
      <c r="O18" s="9">
        <v>1.1851303317002144</v>
      </c>
      <c r="P18" s="9">
        <v>1.3028730000000002</v>
      </c>
      <c r="Q18" s="9">
        <v>1.3881084793363982</v>
      </c>
      <c r="R18" s="9">
        <v>1.438357055284182</v>
      </c>
      <c r="S18" s="9">
        <v>1.4800178389305276</v>
      </c>
      <c r="T18" s="9">
        <v>1.753808414433881</v>
      </c>
      <c r="U18" s="9">
        <v>2.0407460404363502</v>
      </c>
      <c r="V18" s="9">
        <v>2.3408307169379348</v>
      </c>
      <c r="W18" s="9">
        <v>2.6540624439386349</v>
      </c>
      <c r="X18" s="9">
        <v>2.9804412214384515</v>
      </c>
      <c r="Y18" s="9">
        <v>3.3199670494373827</v>
      </c>
      <c r="Z18" s="9">
        <v>3.7141879105195574</v>
      </c>
      <c r="AA18" s="9">
        <v>4.1215558221008477</v>
      </c>
      <c r="AB18" s="9">
        <v>4.5420707841812593</v>
      </c>
      <c r="AC18" s="9">
        <v>4.4514414812467855</v>
      </c>
      <c r="AD18" s="9">
        <v>4.3613180560527951</v>
      </c>
      <c r="AE18" s="9">
        <v>4.2717005085992898</v>
      </c>
      <c r="AF18" s="9">
        <v>4.1825888388862689</v>
      </c>
      <c r="AG18" s="9">
        <v>4.093983046913733</v>
      </c>
      <c r="AH18" s="9">
        <v>4.0058831326816806</v>
      </c>
      <c r="AI18" s="9">
        <v>3.9182890961901129</v>
      </c>
      <c r="AJ18" s="9">
        <v>3.8312009374390303</v>
      </c>
      <c r="AK18" s="9">
        <v>3.7446186564284334</v>
      </c>
      <c r="AL18" s="9">
        <v>3.6585422531583198</v>
      </c>
      <c r="AM18" s="9">
        <v>3.5729717276286901</v>
      </c>
      <c r="AN18" s="9">
        <v>3.487907079839546</v>
      </c>
      <c r="AO18" s="9">
        <v>3.4033483097908874</v>
      </c>
      <c r="AP18" s="9">
        <v>3.3192954174827118</v>
      </c>
      <c r="AQ18" s="9">
        <v>3.2357484029150219</v>
      </c>
      <c r="AR18" s="9">
        <v>3.1527072660878153</v>
      </c>
      <c r="AS18" s="9">
        <v>3.0701720070010947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16"/>
    </row>
    <row r="19" spans="1:65" x14ac:dyDescent="0.35">
      <c r="A19" s="10" t="s">
        <v>10</v>
      </c>
      <c r="B19" s="9" t="s">
        <v>86</v>
      </c>
      <c r="C19" s="70" t="s">
        <v>276</v>
      </c>
      <c r="D19" s="71" t="s">
        <v>271</v>
      </c>
      <c r="E19" s="9" t="s">
        <v>272</v>
      </c>
      <c r="F19" s="69" t="s">
        <v>7</v>
      </c>
      <c r="G19" s="9" t="s">
        <v>197</v>
      </c>
      <c r="H19" s="16" t="s">
        <v>204</v>
      </c>
      <c r="I19" s="10"/>
      <c r="J19" s="9"/>
      <c r="K19" s="9"/>
      <c r="L19" s="16"/>
      <c r="M19" s="10">
        <v>1.9782793598469348</v>
      </c>
      <c r="N19" s="9">
        <v>2.015760031342432</v>
      </c>
      <c r="O19" s="9">
        <v>1.9825561619091057</v>
      </c>
      <c r="P19" s="9">
        <v>2.2377461159449759</v>
      </c>
      <c r="Q19" s="9">
        <v>2.4461741606880278</v>
      </c>
      <c r="R19" s="9">
        <v>2.5347239894115008</v>
      </c>
      <c r="S19" s="9">
        <v>2.6081401049289443</v>
      </c>
      <c r="T19" s="9">
        <v>2.3698655768243246</v>
      </c>
      <c r="U19" s="9">
        <v>2.1187113444978336</v>
      </c>
      <c r="V19" s="9">
        <v>1.8546774079494717</v>
      </c>
      <c r="W19" s="9">
        <v>1.5777637671792382</v>
      </c>
      <c r="X19" s="9">
        <v>1.2879704221871331</v>
      </c>
      <c r="Y19" s="9">
        <v>0.985297372973157</v>
      </c>
      <c r="Z19" s="9">
        <v>0.66974461953730946</v>
      </c>
      <c r="AA19" s="9">
        <v>0.34131216187959074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16"/>
    </row>
    <row r="20" spans="1:65" x14ac:dyDescent="0.35">
      <c r="A20" s="10" t="s">
        <v>10</v>
      </c>
      <c r="B20" s="9" t="s">
        <v>86</v>
      </c>
      <c r="C20" s="70" t="s">
        <v>277</v>
      </c>
      <c r="D20" s="71" t="s">
        <v>271</v>
      </c>
      <c r="E20" s="9" t="s">
        <v>272</v>
      </c>
      <c r="F20" s="69" t="s">
        <v>7</v>
      </c>
      <c r="G20" s="9" t="s">
        <v>197</v>
      </c>
      <c r="H20" s="16" t="s">
        <v>204</v>
      </c>
      <c r="I20" s="10"/>
      <c r="J20" s="9"/>
      <c r="K20" s="9"/>
      <c r="L20" s="16"/>
      <c r="M20" s="10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6.1480871285877481E-2</v>
      </c>
      <c r="U20" s="9">
        <v>0.12296174257175496</v>
      </c>
      <c r="V20" s="9">
        <v>0.18444261385763244</v>
      </c>
      <c r="W20" s="9">
        <v>0.24592348514350992</v>
      </c>
      <c r="X20" s="9">
        <v>0.3074043564293874</v>
      </c>
      <c r="Y20" s="9">
        <v>0.36888522771526489</v>
      </c>
      <c r="Z20" s="9">
        <v>0.3888181164170153</v>
      </c>
      <c r="AA20" s="9">
        <v>0.40875100511876572</v>
      </c>
      <c r="AB20" s="9">
        <v>0.42868389382051619</v>
      </c>
      <c r="AC20" s="9">
        <v>0.44861678252226661</v>
      </c>
      <c r="AD20" s="9">
        <v>0.46854967122401703</v>
      </c>
      <c r="AE20" s="9">
        <v>0.4884825599257675</v>
      </c>
      <c r="AF20" s="9">
        <v>0.50841544862751786</v>
      </c>
      <c r="AG20" s="9">
        <v>0.52834833732926834</v>
      </c>
      <c r="AH20" s="9">
        <v>0.54828122603101881</v>
      </c>
      <c r="AI20" s="9">
        <v>0.56821411473276917</v>
      </c>
      <c r="AJ20" s="9">
        <v>0.58814700343451953</v>
      </c>
      <c r="AK20" s="9">
        <v>0.60807989213627001</v>
      </c>
      <c r="AL20" s="9">
        <v>0.62801278083802048</v>
      </c>
      <c r="AM20" s="9">
        <v>0.64794566953977095</v>
      </c>
      <c r="AN20" s="9">
        <v>0.66787855824152131</v>
      </c>
      <c r="AO20" s="9">
        <v>0.68781144694327168</v>
      </c>
      <c r="AP20" s="9">
        <v>0.70774433564502215</v>
      </c>
      <c r="AQ20" s="9">
        <v>0.72767722434677262</v>
      </c>
      <c r="AR20" s="9">
        <v>0.7476101130485231</v>
      </c>
      <c r="AS20" s="9">
        <v>0.76754300175027346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16"/>
    </row>
    <row r="21" spans="1:65" x14ac:dyDescent="0.35">
      <c r="A21" s="10" t="s">
        <v>10</v>
      </c>
      <c r="B21" s="9" t="s">
        <v>94</v>
      </c>
      <c r="C21" s="70" t="s">
        <v>277</v>
      </c>
      <c r="D21" s="71" t="s">
        <v>271</v>
      </c>
      <c r="E21" s="9" t="s">
        <v>272</v>
      </c>
      <c r="F21" s="69" t="s">
        <v>7</v>
      </c>
      <c r="G21" s="9" t="s">
        <v>197</v>
      </c>
      <c r="H21" s="16" t="s">
        <v>204</v>
      </c>
      <c r="I21" s="10"/>
      <c r="J21" s="9"/>
      <c r="K21" s="9"/>
      <c r="L21" s="16"/>
      <c r="M21" s="10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6.1480871285877481E-2</v>
      </c>
      <c r="U21" s="9">
        <v>0.12296174257175496</v>
      </c>
      <c r="V21" s="9">
        <v>0.18444261385763244</v>
      </c>
      <c r="W21" s="9">
        <v>0.24592348514350992</v>
      </c>
      <c r="X21" s="9">
        <v>0.3074043564293874</v>
      </c>
      <c r="Y21" s="9">
        <v>0.36888522771526489</v>
      </c>
      <c r="Z21" s="9">
        <v>0.3888181164170153</v>
      </c>
      <c r="AA21" s="9">
        <v>0.40875100511876572</v>
      </c>
      <c r="AB21" s="9">
        <v>0.42868389382051619</v>
      </c>
      <c r="AC21" s="9">
        <v>0.44861678252226661</v>
      </c>
      <c r="AD21" s="9">
        <v>0.46854967122401703</v>
      </c>
      <c r="AE21" s="9">
        <v>0.4884825599257675</v>
      </c>
      <c r="AF21" s="9">
        <v>0.50841544862751786</v>
      </c>
      <c r="AG21" s="9">
        <v>0.52834833732926834</v>
      </c>
      <c r="AH21" s="9">
        <v>0.54828122603101881</v>
      </c>
      <c r="AI21" s="9">
        <v>0.56821411473276917</v>
      </c>
      <c r="AJ21" s="9">
        <v>0.58814700343451953</v>
      </c>
      <c r="AK21" s="9">
        <v>0.60807989213627001</v>
      </c>
      <c r="AL21" s="9">
        <v>0.62801278083802048</v>
      </c>
      <c r="AM21" s="9">
        <v>0.64794566953977095</v>
      </c>
      <c r="AN21" s="9">
        <v>0.66787855824152131</v>
      </c>
      <c r="AO21" s="9">
        <v>0.68781144694327168</v>
      </c>
      <c r="AP21" s="9">
        <v>0.70774433564502215</v>
      </c>
      <c r="AQ21" s="9">
        <v>0.72767722434677262</v>
      </c>
      <c r="AR21" s="9">
        <v>0.7476101130485231</v>
      </c>
      <c r="AS21" s="9">
        <v>0.76754300175027346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16"/>
    </row>
    <row r="22" spans="1:65" x14ac:dyDescent="0.35">
      <c r="A22" s="10" t="s">
        <v>10</v>
      </c>
      <c r="B22" s="9" t="s">
        <v>86</v>
      </c>
      <c r="C22" s="70" t="s">
        <v>278</v>
      </c>
      <c r="D22" s="71" t="s">
        <v>271</v>
      </c>
      <c r="E22" s="9" t="s">
        <v>272</v>
      </c>
      <c r="F22" s="69" t="s">
        <v>7</v>
      </c>
      <c r="G22" s="9" t="s">
        <v>197</v>
      </c>
      <c r="H22" s="16" t="s">
        <v>204</v>
      </c>
      <c r="I22" s="10"/>
      <c r="J22" s="9"/>
      <c r="K22" s="9"/>
      <c r="L22" s="16"/>
      <c r="M22" s="10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16"/>
    </row>
    <row r="23" spans="1:65" x14ac:dyDescent="0.35">
      <c r="A23" s="10" t="s">
        <v>10</v>
      </c>
      <c r="B23" s="9" t="s">
        <v>94</v>
      </c>
      <c r="C23" s="70" t="s">
        <v>278</v>
      </c>
      <c r="D23" s="71" t="s">
        <v>271</v>
      </c>
      <c r="E23" s="9" t="s">
        <v>272</v>
      </c>
      <c r="F23" s="69" t="s">
        <v>7</v>
      </c>
      <c r="G23" s="9" t="s">
        <v>197</v>
      </c>
      <c r="H23" s="16" t="s">
        <v>204</v>
      </c>
      <c r="I23" s="10"/>
      <c r="J23" s="9"/>
      <c r="K23" s="9"/>
      <c r="L23" s="16"/>
      <c r="M23" s="10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16"/>
    </row>
    <row r="24" spans="1:65" x14ac:dyDescent="0.35">
      <c r="A24" s="10" t="s">
        <v>10</v>
      </c>
      <c r="B24" s="9" t="s">
        <v>86</v>
      </c>
      <c r="C24" s="70" t="s">
        <v>279</v>
      </c>
      <c r="D24" s="71" t="s">
        <v>271</v>
      </c>
      <c r="E24" s="9" t="s">
        <v>272</v>
      </c>
      <c r="F24" s="69" t="s">
        <v>7</v>
      </c>
      <c r="G24" s="9" t="s">
        <v>197</v>
      </c>
      <c r="H24" s="16" t="s">
        <v>204</v>
      </c>
      <c r="I24" s="10"/>
      <c r="J24" s="9"/>
      <c r="K24" s="9"/>
      <c r="L24" s="16"/>
      <c r="M24" s="10">
        <v>0.29965829796874932</v>
      </c>
      <c r="N24" s="9">
        <v>0.37352205452732978</v>
      </c>
      <c r="O24" s="9">
        <v>0.21852913590784326</v>
      </c>
      <c r="P24" s="9">
        <v>0.22815623662428458</v>
      </c>
      <c r="Q24" s="9">
        <v>0.23020818780305213</v>
      </c>
      <c r="R24" s="9">
        <v>0.23854156648405653</v>
      </c>
      <c r="S24" s="9">
        <v>0.24545071922568165</v>
      </c>
      <c r="T24" s="9">
        <v>0.22302682635815024</v>
      </c>
      <c r="U24" s="9">
        <v>0.19939083117345499</v>
      </c>
      <c r="V24" s="9">
        <v>0.1745427336715959</v>
      </c>
      <c r="W24" s="9">
        <v>0.14848253385257287</v>
      </c>
      <c r="X24" s="9">
        <v>0.12121023171638604</v>
      </c>
      <c r="Y24" s="9">
        <v>9.2725827263035354E-2</v>
      </c>
      <c r="Z24" s="9">
        <v>6.3029320492520774E-2</v>
      </c>
      <c r="AA24" s="9">
        <v>3.2120711404842336E-2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16"/>
    </row>
    <row r="25" spans="1:65" x14ac:dyDescent="0.35">
      <c r="A25" s="10" t="s">
        <v>10</v>
      </c>
      <c r="B25" s="9" t="s">
        <v>86</v>
      </c>
      <c r="C25" s="70" t="s">
        <v>280</v>
      </c>
      <c r="D25" s="71" t="s">
        <v>271</v>
      </c>
      <c r="E25" s="9" t="s">
        <v>272</v>
      </c>
      <c r="F25" s="69" t="s">
        <v>7</v>
      </c>
      <c r="G25" s="9" t="s">
        <v>197</v>
      </c>
      <c r="H25" s="16" t="s">
        <v>204</v>
      </c>
      <c r="I25" s="10"/>
      <c r="J25" s="9"/>
      <c r="K25" s="9"/>
      <c r="L25" s="16"/>
      <c r="M25" s="10">
        <v>0.27959590778715682</v>
      </c>
      <c r="N25" s="9">
        <v>0.2811907601497875</v>
      </c>
      <c r="O25" s="9">
        <v>0.28195200893592037</v>
      </c>
      <c r="P25" s="9">
        <v>0.26382464743073947</v>
      </c>
      <c r="Q25" s="9">
        <v>0.23192659257493947</v>
      </c>
      <c r="R25" s="9">
        <v>0.24032217633139338</v>
      </c>
      <c r="S25" s="9">
        <v>0.24728290291647825</v>
      </c>
      <c r="T25" s="9">
        <v>0.22469162536608395</v>
      </c>
      <c r="U25" s="9">
        <v>0.20087919767783047</v>
      </c>
      <c r="V25" s="9">
        <v>0.1758456198517179</v>
      </c>
      <c r="W25" s="9">
        <v>0.14959089188774613</v>
      </c>
      <c r="X25" s="9">
        <v>0.12211501378591519</v>
      </c>
      <c r="Y25" s="9">
        <v>9.3417985546225144E-2</v>
      </c>
      <c r="Z25" s="9">
        <v>6.349980716867594E-2</v>
      </c>
      <c r="AA25" s="9">
        <v>3.2360478653267584E-2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16"/>
    </row>
    <row r="26" spans="1:65" x14ac:dyDescent="0.35">
      <c r="A26" s="10" t="s">
        <v>10</v>
      </c>
      <c r="B26" s="9" t="s">
        <v>86</v>
      </c>
      <c r="C26" s="72" t="s">
        <v>281</v>
      </c>
      <c r="D26" s="71" t="s">
        <v>271</v>
      </c>
      <c r="E26" s="9" t="s">
        <v>272</v>
      </c>
      <c r="F26" s="69" t="s">
        <v>7</v>
      </c>
      <c r="G26" s="9" t="s">
        <v>197</v>
      </c>
      <c r="H26" s="16" t="s">
        <v>204</v>
      </c>
      <c r="I26" s="10"/>
      <c r="J26" s="9"/>
      <c r="K26" s="9"/>
      <c r="L26" s="16"/>
      <c r="M26" s="10">
        <v>0.125</v>
      </c>
      <c r="N26" s="9">
        <v>0.1305</v>
      </c>
      <c r="O26" s="9">
        <v>0.12139999999999999</v>
      </c>
      <c r="P26" s="9">
        <v>0.13339999999999999</v>
      </c>
      <c r="Q26" s="9">
        <v>0.14219999999999999</v>
      </c>
      <c r="R26" s="9">
        <v>0.14729999999999999</v>
      </c>
      <c r="S26" s="9">
        <v>0.15160000000000001</v>
      </c>
      <c r="T26" s="9">
        <v>0.15310000000000001</v>
      </c>
      <c r="U26" s="9">
        <v>0.1545</v>
      </c>
      <c r="V26" s="9">
        <v>0.156</v>
      </c>
      <c r="W26" s="9">
        <v>0.1575</v>
      </c>
      <c r="X26" s="9">
        <v>0.159</v>
      </c>
      <c r="Y26" s="9">
        <v>0.16039999999999999</v>
      </c>
      <c r="Z26" s="9">
        <v>0.16189999999999999</v>
      </c>
      <c r="AA26" s="9">
        <v>0.16339999999999999</v>
      </c>
      <c r="AB26" s="9">
        <v>0.1648</v>
      </c>
      <c r="AC26" s="9">
        <v>0.1663</v>
      </c>
      <c r="AD26" s="9">
        <v>0.1678</v>
      </c>
      <c r="AE26" s="9">
        <v>0.16930000000000001</v>
      </c>
      <c r="AF26" s="9">
        <v>0.17069999999999999</v>
      </c>
      <c r="AG26" s="9">
        <v>0.17219999999999999</v>
      </c>
      <c r="AH26" s="9">
        <v>0.17369999999999999</v>
      </c>
      <c r="AI26" s="9">
        <v>0.17510000000000001</v>
      </c>
      <c r="AJ26" s="9">
        <v>0.17660000000000001</v>
      </c>
      <c r="AK26" s="9">
        <v>0.17810000000000001</v>
      </c>
      <c r="AL26" s="9">
        <v>0.17960000000000001</v>
      </c>
      <c r="AM26" s="9">
        <v>0.18099999999999999</v>
      </c>
      <c r="AN26" s="9">
        <v>0.1825</v>
      </c>
      <c r="AO26" s="9">
        <v>0.184</v>
      </c>
      <c r="AP26" s="9">
        <v>0.1855</v>
      </c>
      <c r="AQ26" s="9">
        <v>0.18690000000000001</v>
      </c>
      <c r="AR26" s="9">
        <v>0.18840000000000001</v>
      </c>
      <c r="AS26" s="9">
        <v>0.18990000000000001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16"/>
    </row>
    <row r="27" spans="1:65" x14ac:dyDescent="0.35">
      <c r="A27" s="10" t="s">
        <v>10</v>
      </c>
      <c r="B27" s="69" t="s">
        <v>86</v>
      </c>
      <c r="C27" s="72" t="s">
        <v>282</v>
      </c>
      <c r="D27" s="71" t="s">
        <v>271</v>
      </c>
      <c r="E27" s="9" t="s">
        <v>272</v>
      </c>
      <c r="F27" s="69" t="s">
        <v>7</v>
      </c>
      <c r="G27" s="9" t="s">
        <v>197</v>
      </c>
      <c r="H27" s="16" t="s">
        <v>204</v>
      </c>
      <c r="I27" s="10"/>
      <c r="J27" s="9"/>
      <c r="K27" s="9"/>
      <c r="L27" s="16"/>
      <c r="M27" s="10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16"/>
    </row>
    <row r="28" spans="1:65" x14ac:dyDescent="0.35">
      <c r="A28" s="10" t="s">
        <v>10</v>
      </c>
      <c r="B28" s="69" t="s">
        <v>94</v>
      </c>
      <c r="C28" s="72" t="s">
        <v>282</v>
      </c>
      <c r="D28" s="71" t="s">
        <v>271</v>
      </c>
      <c r="E28" s="9" t="s">
        <v>272</v>
      </c>
      <c r="F28" s="69" t="s">
        <v>7</v>
      </c>
      <c r="G28" s="9" t="s">
        <v>197</v>
      </c>
      <c r="H28" s="16" t="s">
        <v>204</v>
      </c>
      <c r="I28" s="10"/>
      <c r="J28" s="9"/>
      <c r="K28" s="9"/>
      <c r="L28" s="16"/>
      <c r="M28" s="10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16"/>
    </row>
    <row r="29" spans="1:65" x14ac:dyDescent="0.35">
      <c r="A29" s="10" t="s">
        <v>10</v>
      </c>
      <c r="B29" s="69" t="s">
        <v>86</v>
      </c>
      <c r="C29" s="72" t="s">
        <v>283</v>
      </c>
      <c r="D29" s="71" t="s">
        <v>271</v>
      </c>
      <c r="E29" s="9" t="s">
        <v>272</v>
      </c>
      <c r="F29" s="69" t="s">
        <v>7</v>
      </c>
      <c r="G29" s="9" t="s">
        <v>197</v>
      </c>
      <c r="H29" s="16" t="s">
        <v>204</v>
      </c>
      <c r="I29" s="10"/>
      <c r="J29" s="9"/>
      <c r="K29" s="9"/>
      <c r="L29" s="16"/>
      <c r="M29" s="10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16"/>
    </row>
    <row r="30" spans="1:65" x14ac:dyDescent="0.35">
      <c r="A30" s="10" t="s">
        <v>10</v>
      </c>
      <c r="B30" s="69" t="s">
        <v>94</v>
      </c>
      <c r="C30" s="72" t="s">
        <v>283</v>
      </c>
      <c r="D30" s="71" t="s">
        <v>271</v>
      </c>
      <c r="E30" s="9" t="s">
        <v>272</v>
      </c>
      <c r="F30" s="69" t="s">
        <v>7</v>
      </c>
      <c r="G30" s="9" t="s">
        <v>197</v>
      </c>
      <c r="H30" s="16" t="s">
        <v>204</v>
      </c>
      <c r="I30" s="10"/>
      <c r="J30" s="9"/>
      <c r="K30" s="9"/>
      <c r="L30" s="16"/>
      <c r="M30" s="10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16"/>
    </row>
    <row r="31" spans="1:65" x14ac:dyDescent="0.35">
      <c r="A31" s="10" t="s">
        <v>10</v>
      </c>
      <c r="B31" s="69" t="s">
        <v>86</v>
      </c>
      <c r="C31" s="72" t="s">
        <v>284</v>
      </c>
      <c r="D31" s="71" t="s">
        <v>271</v>
      </c>
      <c r="E31" s="9" t="s">
        <v>272</v>
      </c>
      <c r="F31" s="69" t="s">
        <v>7</v>
      </c>
      <c r="G31" s="9" t="s">
        <v>197</v>
      </c>
      <c r="H31" s="16" t="s">
        <v>204</v>
      </c>
      <c r="I31" s="10"/>
      <c r="J31" s="9"/>
      <c r="K31" s="9"/>
      <c r="L31" s="16"/>
      <c r="M31" s="10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16"/>
    </row>
    <row r="32" spans="1:65" x14ac:dyDescent="0.35">
      <c r="A32" s="10" t="s">
        <v>10</v>
      </c>
      <c r="B32" s="69" t="s">
        <v>94</v>
      </c>
      <c r="C32" s="72" t="s">
        <v>284</v>
      </c>
      <c r="D32" s="71" t="s">
        <v>271</v>
      </c>
      <c r="E32" s="9" t="s">
        <v>272</v>
      </c>
      <c r="F32" s="69" t="s">
        <v>7</v>
      </c>
      <c r="G32" s="9" t="s">
        <v>197</v>
      </c>
      <c r="H32" s="16" t="s">
        <v>204</v>
      </c>
      <c r="I32" s="10"/>
      <c r="J32" s="9"/>
      <c r="K32" s="9"/>
      <c r="L32" s="16"/>
      <c r="M32" s="10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16"/>
    </row>
    <row r="33" spans="1:65" x14ac:dyDescent="0.35">
      <c r="A33" s="10" t="s">
        <v>10</v>
      </c>
      <c r="B33" s="9" t="s">
        <v>86</v>
      </c>
      <c r="C33" s="72" t="s">
        <v>285</v>
      </c>
      <c r="D33" s="71" t="s">
        <v>271</v>
      </c>
      <c r="E33" s="9" t="s">
        <v>272</v>
      </c>
      <c r="F33" s="69" t="s">
        <v>7</v>
      </c>
      <c r="G33" s="9" t="s">
        <v>197</v>
      </c>
      <c r="H33" s="16" t="s">
        <v>204</v>
      </c>
      <c r="I33" s="10"/>
      <c r="J33" s="9"/>
      <c r="K33" s="9"/>
      <c r="L33" s="16"/>
      <c r="M33" s="10">
        <v>0.27629999999999999</v>
      </c>
      <c r="N33" s="9">
        <v>0.28849999999999998</v>
      </c>
      <c r="O33" s="9">
        <v>0.26819999999999999</v>
      </c>
      <c r="P33" s="9">
        <v>0.2949</v>
      </c>
      <c r="Q33" s="9">
        <v>0.31419999999999998</v>
      </c>
      <c r="R33" s="9">
        <v>0.3256</v>
      </c>
      <c r="S33" s="9">
        <v>0.33500000000000002</v>
      </c>
      <c r="T33" s="9">
        <v>0.3337</v>
      </c>
      <c r="U33" s="9">
        <v>0.33250000000000002</v>
      </c>
      <c r="V33" s="9">
        <v>0.33119999999999999</v>
      </c>
      <c r="W33" s="9">
        <v>0.32990000000000003</v>
      </c>
      <c r="X33" s="9">
        <v>0.32869999999999999</v>
      </c>
      <c r="Y33" s="9">
        <v>0.32750000000000001</v>
      </c>
      <c r="Z33" s="9">
        <v>0.32619999999999999</v>
      </c>
      <c r="AA33" s="9">
        <v>0.32490000000000002</v>
      </c>
      <c r="AB33" s="9">
        <v>0.32369999999999999</v>
      </c>
      <c r="AC33" s="9">
        <v>0.32240000000000002</v>
      </c>
      <c r="AD33" s="9">
        <v>0.32119999999999999</v>
      </c>
      <c r="AE33" s="9">
        <v>0.31990000000000002</v>
      </c>
      <c r="AF33" s="9">
        <v>0.31869999999999998</v>
      </c>
      <c r="AG33" s="9">
        <v>0.31740000000000002</v>
      </c>
      <c r="AH33" s="9">
        <v>0.31619999999999998</v>
      </c>
      <c r="AI33" s="9">
        <v>0.31490000000000001</v>
      </c>
      <c r="AJ33" s="9">
        <v>0.31369999999999998</v>
      </c>
      <c r="AK33" s="9">
        <v>0.31240000000000001</v>
      </c>
      <c r="AL33" s="9">
        <v>0.31109999999999999</v>
      </c>
      <c r="AM33" s="9">
        <v>0.30990000000000001</v>
      </c>
      <c r="AN33" s="9">
        <v>0.30859999999999999</v>
      </c>
      <c r="AO33" s="9">
        <v>0.30740000000000001</v>
      </c>
      <c r="AP33" s="9">
        <v>0.30609999999999998</v>
      </c>
      <c r="AQ33" s="9">
        <v>0.3049</v>
      </c>
      <c r="AR33" s="9">
        <v>0.30359999999999998</v>
      </c>
      <c r="AS33" s="9">
        <v>0.3024</v>
      </c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16"/>
    </row>
    <row r="34" spans="1:65" x14ac:dyDescent="0.35">
      <c r="A34" s="10" t="s">
        <v>10</v>
      </c>
      <c r="B34" s="9" t="s">
        <v>86</v>
      </c>
      <c r="C34" s="72" t="s">
        <v>286</v>
      </c>
      <c r="D34" s="71" t="s">
        <v>271</v>
      </c>
      <c r="E34" s="9" t="s">
        <v>272</v>
      </c>
      <c r="F34" s="69" t="s">
        <v>7</v>
      </c>
      <c r="G34" s="9" t="s">
        <v>197</v>
      </c>
      <c r="H34" s="16" t="s">
        <v>204</v>
      </c>
      <c r="I34" s="10"/>
      <c r="J34" s="9"/>
      <c r="K34" s="9"/>
      <c r="L34" s="16"/>
      <c r="M34" s="10">
        <v>0.27629999999999999</v>
      </c>
      <c r="N34" s="9">
        <v>0.28849999999999998</v>
      </c>
      <c r="O34" s="9">
        <v>0.26819999999999999</v>
      </c>
      <c r="P34" s="9">
        <v>0.2949</v>
      </c>
      <c r="Q34" s="9">
        <v>0.31419999999999998</v>
      </c>
      <c r="R34" s="9">
        <v>0.3256</v>
      </c>
      <c r="S34" s="9">
        <v>0.33500000000000002</v>
      </c>
      <c r="T34" s="9">
        <v>0.3337</v>
      </c>
      <c r="U34" s="9">
        <v>0.33250000000000002</v>
      </c>
      <c r="V34" s="9">
        <v>0.33119999999999999</v>
      </c>
      <c r="W34" s="9">
        <v>0.32990000000000003</v>
      </c>
      <c r="X34" s="9">
        <v>0.32869999999999999</v>
      </c>
      <c r="Y34" s="9">
        <v>0.32750000000000001</v>
      </c>
      <c r="Z34" s="9">
        <v>0.32619999999999999</v>
      </c>
      <c r="AA34" s="9">
        <v>0.32490000000000002</v>
      </c>
      <c r="AB34" s="9">
        <v>0.32369999999999999</v>
      </c>
      <c r="AC34" s="9">
        <v>0.32240000000000002</v>
      </c>
      <c r="AD34" s="9">
        <v>0.32119999999999999</v>
      </c>
      <c r="AE34" s="9">
        <v>0.31990000000000002</v>
      </c>
      <c r="AF34" s="9">
        <v>0.31869999999999998</v>
      </c>
      <c r="AG34" s="9">
        <v>0.31740000000000002</v>
      </c>
      <c r="AH34" s="9">
        <v>0.31619999999999998</v>
      </c>
      <c r="AI34" s="9">
        <v>0.31490000000000001</v>
      </c>
      <c r="AJ34" s="9">
        <v>0.31369999999999998</v>
      </c>
      <c r="AK34" s="9">
        <v>0.31240000000000001</v>
      </c>
      <c r="AL34" s="9">
        <v>0.31109999999999999</v>
      </c>
      <c r="AM34" s="9">
        <v>0.30990000000000001</v>
      </c>
      <c r="AN34" s="9">
        <v>0.30859999999999999</v>
      </c>
      <c r="AO34" s="9">
        <v>0.30740000000000001</v>
      </c>
      <c r="AP34" s="9">
        <v>0.30609999999999998</v>
      </c>
      <c r="AQ34" s="9">
        <v>0.3049</v>
      </c>
      <c r="AR34" s="9">
        <v>0.30359999999999998</v>
      </c>
      <c r="AS34" s="9">
        <v>0.3024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16"/>
    </row>
    <row r="35" spans="1:65" x14ac:dyDescent="0.35">
      <c r="A35" s="10" t="s">
        <v>10</v>
      </c>
      <c r="B35" s="69" t="s">
        <v>94</v>
      </c>
      <c r="C35" s="72" t="s">
        <v>286</v>
      </c>
      <c r="D35" s="71" t="s">
        <v>271</v>
      </c>
      <c r="E35" s="9"/>
      <c r="F35" s="69"/>
      <c r="G35" s="9"/>
      <c r="H35" s="16"/>
      <c r="I35" s="10"/>
      <c r="J35" s="9"/>
      <c r="K35" s="9"/>
      <c r="L35" s="16"/>
      <c r="M35" s="10">
        <f>M34*1.001</f>
        <v>0.27657629999999994</v>
      </c>
      <c r="N35" s="9">
        <f>N34*1.001</f>
        <v>0.28878849999999995</v>
      </c>
      <c r="O35" s="9">
        <f t="shared" ref="O35:AS35" si="0">O34*1.001</f>
        <v>0.26846819999999999</v>
      </c>
      <c r="P35" s="9">
        <f t="shared" si="0"/>
        <v>0.29519489999999998</v>
      </c>
      <c r="Q35" s="9">
        <f t="shared" si="0"/>
        <v>0.31451419999999997</v>
      </c>
      <c r="R35" s="9">
        <f t="shared" si="0"/>
        <v>0.32592559999999998</v>
      </c>
      <c r="S35" s="9">
        <f t="shared" si="0"/>
        <v>0.33533499999999999</v>
      </c>
      <c r="T35" s="9">
        <f t="shared" si="0"/>
        <v>0.33403369999999993</v>
      </c>
      <c r="U35" s="9">
        <f t="shared" si="0"/>
        <v>0.33283249999999998</v>
      </c>
      <c r="V35" s="9">
        <f t="shared" si="0"/>
        <v>0.33153119999999997</v>
      </c>
      <c r="W35" s="9">
        <f t="shared" si="0"/>
        <v>0.33022989999999997</v>
      </c>
      <c r="X35" s="9">
        <f t="shared" si="0"/>
        <v>0.32902869999999995</v>
      </c>
      <c r="Y35" s="9">
        <f t="shared" si="0"/>
        <v>0.32782749999999999</v>
      </c>
      <c r="Z35" s="9">
        <f t="shared" si="0"/>
        <v>0.32652619999999993</v>
      </c>
      <c r="AA35" s="9">
        <f t="shared" si="0"/>
        <v>0.32522489999999998</v>
      </c>
      <c r="AB35" s="9">
        <f t="shared" si="0"/>
        <v>0.32402369999999997</v>
      </c>
      <c r="AC35" s="9">
        <f t="shared" si="0"/>
        <v>0.32272239999999996</v>
      </c>
      <c r="AD35" s="9">
        <f t="shared" si="0"/>
        <v>0.32152119999999995</v>
      </c>
      <c r="AE35" s="9">
        <f t="shared" si="0"/>
        <v>0.3202199</v>
      </c>
      <c r="AF35" s="9">
        <f t="shared" si="0"/>
        <v>0.31901869999999993</v>
      </c>
      <c r="AG35" s="9">
        <f t="shared" si="0"/>
        <v>0.31771739999999998</v>
      </c>
      <c r="AH35" s="9">
        <f t="shared" si="0"/>
        <v>0.31651619999999997</v>
      </c>
      <c r="AI35" s="9">
        <f t="shared" si="0"/>
        <v>0.31521489999999996</v>
      </c>
      <c r="AJ35" s="9">
        <f t="shared" si="0"/>
        <v>0.31401369999999995</v>
      </c>
      <c r="AK35" s="9">
        <f t="shared" si="0"/>
        <v>0.3127124</v>
      </c>
      <c r="AL35" s="9">
        <f t="shared" si="0"/>
        <v>0.31141109999999994</v>
      </c>
      <c r="AM35" s="9">
        <f t="shared" si="0"/>
        <v>0.31020989999999998</v>
      </c>
      <c r="AN35" s="9">
        <f t="shared" si="0"/>
        <v>0.30890859999999998</v>
      </c>
      <c r="AO35" s="9">
        <f t="shared" si="0"/>
        <v>0.30770739999999996</v>
      </c>
      <c r="AP35" s="9">
        <f t="shared" si="0"/>
        <v>0.30640609999999996</v>
      </c>
      <c r="AQ35" s="9">
        <f t="shared" si="0"/>
        <v>0.30520489999999995</v>
      </c>
      <c r="AR35" s="9">
        <f t="shared" si="0"/>
        <v>0.30390359999999994</v>
      </c>
      <c r="AS35" s="9">
        <f t="shared" si="0"/>
        <v>0.30270239999999998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16"/>
    </row>
    <row r="36" spans="1:65" x14ac:dyDescent="0.35">
      <c r="A36" s="10" t="s">
        <v>10</v>
      </c>
      <c r="B36" s="9" t="s">
        <v>86</v>
      </c>
      <c r="C36" s="72" t="s">
        <v>287</v>
      </c>
      <c r="D36" s="71" t="s">
        <v>271</v>
      </c>
      <c r="E36" s="9" t="s">
        <v>272</v>
      </c>
      <c r="F36" s="69" t="s">
        <v>7</v>
      </c>
      <c r="G36" s="9" t="s">
        <v>197</v>
      </c>
      <c r="H36" s="16" t="s">
        <v>204</v>
      </c>
      <c r="I36" s="10"/>
      <c r="J36" s="9"/>
      <c r="K36" s="9"/>
      <c r="L36" s="16"/>
      <c r="M36" s="10">
        <v>0.27629999999999999</v>
      </c>
      <c r="N36" s="9">
        <v>0.28849999999999998</v>
      </c>
      <c r="O36" s="9">
        <v>0.26819999999999999</v>
      </c>
      <c r="P36" s="9">
        <v>0.2949</v>
      </c>
      <c r="Q36" s="9">
        <v>0.31419999999999998</v>
      </c>
      <c r="R36" s="9">
        <v>0.3256</v>
      </c>
      <c r="S36" s="9">
        <v>0.33500000000000002</v>
      </c>
      <c r="T36" s="9">
        <v>0.3337</v>
      </c>
      <c r="U36" s="9">
        <v>0.33250000000000002</v>
      </c>
      <c r="V36" s="9">
        <v>0.33119999999999999</v>
      </c>
      <c r="W36" s="9">
        <v>0.32990000000000003</v>
      </c>
      <c r="X36" s="9">
        <v>0.32869999999999999</v>
      </c>
      <c r="Y36" s="9">
        <v>0.32750000000000001</v>
      </c>
      <c r="Z36" s="9">
        <v>0.32619999999999999</v>
      </c>
      <c r="AA36" s="9">
        <v>0.32490000000000002</v>
      </c>
      <c r="AB36" s="9">
        <v>0.32369999999999999</v>
      </c>
      <c r="AC36" s="9">
        <v>0.32240000000000002</v>
      </c>
      <c r="AD36" s="9">
        <v>0.32119999999999999</v>
      </c>
      <c r="AE36" s="9">
        <v>0.31990000000000002</v>
      </c>
      <c r="AF36" s="9">
        <v>0.31869999999999998</v>
      </c>
      <c r="AG36" s="9">
        <v>0.31740000000000002</v>
      </c>
      <c r="AH36" s="9">
        <v>0.31619999999999998</v>
      </c>
      <c r="AI36" s="9">
        <v>0.31490000000000001</v>
      </c>
      <c r="AJ36" s="9">
        <v>0.31369999999999998</v>
      </c>
      <c r="AK36" s="9">
        <v>0.31240000000000001</v>
      </c>
      <c r="AL36" s="9">
        <v>0.31109999999999999</v>
      </c>
      <c r="AM36" s="9">
        <v>0.30990000000000001</v>
      </c>
      <c r="AN36" s="9">
        <v>0.30859999999999999</v>
      </c>
      <c r="AO36" s="9">
        <v>0.30740000000000001</v>
      </c>
      <c r="AP36" s="9">
        <v>0.30609999999999998</v>
      </c>
      <c r="AQ36" s="9">
        <v>0.3049</v>
      </c>
      <c r="AR36" s="9">
        <v>0.30359999999999998</v>
      </c>
      <c r="AS36" s="9">
        <v>0.3024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16"/>
    </row>
    <row r="37" spans="1:65" x14ac:dyDescent="0.35">
      <c r="A37" s="10" t="s">
        <v>10</v>
      </c>
      <c r="B37" s="69" t="s">
        <v>94</v>
      </c>
      <c r="C37" s="72" t="s">
        <v>287</v>
      </c>
      <c r="D37" s="71" t="s">
        <v>271</v>
      </c>
      <c r="E37" s="9"/>
      <c r="F37" s="69"/>
      <c r="G37" s="9"/>
      <c r="H37" s="16"/>
      <c r="I37" s="10"/>
      <c r="J37" s="9"/>
      <c r="K37" s="9"/>
      <c r="L37" s="16"/>
      <c r="M37" s="10">
        <f>M36*1.001</f>
        <v>0.27657629999999994</v>
      </c>
      <c r="N37" s="9">
        <f>N36*1.001</f>
        <v>0.28878849999999995</v>
      </c>
      <c r="O37" s="9">
        <f t="shared" ref="O37:AS37" si="1">O36*1.001</f>
        <v>0.26846819999999999</v>
      </c>
      <c r="P37" s="9">
        <f t="shared" si="1"/>
        <v>0.29519489999999998</v>
      </c>
      <c r="Q37" s="9">
        <f t="shared" si="1"/>
        <v>0.31451419999999997</v>
      </c>
      <c r="R37" s="9">
        <f t="shared" si="1"/>
        <v>0.32592559999999998</v>
      </c>
      <c r="S37" s="9">
        <f t="shared" si="1"/>
        <v>0.33533499999999999</v>
      </c>
      <c r="T37" s="9">
        <f t="shared" si="1"/>
        <v>0.33403369999999993</v>
      </c>
      <c r="U37" s="9">
        <f t="shared" si="1"/>
        <v>0.33283249999999998</v>
      </c>
      <c r="V37" s="9">
        <f t="shared" si="1"/>
        <v>0.33153119999999997</v>
      </c>
      <c r="W37" s="9">
        <f t="shared" si="1"/>
        <v>0.33022989999999997</v>
      </c>
      <c r="X37" s="9">
        <f t="shared" si="1"/>
        <v>0.32902869999999995</v>
      </c>
      <c r="Y37" s="9">
        <f t="shared" si="1"/>
        <v>0.32782749999999999</v>
      </c>
      <c r="Z37" s="9">
        <f t="shared" si="1"/>
        <v>0.32652619999999993</v>
      </c>
      <c r="AA37" s="9">
        <f t="shared" si="1"/>
        <v>0.32522489999999998</v>
      </c>
      <c r="AB37" s="9">
        <f t="shared" si="1"/>
        <v>0.32402369999999997</v>
      </c>
      <c r="AC37" s="9">
        <f t="shared" si="1"/>
        <v>0.32272239999999996</v>
      </c>
      <c r="AD37" s="9">
        <f t="shared" si="1"/>
        <v>0.32152119999999995</v>
      </c>
      <c r="AE37" s="9">
        <f t="shared" si="1"/>
        <v>0.3202199</v>
      </c>
      <c r="AF37" s="9">
        <f t="shared" si="1"/>
        <v>0.31901869999999993</v>
      </c>
      <c r="AG37" s="9">
        <f t="shared" si="1"/>
        <v>0.31771739999999998</v>
      </c>
      <c r="AH37" s="9">
        <f t="shared" si="1"/>
        <v>0.31651619999999997</v>
      </c>
      <c r="AI37" s="9">
        <f t="shared" si="1"/>
        <v>0.31521489999999996</v>
      </c>
      <c r="AJ37" s="9">
        <f t="shared" si="1"/>
        <v>0.31401369999999995</v>
      </c>
      <c r="AK37" s="9">
        <f t="shared" si="1"/>
        <v>0.3127124</v>
      </c>
      <c r="AL37" s="9">
        <f t="shared" si="1"/>
        <v>0.31141109999999994</v>
      </c>
      <c r="AM37" s="9">
        <f t="shared" si="1"/>
        <v>0.31020989999999998</v>
      </c>
      <c r="AN37" s="9">
        <f t="shared" si="1"/>
        <v>0.30890859999999998</v>
      </c>
      <c r="AO37" s="9">
        <f t="shared" si="1"/>
        <v>0.30770739999999996</v>
      </c>
      <c r="AP37" s="9">
        <f t="shared" si="1"/>
        <v>0.30640609999999996</v>
      </c>
      <c r="AQ37" s="9">
        <f t="shared" si="1"/>
        <v>0.30520489999999995</v>
      </c>
      <c r="AR37" s="9">
        <f t="shared" si="1"/>
        <v>0.30390359999999994</v>
      </c>
      <c r="AS37" s="9">
        <f t="shared" si="1"/>
        <v>0.30270239999999998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16"/>
    </row>
    <row r="38" spans="1:65" x14ac:dyDescent="0.35">
      <c r="A38" s="10" t="s">
        <v>10</v>
      </c>
      <c r="B38" s="9" t="s">
        <v>86</v>
      </c>
      <c r="C38" s="72" t="s">
        <v>288</v>
      </c>
      <c r="D38" s="71" t="s">
        <v>271</v>
      </c>
      <c r="E38" s="9" t="s">
        <v>272</v>
      </c>
      <c r="F38" s="69" t="s">
        <v>7</v>
      </c>
      <c r="G38" s="9" t="s">
        <v>197</v>
      </c>
      <c r="H38" s="16" t="s">
        <v>204</v>
      </c>
      <c r="I38" s="10"/>
      <c r="J38" s="9"/>
      <c r="K38" s="9"/>
      <c r="L38" s="16"/>
      <c r="M38" s="10">
        <v>0.2394</v>
      </c>
      <c r="N38" s="9">
        <v>0.24990000000000001</v>
      </c>
      <c r="O38" s="9">
        <v>0.2324</v>
      </c>
      <c r="P38" s="9">
        <v>0.2555</v>
      </c>
      <c r="Q38" s="9">
        <v>0.2722</v>
      </c>
      <c r="R38" s="9">
        <v>0.28199999999999997</v>
      </c>
      <c r="S38" s="9">
        <v>0.29020000000000001</v>
      </c>
      <c r="T38" s="9">
        <v>0.28910000000000002</v>
      </c>
      <c r="U38" s="9">
        <v>0.28810000000000002</v>
      </c>
      <c r="V38" s="9">
        <v>0.28699999999999998</v>
      </c>
      <c r="W38" s="9">
        <v>0.28589999999999999</v>
      </c>
      <c r="X38" s="9">
        <v>0.2848</v>
      </c>
      <c r="Y38" s="9">
        <v>0.28370000000000001</v>
      </c>
      <c r="Z38" s="9">
        <v>0.28260000000000002</v>
      </c>
      <c r="AA38" s="9">
        <v>0.28149999999999997</v>
      </c>
      <c r="AB38" s="9">
        <v>0.28039999999999998</v>
      </c>
      <c r="AC38" s="9">
        <v>0.27939999999999998</v>
      </c>
      <c r="AD38" s="9">
        <v>0.27829999999999999</v>
      </c>
      <c r="AE38" s="9">
        <v>0.2772</v>
      </c>
      <c r="AF38" s="9">
        <v>0.27610000000000001</v>
      </c>
      <c r="AG38" s="9">
        <v>0.27500000000000002</v>
      </c>
      <c r="AH38" s="9">
        <v>0.27389999999999998</v>
      </c>
      <c r="AI38" s="9">
        <v>0.27279999999999999</v>
      </c>
      <c r="AJ38" s="9">
        <v>0.2717</v>
      </c>
      <c r="AK38" s="9">
        <v>0.2707</v>
      </c>
      <c r="AL38" s="9">
        <v>0.26960000000000001</v>
      </c>
      <c r="AM38" s="9">
        <v>0.26850000000000002</v>
      </c>
      <c r="AN38" s="9">
        <v>0.26740000000000003</v>
      </c>
      <c r="AO38" s="9">
        <v>0.26629999999999998</v>
      </c>
      <c r="AP38" s="9">
        <v>0.26519999999999999</v>
      </c>
      <c r="AQ38" s="9">
        <v>0.2641</v>
      </c>
      <c r="AR38" s="9">
        <v>0.2631</v>
      </c>
      <c r="AS38" s="9">
        <v>0.26200000000000001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16"/>
    </row>
    <row r="39" spans="1:65" x14ac:dyDescent="0.35">
      <c r="A39" s="10" t="s">
        <v>10</v>
      </c>
      <c r="B39" s="69" t="s">
        <v>94</v>
      </c>
      <c r="C39" s="72" t="s">
        <v>288</v>
      </c>
      <c r="D39" s="71" t="s">
        <v>271</v>
      </c>
      <c r="E39" s="9"/>
      <c r="F39" s="69"/>
      <c r="G39" s="9"/>
      <c r="H39" s="16"/>
      <c r="I39" s="10"/>
      <c r="J39" s="9"/>
      <c r="K39" s="9"/>
      <c r="L39" s="16"/>
      <c r="M39" s="10">
        <f>M38*1.001</f>
        <v>0.23963939999999997</v>
      </c>
      <c r="N39" s="9">
        <f>N38*1.001</f>
        <v>0.25014989999999998</v>
      </c>
      <c r="O39" s="9">
        <f t="shared" ref="O39:AS39" si="2">O38*1.001</f>
        <v>0.23263239999999996</v>
      </c>
      <c r="P39" s="9">
        <f t="shared" si="2"/>
        <v>0.25575549999999997</v>
      </c>
      <c r="Q39" s="9">
        <f t="shared" si="2"/>
        <v>0.27247219999999994</v>
      </c>
      <c r="R39" s="9">
        <f t="shared" si="2"/>
        <v>0.28228199999999992</v>
      </c>
      <c r="S39" s="9">
        <f t="shared" si="2"/>
        <v>0.29049019999999998</v>
      </c>
      <c r="T39" s="9">
        <f t="shared" si="2"/>
        <v>0.28938910000000001</v>
      </c>
      <c r="U39" s="9">
        <f t="shared" si="2"/>
        <v>0.28838809999999998</v>
      </c>
      <c r="V39" s="9">
        <f t="shared" si="2"/>
        <v>0.28728699999999996</v>
      </c>
      <c r="W39" s="9">
        <f t="shared" si="2"/>
        <v>0.28618589999999994</v>
      </c>
      <c r="X39" s="9">
        <f t="shared" si="2"/>
        <v>0.28508479999999997</v>
      </c>
      <c r="Y39" s="9">
        <f t="shared" si="2"/>
        <v>0.28398369999999995</v>
      </c>
      <c r="Z39" s="9">
        <f t="shared" si="2"/>
        <v>0.28288259999999998</v>
      </c>
      <c r="AA39" s="9">
        <f t="shared" si="2"/>
        <v>0.28178149999999996</v>
      </c>
      <c r="AB39" s="9">
        <f t="shared" si="2"/>
        <v>0.28068039999999994</v>
      </c>
      <c r="AC39" s="9">
        <f t="shared" si="2"/>
        <v>0.27967939999999997</v>
      </c>
      <c r="AD39" s="9">
        <f t="shared" si="2"/>
        <v>0.27857829999999995</v>
      </c>
      <c r="AE39" s="9">
        <f t="shared" si="2"/>
        <v>0.27747719999999998</v>
      </c>
      <c r="AF39" s="9">
        <f t="shared" si="2"/>
        <v>0.27637609999999996</v>
      </c>
      <c r="AG39" s="9">
        <f t="shared" si="2"/>
        <v>0.27527499999999999</v>
      </c>
      <c r="AH39" s="9">
        <f t="shared" si="2"/>
        <v>0.27417389999999997</v>
      </c>
      <c r="AI39" s="9">
        <f t="shared" si="2"/>
        <v>0.27307279999999995</v>
      </c>
      <c r="AJ39" s="9">
        <f t="shared" si="2"/>
        <v>0.27197169999999998</v>
      </c>
      <c r="AK39" s="9">
        <f t="shared" si="2"/>
        <v>0.27097069999999995</v>
      </c>
      <c r="AL39" s="9">
        <f t="shared" si="2"/>
        <v>0.26986959999999999</v>
      </c>
      <c r="AM39" s="9">
        <f t="shared" si="2"/>
        <v>0.26876849999999997</v>
      </c>
      <c r="AN39" s="9">
        <f t="shared" si="2"/>
        <v>0.2676674</v>
      </c>
      <c r="AO39" s="9">
        <f t="shared" si="2"/>
        <v>0.26656629999999998</v>
      </c>
      <c r="AP39" s="9">
        <f t="shared" si="2"/>
        <v>0.26546519999999996</v>
      </c>
      <c r="AQ39" s="9">
        <f t="shared" si="2"/>
        <v>0.26436409999999999</v>
      </c>
      <c r="AR39" s="9">
        <f t="shared" si="2"/>
        <v>0.26336309999999996</v>
      </c>
      <c r="AS39" s="9">
        <f t="shared" si="2"/>
        <v>0.262262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16"/>
    </row>
    <row r="40" spans="1:65" x14ac:dyDescent="0.35">
      <c r="A40" s="10" t="s">
        <v>10</v>
      </c>
      <c r="B40" s="9" t="s">
        <v>86</v>
      </c>
      <c r="C40" s="73" t="s">
        <v>289</v>
      </c>
      <c r="D40" s="71" t="s">
        <v>271</v>
      </c>
      <c r="E40" s="9" t="s">
        <v>272</v>
      </c>
      <c r="F40" s="69" t="s">
        <v>7</v>
      </c>
      <c r="G40" s="9" t="s">
        <v>197</v>
      </c>
      <c r="H40" s="16" t="s">
        <v>204</v>
      </c>
      <c r="I40" s="10"/>
      <c r="J40" s="9"/>
      <c r="K40" s="9"/>
      <c r="L40" s="16"/>
      <c r="M40" s="10">
        <v>0.24116299534208777</v>
      </c>
      <c r="N40" s="9">
        <v>0.25181262102966051</v>
      </c>
      <c r="O40" s="9">
        <v>0.23413835990126064</v>
      </c>
      <c r="P40" s="9">
        <v>0.25740000000000002</v>
      </c>
      <c r="Q40" s="9">
        <v>0.27423940981292028</v>
      </c>
      <c r="R40" s="9">
        <v>0.28416668856454036</v>
      </c>
      <c r="S40" s="9">
        <v>0.29239733400010415</v>
      </c>
      <c r="T40" s="9">
        <v>0.33487316070876122</v>
      </c>
      <c r="U40" s="9">
        <v>0.37891325299025846</v>
      </c>
      <c r="V40" s="9">
        <v>0.42451761084459572</v>
      </c>
      <c r="W40" s="9">
        <v>0.47168623427177292</v>
      </c>
      <c r="X40" s="9">
        <v>0.52041912327179041</v>
      </c>
      <c r="Y40" s="9">
        <v>0.57071627784464785</v>
      </c>
      <c r="Z40" s="9">
        <v>0.62257769799034524</v>
      </c>
      <c r="AA40" s="9">
        <v>0.6760033837088828</v>
      </c>
      <c r="AB40" s="9">
        <v>0.73099333500026109</v>
      </c>
      <c r="AC40" s="9">
        <v>0.75122844461964555</v>
      </c>
      <c r="AD40" s="9">
        <v>0.77108414593366648</v>
      </c>
      <c r="AE40" s="9">
        <v>0.79056043894232386</v>
      </c>
      <c r="AF40" s="9">
        <v>0.80965732364561782</v>
      </c>
      <c r="AG40" s="9">
        <v>0.82837480004354846</v>
      </c>
      <c r="AH40" s="9">
        <v>0.84671286813611546</v>
      </c>
      <c r="AI40" s="9">
        <v>0.86467152792331914</v>
      </c>
      <c r="AJ40" s="9">
        <v>0.88225077940515928</v>
      </c>
      <c r="AK40" s="9">
        <v>0.89945062258163611</v>
      </c>
      <c r="AL40" s="9">
        <v>0.91627105745274917</v>
      </c>
      <c r="AM40" s="9">
        <v>0.93271208401849892</v>
      </c>
      <c r="AN40" s="9">
        <v>0.94877370227888547</v>
      </c>
      <c r="AO40" s="9">
        <v>0.96445591223390825</v>
      </c>
      <c r="AP40" s="9">
        <v>0.97975871388356761</v>
      </c>
      <c r="AQ40" s="9">
        <v>0.99468210722786354</v>
      </c>
      <c r="AR40" s="9">
        <v>1.0092260922667959</v>
      </c>
      <c r="AS40" s="9">
        <v>1.0233906690003649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16"/>
    </row>
    <row r="41" spans="1:65" x14ac:dyDescent="0.35">
      <c r="A41" s="10" t="s">
        <v>10</v>
      </c>
      <c r="B41" s="9" t="s">
        <v>86</v>
      </c>
      <c r="C41" s="73" t="s">
        <v>290</v>
      </c>
      <c r="D41" s="71" t="s">
        <v>271</v>
      </c>
      <c r="E41" s="9" t="s">
        <v>272</v>
      </c>
      <c r="F41" s="69" t="s">
        <v>7</v>
      </c>
      <c r="G41" s="9" t="s">
        <v>197</v>
      </c>
      <c r="H41" s="16" t="s">
        <v>204</v>
      </c>
      <c r="I41" s="10"/>
      <c r="J41" s="9"/>
      <c r="K41" s="9"/>
      <c r="L41" s="16"/>
      <c r="M41" s="10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1.3837733913585176E-2</v>
      </c>
      <c r="U41" s="9">
        <v>2.8277108432108837E-2</v>
      </c>
      <c r="V41" s="9">
        <v>4.3318123555570992E-2</v>
      </c>
      <c r="W41" s="9">
        <v>5.8960779283971629E-2</v>
      </c>
      <c r="X41" s="9">
        <v>7.520507561731074E-2</v>
      </c>
      <c r="Y41" s="9">
        <v>9.2051012555588368E-2</v>
      </c>
      <c r="Z41" s="9">
        <v>0.10949859009880444</v>
      </c>
      <c r="AA41" s="9">
        <v>0.12754780824695905</v>
      </c>
      <c r="AB41" s="9">
        <v>0.1461986670000523</v>
      </c>
      <c r="AC41" s="9">
        <v>0.15366036367220029</v>
      </c>
      <c r="AD41" s="9">
        <v>0.1609955909092271</v>
      </c>
      <c r="AE41" s="9">
        <v>0.1682043487111328</v>
      </c>
      <c r="AF41" s="9">
        <v>0.17528663707791733</v>
      </c>
      <c r="AG41" s="9">
        <v>0.18224245600958072</v>
      </c>
      <c r="AH41" s="9">
        <v>0.1890718055061229</v>
      </c>
      <c r="AI41" s="9">
        <v>0.19577468556754399</v>
      </c>
      <c r="AJ41" s="9">
        <v>0.20235109619384392</v>
      </c>
      <c r="AK41" s="9">
        <v>0.20880103738502265</v>
      </c>
      <c r="AL41" s="9">
        <v>0.21512450914108025</v>
      </c>
      <c r="AM41" s="9">
        <v>0.2213215114620167</v>
      </c>
      <c r="AN41" s="9">
        <v>0.22739204434783206</v>
      </c>
      <c r="AO41" s="9">
        <v>0.23333610779852623</v>
      </c>
      <c r="AP41" s="9">
        <v>0.23915370181409917</v>
      </c>
      <c r="AQ41" s="9">
        <v>0.24484482639455102</v>
      </c>
      <c r="AR41" s="9">
        <v>0.25040948153988174</v>
      </c>
      <c r="AS41" s="9">
        <v>0.25584766725009123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16"/>
    </row>
    <row r="42" spans="1:65" x14ac:dyDescent="0.35">
      <c r="A42" s="10" t="s">
        <v>10</v>
      </c>
      <c r="B42" s="9" t="s">
        <v>86</v>
      </c>
      <c r="C42" s="73" t="s">
        <v>291</v>
      </c>
      <c r="D42" s="71" t="s">
        <v>271</v>
      </c>
      <c r="E42" s="9" t="s">
        <v>272</v>
      </c>
      <c r="F42" s="69" t="s">
        <v>7</v>
      </c>
      <c r="G42" s="9" t="s">
        <v>197</v>
      </c>
      <c r="H42" s="16" t="s">
        <v>204</v>
      </c>
      <c r="I42" s="10"/>
      <c r="J42" s="9"/>
      <c r="K42" s="9"/>
      <c r="L42" s="16"/>
      <c r="M42" s="10">
        <v>3.1989660546034693</v>
      </c>
      <c r="N42" s="9">
        <v>3.2903515814542303</v>
      </c>
      <c r="O42" s="9">
        <v>3.1676864936093203</v>
      </c>
      <c r="P42" s="9">
        <v>3.5406191159449758</v>
      </c>
      <c r="Q42" s="9">
        <v>3.8342826400244263</v>
      </c>
      <c r="R42" s="9">
        <v>3.9730810446956828</v>
      </c>
      <c r="S42" s="9">
        <v>4.0881579438594722</v>
      </c>
      <c r="T42" s="9">
        <v>4.1851548625440831</v>
      </c>
      <c r="U42" s="9">
        <v>4.2824191275059382</v>
      </c>
      <c r="V42" s="9">
        <v>4.3799507387450385</v>
      </c>
      <c r="W42" s="9">
        <v>4.477749696261383</v>
      </c>
      <c r="X42" s="9">
        <v>4.5758160000549708</v>
      </c>
      <c r="Y42" s="9">
        <v>4.6741496501258046</v>
      </c>
      <c r="Z42" s="9">
        <v>4.7727506464738818</v>
      </c>
      <c r="AA42" s="9">
        <v>4.871618989099205</v>
      </c>
      <c r="AB42" s="9">
        <v>4.970754678001776</v>
      </c>
      <c r="AC42" s="9">
        <v>4.9000582637690524</v>
      </c>
      <c r="AD42" s="9">
        <v>4.8298677272768122</v>
      </c>
      <c r="AE42" s="9">
        <v>4.7601830685250572</v>
      </c>
      <c r="AF42" s="9">
        <v>4.6910042875137856</v>
      </c>
      <c r="AG42" s="9">
        <v>4.6223313842430001</v>
      </c>
      <c r="AH42" s="9">
        <v>4.5541643587126988</v>
      </c>
      <c r="AI42" s="9">
        <v>4.4865032109228826</v>
      </c>
      <c r="AJ42" s="9">
        <v>4.4193479408735499</v>
      </c>
      <c r="AK42" s="9">
        <v>4.3526985485647023</v>
      </c>
      <c r="AL42" s="9">
        <v>4.286555033996339</v>
      </c>
      <c r="AM42" s="9">
        <v>4.2209173971684608</v>
      </c>
      <c r="AN42" s="9">
        <v>4.1557856380810669</v>
      </c>
      <c r="AO42" s="9">
        <v>4.0911597567341582</v>
      </c>
      <c r="AP42" s="9">
        <v>4.0270397531277338</v>
      </c>
      <c r="AQ42" s="9">
        <v>3.9634256272617936</v>
      </c>
      <c r="AR42" s="9">
        <v>3.900317379136339</v>
      </c>
      <c r="AS42" s="9">
        <v>3.8377150087513678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16"/>
    </row>
    <row r="43" spans="1:65" x14ac:dyDescent="0.35">
      <c r="A43" s="10" t="s">
        <v>10</v>
      </c>
      <c r="B43" s="9" t="s">
        <v>86</v>
      </c>
      <c r="C43" s="73" t="s">
        <v>292</v>
      </c>
      <c r="D43" s="71" t="s">
        <v>271</v>
      </c>
      <c r="E43" s="9" t="s">
        <v>272</v>
      </c>
      <c r="F43" s="69" t="s">
        <v>7</v>
      </c>
      <c r="G43" s="9" t="s">
        <v>197</v>
      </c>
      <c r="H43" s="16" t="s">
        <v>204</v>
      </c>
      <c r="I43" s="10"/>
      <c r="J43" s="9"/>
      <c r="K43" s="9"/>
      <c r="L43" s="16"/>
      <c r="M43" s="10">
        <v>0.57925420575590614</v>
      </c>
      <c r="N43" s="9">
        <v>0.65471281467711728</v>
      </c>
      <c r="O43" s="9">
        <v>0.5004811448437636</v>
      </c>
      <c r="P43" s="9">
        <v>0.49198088405502405</v>
      </c>
      <c r="Q43" s="9">
        <v>0.46213478037799161</v>
      </c>
      <c r="R43" s="9">
        <v>0.47886374281544991</v>
      </c>
      <c r="S43" s="9">
        <v>0.49273362214215988</v>
      </c>
      <c r="T43" s="9">
        <v>0.44771845172423419</v>
      </c>
      <c r="U43" s="9">
        <v>0.40027002885128549</v>
      </c>
      <c r="V43" s="9">
        <v>0.35038835352331377</v>
      </c>
      <c r="W43" s="9">
        <v>0.29807342574031903</v>
      </c>
      <c r="X43" s="9">
        <v>0.24332524550230122</v>
      </c>
      <c r="Y43" s="9">
        <v>0.18614381280926051</v>
      </c>
      <c r="Z43" s="9">
        <v>0.12652912766119673</v>
      </c>
      <c r="AA43" s="9">
        <v>6.4481190058109927E-2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16"/>
    </row>
    <row r="44" spans="1:65" x14ac:dyDescent="0.35">
      <c r="A44" s="10" t="s">
        <v>10</v>
      </c>
      <c r="B44" s="9" t="s">
        <v>86</v>
      </c>
      <c r="C44" s="73" t="s">
        <v>293</v>
      </c>
      <c r="D44" s="71" t="s">
        <v>271</v>
      </c>
      <c r="E44" s="9" t="s">
        <v>272</v>
      </c>
      <c r="F44" s="69" t="s">
        <v>7</v>
      </c>
      <c r="G44" s="9" t="s">
        <v>197</v>
      </c>
      <c r="H44" s="16" t="s">
        <v>204</v>
      </c>
      <c r="I44" s="10"/>
      <c r="J44" s="9"/>
      <c r="K44" s="9"/>
      <c r="L44" s="16"/>
      <c r="M44" s="10">
        <v>0.24116299534208777</v>
      </c>
      <c r="N44" s="9">
        <v>0.25181262102966051</v>
      </c>
      <c r="O44" s="9">
        <v>0.23413835990126064</v>
      </c>
      <c r="P44" s="9">
        <v>0.25740000000000002</v>
      </c>
      <c r="Q44" s="9">
        <v>0.27423940981292028</v>
      </c>
      <c r="R44" s="9">
        <v>0.28416668856454036</v>
      </c>
      <c r="S44" s="9">
        <v>0.29239733400010415</v>
      </c>
      <c r="T44" s="9">
        <v>0.33487316070876122</v>
      </c>
      <c r="U44" s="9">
        <v>0.37891325299025846</v>
      </c>
      <c r="V44" s="9">
        <v>0.42451761084459572</v>
      </c>
      <c r="W44" s="9">
        <v>0.47168623427177292</v>
      </c>
      <c r="X44" s="9">
        <v>0.52041912327179041</v>
      </c>
      <c r="Y44" s="9">
        <v>0.57071627784464785</v>
      </c>
      <c r="Z44" s="9">
        <v>0.62257769799034524</v>
      </c>
      <c r="AA44" s="9">
        <v>0.6760033837088828</v>
      </c>
      <c r="AB44" s="9">
        <v>0.73099333500026109</v>
      </c>
      <c r="AC44" s="9">
        <v>0.75122844461964555</v>
      </c>
      <c r="AD44" s="9">
        <v>0.77108414593366648</v>
      </c>
      <c r="AE44" s="9">
        <v>0.79056043894232386</v>
      </c>
      <c r="AF44" s="9">
        <v>0.80965732364561782</v>
      </c>
      <c r="AG44" s="9">
        <v>0.82837480004354846</v>
      </c>
      <c r="AH44" s="9">
        <v>0.84671286813611546</v>
      </c>
      <c r="AI44" s="9">
        <v>0.86467152792331914</v>
      </c>
      <c r="AJ44" s="9">
        <v>0.88225077940515928</v>
      </c>
      <c r="AK44" s="9">
        <v>0.89945062258163611</v>
      </c>
      <c r="AL44" s="9">
        <v>0.91627105745274917</v>
      </c>
      <c r="AM44" s="9">
        <v>0.93271208401849892</v>
      </c>
      <c r="AN44" s="9">
        <v>0.94877370227888547</v>
      </c>
      <c r="AO44" s="9">
        <v>0.96445591223390825</v>
      </c>
      <c r="AP44" s="9">
        <v>0.97975871388356761</v>
      </c>
      <c r="AQ44" s="9">
        <v>0.99468210722786354</v>
      </c>
      <c r="AR44" s="9">
        <v>1.0092260922667959</v>
      </c>
      <c r="AS44" s="9">
        <v>1.0233906690003649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16"/>
    </row>
    <row r="45" spans="1:65" x14ac:dyDescent="0.35">
      <c r="A45" s="10" t="s">
        <v>10</v>
      </c>
      <c r="B45" s="9" t="s">
        <v>86</v>
      </c>
      <c r="C45" s="73" t="s">
        <v>294</v>
      </c>
      <c r="D45" s="71" t="s">
        <v>271</v>
      </c>
      <c r="E45" s="9" t="s">
        <v>272</v>
      </c>
      <c r="F45" s="69" t="s">
        <v>7</v>
      </c>
      <c r="G45" s="9" t="s">
        <v>197</v>
      </c>
      <c r="H45" s="16" t="s">
        <v>204</v>
      </c>
      <c r="I45" s="10"/>
      <c r="J45" s="9"/>
      <c r="K45" s="9"/>
      <c r="L45" s="16"/>
      <c r="M45" s="10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1.3837733913585176E-2</v>
      </c>
      <c r="U45" s="9">
        <v>2.8277108432108837E-2</v>
      </c>
      <c r="V45" s="9">
        <v>4.3318123555570992E-2</v>
      </c>
      <c r="W45" s="9">
        <v>5.8960779283971629E-2</v>
      </c>
      <c r="X45" s="9">
        <v>7.520507561731074E-2</v>
      </c>
      <c r="Y45" s="9">
        <v>9.2051012555588368E-2</v>
      </c>
      <c r="Z45" s="9">
        <v>0.10949859009880444</v>
      </c>
      <c r="AA45" s="9">
        <v>0.12754780824695905</v>
      </c>
      <c r="AB45" s="9">
        <v>0.1461986670000523</v>
      </c>
      <c r="AC45" s="9">
        <v>0.15366036367220029</v>
      </c>
      <c r="AD45" s="9">
        <v>0.1609955909092271</v>
      </c>
      <c r="AE45" s="9">
        <v>0.1682043487111328</v>
      </c>
      <c r="AF45" s="9">
        <v>0.17528663707791733</v>
      </c>
      <c r="AG45" s="9">
        <v>0.18224245600958072</v>
      </c>
      <c r="AH45" s="9">
        <v>0.1890718055061229</v>
      </c>
      <c r="AI45" s="9">
        <v>0.19577468556754399</v>
      </c>
      <c r="AJ45" s="9">
        <v>0.20235109619384392</v>
      </c>
      <c r="AK45" s="9">
        <v>0.20880103738502265</v>
      </c>
      <c r="AL45" s="9">
        <v>0.21512450914108025</v>
      </c>
      <c r="AM45" s="9">
        <v>0.2213215114620167</v>
      </c>
      <c r="AN45" s="9">
        <v>0.22739204434783206</v>
      </c>
      <c r="AO45" s="9">
        <v>0.23333610779852623</v>
      </c>
      <c r="AP45" s="9">
        <v>0.23915370181409917</v>
      </c>
      <c r="AQ45" s="9">
        <v>0.24484482639455102</v>
      </c>
      <c r="AR45" s="9">
        <v>0.25040948153988174</v>
      </c>
      <c r="AS45" s="9">
        <v>0.25584766725009123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16"/>
    </row>
    <row r="46" spans="1:65" x14ac:dyDescent="0.35">
      <c r="A46" s="10" t="s">
        <v>10</v>
      </c>
      <c r="B46" s="9" t="s">
        <v>86</v>
      </c>
      <c r="C46" s="73" t="s">
        <v>295</v>
      </c>
      <c r="D46" s="71" t="s">
        <v>271</v>
      </c>
      <c r="E46" s="9" t="s">
        <v>272</v>
      </c>
      <c r="F46" s="69" t="s">
        <v>7</v>
      </c>
      <c r="G46" s="9" t="s">
        <v>197</v>
      </c>
      <c r="H46" s="16" t="s">
        <v>204</v>
      </c>
      <c r="I46" s="10"/>
      <c r="J46" s="9"/>
      <c r="K46" s="9"/>
      <c r="L46" s="16"/>
      <c r="M46" s="10">
        <v>3.1989660546034693</v>
      </c>
      <c r="N46" s="9">
        <v>3.2903515814542303</v>
      </c>
      <c r="O46" s="9">
        <v>3.1676864936093203</v>
      </c>
      <c r="P46" s="9">
        <v>3.5406191159449758</v>
      </c>
      <c r="Q46" s="9">
        <v>3.8342826400244263</v>
      </c>
      <c r="R46" s="9">
        <v>3.9730810446956828</v>
      </c>
      <c r="S46" s="9">
        <v>4.0881579438594722</v>
      </c>
      <c r="T46" s="9">
        <v>4.1851548625440831</v>
      </c>
      <c r="U46" s="9">
        <v>4.2824191275059382</v>
      </c>
      <c r="V46" s="9">
        <v>4.3799507387450385</v>
      </c>
      <c r="W46" s="9">
        <v>4.477749696261383</v>
      </c>
      <c r="X46" s="9">
        <v>4.5758160000549708</v>
      </c>
      <c r="Y46" s="9">
        <v>4.6741496501258046</v>
      </c>
      <c r="Z46" s="9">
        <v>4.7727506464738818</v>
      </c>
      <c r="AA46" s="9">
        <v>4.871618989099205</v>
      </c>
      <c r="AB46" s="9">
        <v>4.970754678001776</v>
      </c>
      <c r="AC46" s="9">
        <v>4.9000582637690524</v>
      </c>
      <c r="AD46" s="9">
        <v>4.8298677272768122</v>
      </c>
      <c r="AE46" s="9">
        <v>4.7601830685250572</v>
      </c>
      <c r="AF46" s="9">
        <v>4.6910042875137856</v>
      </c>
      <c r="AG46" s="9">
        <v>4.6223313842430001</v>
      </c>
      <c r="AH46" s="9">
        <v>4.5541643587126988</v>
      </c>
      <c r="AI46" s="9">
        <v>4.4865032109228826</v>
      </c>
      <c r="AJ46" s="9">
        <v>4.4193479408735499</v>
      </c>
      <c r="AK46" s="9">
        <v>4.3526985485647023</v>
      </c>
      <c r="AL46" s="9">
        <v>4.286555033996339</v>
      </c>
      <c r="AM46" s="9">
        <v>4.2209173971684608</v>
      </c>
      <c r="AN46" s="9">
        <v>4.1557856380810669</v>
      </c>
      <c r="AO46" s="9">
        <v>4.0911597567341582</v>
      </c>
      <c r="AP46" s="9">
        <v>4.0270397531277338</v>
      </c>
      <c r="AQ46" s="9">
        <v>3.9634256272617936</v>
      </c>
      <c r="AR46" s="9">
        <v>3.900317379136339</v>
      </c>
      <c r="AS46" s="9">
        <v>3.8377150087513678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16"/>
    </row>
    <row r="47" spans="1:65" x14ac:dyDescent="0.35">
      <c r="A47" s="10" t="s">
        <v>10</v>
      </c>
      <c r="B47" s="9" t="s">
        <v>86</v>
      </c>
      <c r="C47" s="73" t="s">
        <v>296</v>
      </c>
      <c r="D47" s="71" t="s">
        <v>271</v>
      </c>
      <c r="E47" s="9" t="s">
        <v>272</v>
      </c>
      <c r="F47" s="69" t="s">
        <v>7</v>
      </c>
      <c r="G47" s="9" t="s">
        <v>197</v>
      </c>
      <c r="H47" s="16" t="s">
        <v>204</v>
      </c>
      <c r="I47" s="10"/>
      <c r="J47" s="9"/>
      <c r="K47" s="9"/>
      <c r="L47" s="16"/>
      <c r="M47" s="10">
        <v>0.57925420575590614</v>
      </c>
      <c r="N47" s="9">
        <v>0.65471281467711728</v>
      </c>
      <c r="O47" s="9">
        <v>0.5004811448437636</v>
      </c>
      <c r="P47" s="9">
        <v>0.49198088405502405</v>
      </c>
      <c r="Q47" s="9">
        <v>0.46213478037799161</v>
      </c>
      <c r="R47" s="9">
        <v>0.47886374281544991</v>
      </c>
      <c r="S47" s="9">
        <v>0.49273362214215988</v>
      </c>
      <c r="T47" s="9">
        <v>0.44771845172423419</v>
      </c>
      <c r="U47" s="9">
        <v>0.40027002885128549</v>
      </c>
      <c r="V47" s="9">
        <v>0.35038835352331377</v>
      </c>
      <c r="W47" s="9">
        <v>0.29807342574031903</v>
      </c>
      <c r="X47" s="9">
        <v>0.24332524550230122</v>
      </c>
      <c r="Y47" s="9">
        <v>0.18614381280926051</v>
      </c>
      <c r="Z47" s="9">
        <v>0.12652912766119673</v>
      </c>
      <c r="AA47" s="9">
        <v>6.4481190058109927E-2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16"/>
    </row>
    <row r="48" spans="1:65" x14ac:dyDescent="0.35">
      <c r="A48" s="10" t="s">
        <v>10</v>
      </c>
      <c r="B48" s="9" t="s">
        <v>86</v>
      </c>
      <c r="C48" s="73" t="s">
        <v>297</v>
      </c>
      <c r="D48" s="71" t="s">
        <v>271</v>
      </c>
      <c r="E48" s="9" t="s">
        <v>272</v>
      </c>
      <c r="F48" s="69" t="s">
        <v>7</v>
      </c>
      <c r="G48" s="9" t="s">
        <v>197</v>
      </c>
      <c r="H48" s="16" t="s">
        <v>204</v>
      </c>
      <c r="I48" s="10"/>
      <c r="J48" s="9"/>
      <c r="K48" s="9"/>
      <c r="L48" s="16"/>
      <c r="M48" s="10">
        <v>0.24116299534208777</v>
      </c>
      <c r="N48" s="9">
        <v>0.25181262102966051</v>
      </c>
      <c r="O48" s="9">
        <v>0.23413835990126064</v>
      </c>
      <c r="P48" s="9">
        <v>0.25740000000000002</v>
      </c>
      <c r="Q48" s="9">
        <v>0.27423940981292028</v>
      </c>
      <c r="R48" s="9">
        <v>0.28416668856454036</v>
      </c>
      <c r="S48" s="9">
        <v>0.29239733400010415</v>
      </c>
      <c r="T48" s="9">
        <v>0.33487316070876122</v>
      </c>
      <c r="U48" s="9">
        <v>0.37891325299025846</v>
      </c>
      <c r="V48" s="9">
        <v>0.42451761084459572</v>
      </c>
      <c r="W48" s="9">
        <v>0.47168623427177292</v>
      </c>
      <c r="X48" s="9">
        <v>0.52041912327179041</v>
      </c>
      <c r="Y48" s="9">
        <v>0.57071627784464785</v>
      </c>
      <c r="Z48" s="9">
        <v>0.62257769799034524</v>
      </c>
      <c r="AA48" s="9">
        <v>0.6760033837088828</v>
      </c>
      <c r="AB48" s="9">
        <v>0.73099333500026109</v>
      </c>
      <c r="AC48" s="9">
        <v>0.75122844461964555</v>
      </c>
      <c r="AD48" s="9">
        <v>0.77108414593366648</v>
      </c>
      <c r="AE48" s="9">
        <v>0.79056043894232386</v>
      </c>
      <c r="AF48" s="9">
        <v>0.80965732364561782</v>
      </c>
      <c r="AG48" s="9">
        <v>0.82837480004354846</v>
      </c>
      <c r="AH48" s="9">
        <v>0.84671286813611546</v>
      </c>
      <c r="AI48" s="9">
        <v>0.86467152792331914</v>
      </c>
      <c r="AJ48" s="9">
        <v>0.88225077940515928</v>
      </c>
      <c r="AK48" s="9">
        <v>0.89945062258163611</v>
      </c>
      <c r="AL48" s="9">
        <v>0.91627105745274917</v>
      </c>
      <c r="AM48" s="9">
        <v>0.93271208401849892</v>
      </c>
      <c r="AN48" s="9">
        <v>0.94877370227888547</v>
      </c>
      <c r="AO48" s="9">
        <v>0.96445591223390825</v>
      </c>
      <c r="AP48" s="9">
        <v>0.97975871388356761</v>
      </c>
      <c r="AQ48" s="9">
        <v>0.99468210722786354</v>
      </c>
      <c r="AR48" s="9">
        <v>1.0092260922667959</v>
      </c>
      <c r="AS48" s="9">
        <v>1.0233906690003649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16"/>
    </row>
    <row r="49" spans="1:65" x14ac:dyDescent="0.35">
      <c r="A49" s="10" t="s">
        <v>10</v>
      </c>
      <c r="B49" s="9" t="s">
        <v>86</v>
      </c>
      <c r="C49" s="73" t="s">
        <v>298</v>
      </c>
      <c r="D49" s="71" t="s">
        <v>271</v>
      </c>
      <c r="E49" s="9" t="s">
        <v>272</v>
      </c>
      <c r="F49" s="69" t="s">
        <v>7</v>
      </c>
      <c r="G49" s="9" t="s">
        <v>197</v>
      </c>
      <c r="H49" s="16" t="s">
        <v>204</v>
      </c>
      <c r="I49" s="10"/>
      <c r="J49" s="9"/>
      <c r="K49" s="9"/>
      <c r="L49" s="16"/>
      <c r="M49" s="10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1.3837733913585176E-2</v>
      </c>
      <c r="U49" s="9">
        <v>2.8277108432108837E-2</v>
      </c>
      <c r="V49" s="9">
        <v>4.3318123555570992E-2</v>
      </c>
      <c r="W49" s="9">
        <v>5.8960779283971629E-2</v>
      </c>
      <c r="X49" s="9">
        <v>7.520507561731074E-2</v>
      </c>
      <c r="Y49" s="9">
        <v>9.2051012555588368E-2</v>
      </c>
      <c r="Z49" s="9">
        <v>0.10949859009880444</v>
      </c>
      <c r="AA49" s="9">
        <v>0.12754780824695905</v>
      </c>
      <c r="AB49" s="9">
        <v>0.1461986670000523</v>
      </c>
      <c r="AC49" s="9">
        <v>0.15366036367220029</v>
      </c>
      <c r="AD49" s="9">
        <v>0.1609955909092271</v>
      </c>
      <c r="AE49" s="9">
        <v>0.1682043487111328</v>
      </c>
      <c r="AF49" s="9">
        <v>0.17528663707791733</v>
      </c>
      <c r="AG49" s="9">
        <v>0.18224245600958072</v>
      </c>
      <c r="AH49" s="9">
        <v>0.1890718055061229</v>
      </c>
      <c r="AI49" s="9">
        <v>0.19577468556754399</v>
      </c>
      <c r="AJ49" s="9">
        <v>0.20235109619384392</v>
      </c>
      <c r="AK49" s="9">
        <v>0.20880103738502265</v>
      </c>
      <c r="AL49" s="9">
        <v>0.21512450914108025</v>
      </c>
      <c r="AM49" s="9">
        <v>0.2213215114620167</v>
      </c>
      <c r="AN49" s="9">
        <v>0.22739204434783206</v>
      </c>
      <c r="AO49" s="9">
        <v>0.23333610779852623</v>
      </c>
      <c r="AP49" s="9">
        <v>0.23915370181409917</v>
      </c>
      <c r="AQ49" s="9">
        <v>0.24484482639455102</v>
      </c>
      <c r="AR49" s="9">
        <v>0.25040948153988174</v>
      </c>
      <c r="AS49" s="9">
        <v>0.25584766725009123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16"/>
    </row>
    <row r="50" spans="1:65" x14ac:dyDescent="0.35">
      <c r="A50" s="10" t="s">
        <v>10</v>
      </c>
      <c r="B50" s="9" t="s">
        <v>86</v>
      </c>
      <c r="C50" s="73" t="s">
        <v>299</v>
      </c>
      <c r="D50" s="71" t="s">
        <v>271</v>
      </c>
      <c r="E50" s="9" t="s">
        <v>272</v>
      </c>
      <c r="F50" s="69" t="s">
        <v>7</v>
      </c>
      <c r="G50" s="9" t="s">
        <v>197</v>
      </c>
      <c r="H50" s="16" t="s">
        <v>204</v>
      </c>
      <c r="I50" s="10"/>
      <c r="J50" s="9"/>
      <c r="K50" s="9"/>
      <c r="L50" s="16"/>
      <c r="M50" s="10">
        <v>3.7782202603593755</v>
      </c>
      <c r="N50" s="9">
        <v>3.9450643961313476</v>
      </c>
      <c r="O50" s="9">
        <v>3.6681676384530837</v>
      </c>
      <c r="P50" s="9">
        <v>4.0325999999999995</v>
      </c>
      <c r="Q50" s="9">
        <v>4.2964174204024177</v>
      </c>
      <c r="R50" s="9">
        <v>4.4519447875111329</v>
      </c>
      <c r="S50" s="9">
        <v>4.5808915660016325</v>
      </c>
      <c r="T50" s="9">
        <v>4.6328733142683172</v>
      </c>
      <c r="U50" s="9">
        <v>4.6826891563572239</v>
      </c>
      <c r="V50" s="9">
        <v>4.7303390922683519</v>
      </c>
      <c r="W50" s="9">
        <v>4.775823122001702</v>
      </c>
      <c r="X50" s="9">
        <v>4.8191412455572724</v>
      </c>
      <c r="Y50" s="9">
        <v>4.8602934629350649</v>
      </c>
      <c r="Z50" s="9">
        <v>4.8992797741350786</v>
      </c>
      <c r="AA50" s="9">
        <v>4.9361001791573145</v>
      </c>
      <c r="AB50" s="9">
        <v>4.970754678001776</v>
      </c>
      <c r="AC50" s="9">
        <v>4.9000582637690524</v>
      </c>
      <c r="AD50" s="9">
        <v>4.8298677272768122</v>
      </c>
      <c r="AE50" s="9">
        <v>4.7601830685250572</v>
      </c>
      <c r="AF50" s="9">
        <v>4.6910042875137856</v>
      </c>
      <c r="AG50" s="9">
        <v>4.6223313842430001</v>
      </c>
      <c r="AH50" s="9">
        <v>4.5541643587126988</v>
      </c>
      <c r="AI50" s="9">
        <v>4.4865032109228826</v>
      </c>
      <c r="AJ50" s="9">
        <v>4.4193479408735499</v>
      </c>
      <c r="AK50" s="9">
        <v>4.3526985485647023</v>
      </c>
      <c r="AL50" s="9">
        <v>4.286555033996339</v>
      </c>
      <c r="AM50" s="9">
        <v>4.2209173971684608</v>
      </c>
      <c r="AN50" s="9">
        <v>4.1557856380810669</v>
      </c>
      <c r="AO50" s="9">
        <v>4.0911597567341582</v>
      </c>
      <c r="AP50" s="9">
        <v>4.0270397531277338</v>
      </c>
      <c r="AQ50" s="9">
        <v>3.9634256272617936</v>
      </c>
      <c r="AR50" s="9">
        <v>3.900317379136339</v>
      </c>
      <c r="AS50" s="9">
        <v>3.8377150087513678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16"/>
    </row>
    <row r="51" spans="1:65" x14ac:dyDescent="0.35">
      <c r="A51" s="10" t="s">
        <v>10</v>
      </c>
      <c r="B51" s="9" t="s">
        <v>86</v>
      </c>
      <c r="C51" s="74" t="s">
        <v>300</v>
      </c>
      <c r="D51" s="71" t="s">
        <v>271</v>
      </c>
      <c r="E51" s="9" t="s">
        <v>272</v>
      </c>
      <c r="F51" s="69" t="s">
        <v>7</v>
      </c>
      <c r="G51" s="9" t="s">
        <v>197</v>
      </c>
      <c r="H51" s="16" t="s">
        <v>204</v>
      </c>
      <c r="I51" s="10"/>
      <c r="J51" s="9"/>
      <c r="K51" s="9"/>
      <c r="L51" s="16"/>
      <c r="M51" s="10">
        <v>0.40129999999999999</v>
      </c>
      <c r="N51" s="9">
        <v>0.41899999999999998</v>
      </c>
      <c r="O51" s="9">
        <v>0.3896</v>
      </c>
      <c r="P51" s="9">
        <v>0.42830000000000001</v>
      </c>
      <c r="Q51" s="9">
        <v>0.45639999999999997</v>
      </c>
      <c r="R51" s="9">
        <v>0.47289999999999999</v>
      </c>
      <c r="S51" s="9">
        <v>0.48660000000000003</v>
      </c>
      <c r="T51" s="9">
        <v>0.48680000000000001</v>
      </c>
      <c r="U51" s="9">
        <v>0.48699999999999999</v>
      </c>
      <c r="V51" s="9">
        <v>0.48719999999999997</v>
      </c>
      <c r="W51" s="9">
        <v>0.48740000000000006</v>
      </c>
      <c r="X51" s="9">
        <v>0.48770000000000002</v>
      </c>
      <c r="Y51" s="9">
        <v>0.4879</v>
      </c>
      <c r="Z51" s="9">
        <v>0.48809999999999998</v>
      </c>
      <c r="AA51" s="9">
        <v>0.48830000000000001</v>
      </c>
      <c r="AB51" s="9">
        <v>0.48849999999999999</v>
      </c>
      <c r="AC51" s="9">
        <v>0.48870000000000002</v>
      </c>
      <c r="AD51" s="9">
        <v>0.48899999999999999</v>
      </c>
      <c r="AE51" s="9">
        <v>0.48920000000000002</v>
      </c>
      <c r="AF51" s="9">
        <v>0.48939999999999995</v>
      </c>
      <c r="AG51" s="9">
        <v>0.48960000000000004</v>
      </c>
      <c r="AH51" s="9">
        <v>0.4899</v>
      </c>
      <c r="AI51" s="9">
        <v>0.49</v>
      </c>
      <c r="AJ51" s="9">
        <v>0.49029999999999996</v>
      </c>
      <c r="AK51" s="9">
        <v>0.49050000000000005</v>
      </c>
      <c r="AL51" s="9">
        <v>0.49070000000000003</v>
      </c>
      <c r="AM51" s="9">
        <v>0.4909</v>
      </c>
      <c r="AN51" s="9">
        <v>0.49109999999999998</v>
      </c>
      <c r="AO51" s="9">
        <v>0.4914</v>
      </c>
      <c r="AP51" s="9">
        <v>0.49159999999999998</v>
      </c>
      <c r="AQ51" s="9">
        <v>0.49180000000000001</v>
      </c>
      <c r="AR51" s="9">
        <v>0.49199999999999999</v>
      </c>
      <c r="AS51" s="9">
        <v>0.49230000000000002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16"/>
    </row>
    <row r="52" spans="1:65" x14ac:dyDescent="0.35">
      <c r="A52" s="10" t="s">
        <v>10</v>
      </c>
      <c r="B52" s="9" t="s">
        <v>86</v>
      </c>
      <c r="C52" s="74" t="s">
        <v>301</v>
      </c>
      <c r="D52" s="71" t="s">
        <v>271</v>
      </c>
      <c r="E52" s="9" t="s">
        <v>272</v>
      </c>
      <c r="F52" s="69" t="s">
        <v>7</v>
      </c>
      <c r="G52" s="9" t="s">
        <v>197</v>
      </c>
      <c r="H52" s="16" t="s">
        <v>204</v>
      </c>
      <c r="I52" s="10"/>
      <c r="J52" s="9"/>
      <c r="K52" s="9"/>
      <c r="L52" s="16"/>
      <c r="M52" s="10">
        <v>0.79200000000000004</v>
      </c>
      <c r="N52" s="9">
        <v>0.82689999999999997</v>
      </c>
      <c r="O52" s="9">
        <v>0.76879999999999993</v>
      </c>
      <c r="P52" s="9">
        <v>0.84529999999999994</v>
      </c>
      <c r="Q52" s="9">
        <v>0.90059999999999996</v>
      </c>
      <c r="R52" s="9">
        <v>0.93320000000000003</v>
      </c>
      <c r="S52" s="9">
        <v>0.96020000000000005</v>
      </c>
      <c r="T52" s="9">
        <v>0.95650000000000002</v>
      </c>
      <c r="U52" s="9">
        <v>0.95310000000000006</v>
      </c>
      <c r="V52" s="9">
        <v>0.94940000000000002</v>
      </c>
      <c r="W52" s="9">
        <v>0.94569999999999999</v>
      </c>
      <c r="X52" s="9">
        <v>0.94219999999999993</v>
      </c>
      <c r="Y52" s="9">
        <v>0.93870000000000009</v>
      </c>
      <c r="Z52" s="9">
        <v>0.93500000000000005</v>
      </c>
      <c r="AA52" s="9">
        <v>0.93130000000000002</v>
      </c>
      <c r="AB52" s="9">
        <v>0.92779999999999996</v>
      </c>
      <c r="AC52" s="9">
        <v>0.92420000000000002</v>
      </c>
      <c r="AD52" s="9">
        <v>0.92069999999999996</v>
      </c>
      <c r="AE52" s="9">
        <v>0.91700000000000004</v>
      </c>
      <c r="AF52" s="9">
        <v>0.91349999999999998</v>
      </c>
      <c r="AG52" s="9">
        <v>0.90980000000000005</v>
      </c>
      <c r="AH52" s="9">
        <v>0.90629999999999988</v>
      </c>
      <c r="AI52" s="9">
        <v>0.90260000000000007</v>
      </c>
      <c r="AJ52" s="9">
        <v>0.89910000000000001</v>
      </c>
      <c r="AK52" s="9">
        <v>0.89549999999999996</v>
      </c>
      <c r="AL52" s="9">
        <v>0.89179999999999993</v>
      </c>
      <c r="AM52" s="9">
        <v>0.88830000000000009</v>
      </c>
      <c r="AN52" s="9">
        <v>0.88460000000000005</v>
      </c>
      <c r="AO52" s="9">
        <v>0.88109999999999999</v>
      </c>
      <c r="AP52" s="9">
        <v>0.87739999999999996</v>
      </c>
      <c r="AQ52" s="9">
        <v>0.87390000000000001</v>
      </c>
      <c r="AR52" s="9">
        <v>0.87029999999999996</v>
      </c>
      <c r="AS52" s="9">
        <v>0.86680000000000001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16"/>
    </row>
    <row r="53" spans="1:65" x14ac:dyDescent="0.35">
      <c r="A53" s="10" t="s">
        <v>10</v>
      </c>
      <c r="B53" s="9" t="s">
        <v>86</v>
      </c>
      <c r="C53" s="74" t="s">
        <v>302</v>
      </c>
      <c r="D53" s="71" t="s">
        <v>271</v>
      </c>
      <c r="E53" s="9" t="s">
        <v>272</v>
      </c>
      <c r="F53" s="69" t="s">
        <v>7</v>
      </c>
      <c r="G53" s="9" t="s">
        <v>197</v>
      </c>
      <c r="H53" s="16" t="s">
        <v>204</v>
      </c>
      <c r="I53" s="10"/>
      <c r="J53" s="9"/>
      <c r="K53" s="9"/>
      <c r="L53" s="16"/>
      <c r="M53" s="10">
        <v>0.40129999999999999</v>
      </c>
      <c r="N53" s="9">
        <v>0.41899999999999998</v>
      </c>
      <c r="O53" s="9">
        <v>0.3896</v>
      </c>
      <c r="P53" s="9">
        <v>0.42830000000000001</v>
      </c>
      <c r="Q53" s="9">
        <v>0.45639999999999997</v>
      </c>
      <c r="R53" s="9">
        <v>0.47289999999999999</v>
      </c>
      <c r="S53" s="9">
        <v>0.48660000000000003</v>
      </c>
      <c r="T53" s="9">
        <v>0.48680000000000001</v>
      </c>
      <c r="U53" s="9">
        <v>0.48699999999999999</v>
      </c>
      <c r="V53" s="9">
        <v>0.48719999999999997</v>
      </c>
      <c r="W53" s="9">
        <v>0.48740000000000006</v>
      </c>
      <c r="X53" s="9">
        <v>0.48770000000000002</v>
      </c>
      <c r="Y53" s="9">
        <v>0.4879</v>
      </c>
      <c r="Z53" s="9">
        <v>0.48809999999999998</v>
      </c>
      <c r="AA53" s="9">
        <v>0.48830000000000001</v>
      </c>
      <c r="AB53" s="9">
        <v>0.48849999999999999</v>
      </c>
      <c r="AC53" s="9">
        <v>0.48870000000000002</v>
      </c>
      <c r="AD53" s="9">
        <v>0.48899999999999999</v>
      </c>
      <c r="AE53" s="9">
        <v>0.48920000000000002</v>
      </c>
      <c r="AF53" s="9">
        <v>0.48939999999999995</v>
      </c>
      <c r="AG53" s="9">
        <v>0.48960000000000004</v>
      </c>
      <c r="AH53" s="9">
        <v>0.4899</v>
      </c>
      <c r="AI53" s="9">
        <v>0.49</v>
      </c>
      <c r="AJ53" s="9">
        <v>0.49029999999999996</v>
      </c>
      <c r="AK53" s="9">
        <v>0.49050000000000005</v>
      </c>
      <c r="AL53" s="9">
        <v>0.49070000000000003</v>
      </c>
      <c r="AM53" s="9">
        <v>0.4909</v>
      </c>
      <c r="AN53" s="9">
        <v>0.49109999999999998</v>
      </c>
      <c r="AO53" s="9">
        <v>0.4914</v>
      </c>
      <c r="AP53" s="9">
        <v>0.49159999999999998</v>
      </c>
      <c r="AQ53" s="9">
        <v>0.49180000000000001</v>
      </c>
      <c r="AR53" s="9">
        <v>0.49199999999999999</v>
      </c>
      <c r="AS53" s="9">
        <v>0.49230000000000002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16"/>
    </row>
    <row r="54" spans="1:65" ht="15" thickBot="1" x14ac:dyDescent="0.4">
      <c r="A54" s="11" t="s">
        <v>10</v>
      </c>
      <c r="B54" s="12" t="s">
        <v>86</v>
      </c>
      <c r="C54" s="115" t="s">
        <v>303</v>
      </c>
      <c r="D54" s="75" t="s">
        <v>271</v>
      </c>
      <c r="E54" s="12" t="s">
        <v>272</v>
      </c>
      <c r="F54" s="109" t="s">
        <v>7</v>
      </c>
      <c r="G54" s="12" t="s">
        <v>197</v>
      </c>
      <c r="H54" s="40" t="s">
        <v>204</v>
      </c>
      <c r="I54" s="11"/>
      <c r="J54" s="12"/>
      <c r="K54" s="12"/>
      <c r="L54" s="40"/>
      <c r="M54" s="11">
        <v>0.79200000000000004</v>
      </c>
      <c r="N54" s="12">
        <v>0.82689999999999997</v>
      </c>
      <c r="O54" s="12">
        <v>0.76879999999999993</v>
      </c>
      <c r="P54" s="12">
        <v>0.84529999999999994</v>
      </c>
      <c r="Q54" s="12">
        <v>0.90059999999999996</v>
      </c>
      <c r="R54" s="12">
        <v>0.93320000000000003</v>
      </c>
      <c r="S54" s="12">
        <v>0.96020000000000005</v>
      </c>
      <c r="T54" s="12">
        <v>0.95650000000000002</v>
      </c>
      <c r="U54" s="12">
        <v>0.95310000000000006</v>
      </c>
      <c r="V54" s="12">
        <v>0.94940000000000002</v>
      </c>
      <c r="W54" s="12">
        <v>0.94569999999999999</v>
      </c>
      <c r="X54" s="12">
        <v>0.94219999999999993</v>
      </c>
      <c r="Y54" s="12">
        <v>0.93870000000000009</v>
      </c>
      <c r="Z54" s="12">
        <v>0.93500000000000005</v>
      </c>
      <c r="AA54" s="12">
        <v>0.93130000000000002</v>
      </c>
      <c r="AB54" s="12">
        <v>0.92779999999999996</v>
      </c>
      <c r="AC54" s="12">
        <v>0.92420000000000002</v>
      </c>
      <c r="AD54" s="12">
        <v>0.92069999999999996</v>
      </c>
      <c r="AE54" s="12">
        <v>0.91700000000000004</v>
      </c>
      <c r="AF54" s="12">
        <v>0.91349999999999998</v>
      </c>
      <c r="AG54" s="12">
        <v>0.90980000000000005</v>
      </c>
      <c r="AH54" s="12">
        <v>0.90629999999999988</v>
      </c>
      <c r="AI54" s="12">
        <v>0.90260000000000007</v>
      </c>
      <c r="AJ54" s="12">
        <v>0.89910000000000001</v>
      </c>
      <c r="AK54" s="12">
        <v>0.89549999999999996</v>
      </c>
      <c r="AL54" s="12">
        <v>0.89179999999999993</v>
      </c>
      <c r="AM54" s="12">
        <v>0.88830000000000009</v>
      </c>
      <c r="AN54" s="12">
        <v>0.88460000000000005</v>
      </c>
      <c r="AO54" s="12">
        <v>0.88109999999999999</v>
      </c>
      <c r="AP54" s="12">
        <v>0.87739999999999996</v>
      </c>
      <c r="AQ54" s="12">
        <v>0.87390000000000001</v>
      </c>
      <c r="AR54" s="12">
        <v>0.87029999999999996</v>
      </c>
      <c r="AS54" s="12">
        <v>0.86680000000000001</v>
      </c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40"/>
    </row>
    <row r="55" spans="1:65" x14ac:dyDescent="0.35">
      <c r="A55" s="34" t="s">
        <v>10</v>
      </c>
      <c r="B55" s="35" t="s">
        <v>86</v>
      </c>
      <c r="C55" s="116" t="s">
        <v>304</v>
      </c>
      <c r="D55" s="78" t="s">
        <v>271</v>
      </c>
      <c r="E55" s="35" t="s">
        <v>272</v>
      </c>
      <c r="F55" s="108" t="s">
        <v>7</v>
      </c>
      <c r="G55" s="35" t="s">
        <v>197</v>
      </c>
      <c r="H55" s="55" t="s">
        <v>204</v>
      </c>
      <c r="I55" s="34"/>
      <c r="J55" s="35"/>
      <c r="K55" s="35"/>
      <c r="L55" s="55"/>
      <c r="M55" s="117">
        <v>0.94859441663947019</v>
      </c>
      <c r="N55" s="56">
        <v>1.0044641725012107</v>
      </c>
      <c r="O55" s="56">
        <v>0.93698036305566235</v>
      </c>
      <c r="P55" s="56">
        <v>1.0919467888568721</v>
      </c>
      <c r="Q55" s="56">
        <v>1.1064431215575232</v>
      </c>
      <c r="R55" s="56">
        <v>1.1031769464079637</v>
      </c>
      <c r="S55" s="56">
        <v>1.1339989554989733</v>
      </c>
      <c r="T55" s="56">
        <v>1.1307153353383188</v>
      </c>
      <c r="U55" s="56">
        <v>1.1274317151776641</v>
      </c>
      <c r="V55" s="56">
        <v>1.1241480950170095</v>
      </c>
      <c r="W55" s="56">
        <v>1.120864474856355</v>
      </c>
      <c r="X55" s="56">
        <v>1.1175808546957005</v>
      </c>
      <c r="Y55" s="56">
        <v>1.1142972345350457</v>
      </c>
      <c r="Z55" s="56">
        <v>1.1110136143743912</v>
      </c>
      <c r="AA55" s="56">
        <v>1.1077299942137366</v>
      </c>
      <c r="AB55" s="56">
        <v>1.1044463740530821</v>
      </c>
      <c r="AC55" s="56">
        <v>1.1011627538924273</v>
      </c>
      <c r="AD55" s="56">
        <v>1.0978791337317728</v>
      </c>
      <c r="AE55" s="56">
        <v>1.0945955135711183</v>
      </c>
      <c r="AF55" s="56">
        <v>1.0913118934104638</v>
      </c>
      <c r="AG55" s="56">
        <v>1.0880282732498092</v>
      </c>
      <c r="AH55" s="56">
        <v>1.0847446530891545</v>
      </c>
      <c r="AI55" s="56">
        <v>1.0814610329284999</v>
      </c>
      <c r="AJ55" s="56">
        <v>1.0781774127678454</v>
      </c>
      <c r="AK55" s="56">
        <v>1.0748937926071909</v>
      </c>
      <c r="AL55" s="56">
        <v>1.0716101724465361</v>
      </c>
      <c r="AM55" s="56">
        <v>1.0683265522858816</v>
      </c>
      <c r="AN55" s="56">
        <v>1.065042932125227</v>
      </c>
      <c r="AO55" s="56">
        <v>1.0617593119645725</v>
      </c>
      <c r="AP55" s="56">
        <v>1.0584756918039178</v>
      </c>
      <c r="AQ55" s="56">
        <v>1.0551920716432632</v>
      </c>
      <c r="AR55" s="56">
        <v>1.0519084514826087</v>
      </c>
      <c r="AS55" s="56">
        <v>1.0486248313219499</v>
      </c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55"/>
    </row>
    <row r="56" spans="1:65" x14ac:dyDescent="0.35">
      <c r="A56" s="10" t="s">
        <v>10</v>
      </c>
      <c r="B56" s="9" t="s">
        <v>94</v>
      </c>
      <c r="C56" s="88" t="s">
        <v>304</v>
      </c>
      <c r="D56" s="71" t="s">
        <v>271</v>
      </c>
      <c r="E56" s="9" t="s">
        <v>272</v>
      </c>
      <c r="F56" s="69" t="s">
        <v>7</v>
      </c>
      <c r="G56" s="9" t="s">
        <v>197</v>
      </c>
      <c r="H56" s="16" t="s">
        <v>204</v>
      </c>
      <c r="I56" s="10"/>
      <c r="J56" s="9"/>
      <c r="K56" s="9"/>
      <c r="L56" s="16"/>
      <c r="M56" s="89">
        <v>0.94859441663947019</v>
      </c>
      <c r="N56" s="38">
        <v>1.0044641725012107</v>
      </c>
      <c r="O56" s="38">
        <v>0.93698036305566235</v>
      </c>
      <c r="P56" s="38">
        <v>1.0919467888568721</v>
      </c>
      <c r="Q56" s="38">
        <v>1.1064431215575232</v>
      </c>
      <c r="R56" s="38">
        <v>1.1031769464079637</v>
      </c>
      <c r="S56" s="38">
        <v>1.1339989554989733</v>
      </c>
      <c r="T56" s="38">
        <v>1.1307153353383188</v>
      </c>
      <c r="U56" s="38">
        <v>1.1274317151776641</v>
      </c>
      <c r="V56" s="38">
        <v>1.1241480950170095</v>
      </c>
      <c r="W56" s="38">
        <v>1.120864474856355</v>
      </c>
      <c r="X56" s="38">
        <v>1.1175808546957005</v>
      </c>
      <c r="Y56" s="38">
        <v>1.1142972345350457</v>
      </c>
      <c r="Z56" s="38">
        <v>1.1110136143743912</v>
      </c>
      <c r="AA56" s="38">
        <v>1.1077299942137366</v>
      </c>
      <c r="AB56" s="38">
        <v>1.1044463740530821</v>
      </c>
      <c r="AC56" s="38">
        <v>1.1011627538924273</v>
      </c>
      <c r="AD56" s="38">
        <v>1.0978791337317728</v>
      </c>
      <c r="AE56" s="38">
        <v>1.0945955135711183</v>
      </c>
      <c r="AF56" s="38">
        <v>1.0913118934104638</v>
      </c>
      <c r="AG56" s="38">
        <v>1.0880282732498092</v>
      </c>
      <c r="AH56" s="38">
        <v>1.0847446530891545</v>
      </c>
      <c r="AI56" s="38">
        <v>1.0814610329284999</v>
      </c>
      <c r="AJ56" s="38">
        <v>1.0781774127678454</v>
      </c>
      <c r="AK56" s="38">
        <v>1.0748937926071909</v>
      </c>
      <c r="AL56" s="38">
        <v>1.0716101724465361</v>
      </c>
      <c r="AM56" s="38">
        <v>1.0683265522858816</v>
      </c>
      <c r="AN56" s="38">
        <v>1.065042932125227</v>
      </c>
      <c r="AO56" s="38">
        <v>1.0617593119645725</v>
      </c>
      <c r="AP56" s="38">
        <v>1.0584756918039178</v>
      </c>
      <c r="AQ56" s="38">
        <v>1.0551920716432632</v>
      </c>
      <c r="AR56" s="38">
        <v>1.0519084514826087</v>
      </c>
      <c r="AS56" s="38">
        <v>1.0486248313219499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16"/>
    </row>
    <row r="57" spans="1:65" x14ac:dyDescent="0.35">
      <c r="A57" s="10" t="s">
        <v>10</v>
      </c>
      <c r="B57" s="9" t="s">
        <v>86</v>
      </c>
      <c r="C57" s="90" t="s">
        <v>305</v>
      </c>
      <c r="D57" s="71" t="s">
        <v>271</v>
      </c>
      <c r="E57" s="9" t="s">
        <v>272</v>
      </c>
      <c r="F57" s="69" t="s">
        <v>7</v>
      </c>
      <c r="G57" s="9" t="s">
        <v>197</v>
      </c>
      <c r="H57" s="16" t="s">
        <v>204</v>
      </c>
      <c r="I57" s="10"/>
      <c r="J57" s="9"/>
      <c r="K57" s="9"/>
      <c r="L57" s="16"/>
      <c r="M57" s="91">
        <v>0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8">
        <v>6.5400458038096659E-2</v>
      </c>
      <c r="U57" s="38">
        <v>0.13080091607619337</v>
      </c>
      <c r="V57" s="38">
        <v>0.19620137411429006</v>
      </c>
      <c r="W57" s="38">
        <v>0.26160183215238675</v>
      </c>
      <c r="X57" s="38">
        <v>0.32700229019048349</v>
      </c>
      <c r="Y57" s="38">
        <v>0.39240274822858018</v>
      </c>
      <c r="Z57" s="38">
        <v>0.40907043883296973</v>
      </c>
      <c r="AA57" s="38">
        <v>0.42573812943735934</v>
      </c>
      <c r="AB57" s="38">
        <v>0.44240582004174889</v>
      </c>
      <c r="AC57" s="38">
        <v>0.45907351064613849</v>
      </c>
      <c r="AD57" s="38">
        <v>0.4757412012505281</v>
      </c>
      <c r="AE57" s="38">
        <v>0.49240889185491771</v>
      </c>
      <c r="AF57" s="38">
        <v>0.50907658245930731</v>
      </c>
      <c r="AG57" s="38">
        <v>0.52574427306369687</v>
      </c>
      <c r="AH57" s="38">
        <v>0.54241196366808642</v>
      </c>
      <c r="AI57" s="38">
        <v>0.55907965427247608</v>
      </c>
      <c r="AJ57" s="38">
        <v>0.57574734487686574</v>
      </c>
      <c r="AK57" s="38">
        <v>0.59241503548125529</v>
      </c>
      <c r="AL57" s="38">
        <v>0.60908272608564484</v>
      </c>
      <c r="AM57" s="38">
        <v>0.62575041669003451</v>
      </c>
      <c r="AN57" s="38">
        <v>0.64241810729442406</v>
      </c>
      <c r="AO57" s="38">
        <v>0.65908579789881361</v>
      </c>
      <c r="AP57" s="38">
        <v>0.67575348850320327</v>
      </c>
      <c r="AQ57" s="38">
        <v>0.69242117910759282</v>
      </c>
      <c r="AR57" s="38">
        <v>0.70908886971198237</v>
      </c>
      <c r="AS57" s="38">
        <v>0.72575656031637203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16"/>
    </row>
    <row r="58" spans="1:65" ht="15" thickBot="1" x14ac:dyDescent="0.4">
      <c r="A58" s="11" t="s">
        <v>10</v>
      </c>
      <c r="B58" s="12" t="s">
        <v>94</v>
      </c>
      <c r="C58" s="92" t="s">
        <v>305</v>
      </c>
      <c r="D58" s="75" t="s">
        <v>271</v>
      </c>
      <c r="E58" s="12" t="s">
        <v>272</v>
      </c>
      <c r="F58" s="109" t="s">
        <v>7</v>
      </c>
      <c r="G58" s="12" t="s">
        <v>197</v>
      </c>
      <c r="H58" s="40" t="s">
        <v>204</v>
      </c>
      <c r="I58" s="11"/>
      <c r="J58" s="12"/>
      <c r="K58" s="12"/>
      <c r="L58" s="40"/>
      <c r="M58" s="91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8">
        <v>6.5400458038096659E-2</v>
      </c>
      <c r="U58" s="38">
        <v>0.13080091607619337</v>
      </c>
      <c r="V58" s="38">
        <v>0.19620137411429006</v>
      </c>
      <c r="W58" s="38">
        <v>0.26160183215238675</v>
      </c>
      <c r="X58" s="38">
        <v>0.32700229019048349</v>
      </c>
      <c r="Y58" s="38">
        <v>0.39240274822858018</v>
      </c>
      <c r="Z58" s="38">
        <v>0.40907043883296973</v>
      </c>
      <c r="AA58" s="38">
        <v>0.42573812943735934</v>
      </c>
      <c r="AB58" s="38">
        <v>0.44240582004174889</v>
      </c>
      <c r="AC58" s="38">
        <v>0.45907351064613849</v>
      </c>
      <c r="AD58" s="38">
        <v>0.4757412012505281</v>
      </c>
      <c r="AE58" s="38">
        <v>0.49240889185491771</v>
      </c>
      <c r="AF58" s="38">
        <v>0.50907658245930731</v>
      </c>
      <c r="AG58" s="38">
        <v>0.52574427306369687</v>
      </c>
      <c r="AH58" s="38">
        <v>0.54241196366808642</v>
      </c>
      <c r="AI58" s="38">
        <v>0.55907965427247608</v>
      </c>
      <c r="AJ58" s="38">
        <v>0.57574734487686574</v>
      </c>
      <c r="AK58" s="38">
        <v>0.59241503548125529</v>
      </c>
      <c r="AL58" s="38">
        <v>0.60908272608564484</v>
      </c>
      <c r="AM58" s="38">
        <v>0.62575041669003451</v>
      </c>
      <c r="AN58" s="38">
        <v>0.64241810729442406</v>
      </c>
      <c r="AO58" s="38">
        <v>0.65908579789881361</v>
      </c>
      <c r="AP58" s="38">
        <v>0.67575348850320327</v>
      </c>
      <c r="AQ58" s="38">
        <v>0.69242117910759282</v>
      </c>
      <c r="AR58" s="38">
        <v>0.70908886971198237</v>
      </c>
      <c r="AS58" s="38">
        <v>0.72575656031637203</v>
      </c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40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66BB-E93C-435F-A4D7-5C955C62089B}">
  <dimension ref="A1:BM26"/>
  <sheetViews>
    <sheetView workbookViewId="0">
      <selection activeCell="B1" sqref="B1"/>
    </sheetView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customWidth="1"/>
    <col min="6" max="6" width="11.08984375" customWidth="1"/>
    <col min="7" max="7" width="9.54296875" customWidth="1"/>
    <col min="8" max="8" width="7.54296875" customWidth="1"/>
    <col min="9" max="9" width="4.90625" customWidth="1"/>
    <col min="10" max="11" width="6.6328125" customWidth="1"/>
    <col min="12" max="12" width="8.54296875" bestFit="1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13" t="s">
        <v>16</v>
      </c>
      <c r="B1" s="30" t="s">
        <v>13</v>
      </c>
      <c r="C1" s="14" t="s">
        <v>198</v>
      </c>
      <c r="D1" s="14" t="s">
        <v>199</v>
      </c>
      <c r="E1" s="14" t="s">
        <v>45</v>
      </c>
      <c r="F1" s="24" t="s">
        <v>72</v>
      </c>
      <c r="G1" s="23" t="s">
        <v>3</v>
      </c>
      <c r="H1" s="23" t="s">
        <v>79</v>
      </c>
      <c r="I1" s="13" t="s">
        <v>56</v>
      </c>
      <c r="J1" s="14" t="s">
        <v>57</v>
      </c>
      <c r="K1" s="14" t="s">
        <v>58</v>
      </c>
      <c r="L1" s="15" t="s">
        <v>59</v>
      </c>
      <c r="M1" s="30">
        <v>2018</v>
      </c>
      <c r="N1" s="14">
        <v>2019</v>
      </c>
      <c r="O1" s="27">
        <v>2020</v>
      </c>
      <c r="P1" s="27">
        <v>2021</v>
      </c>
      <c r="Q1" s="27">
        <v>2022</v>
      </c>
      <c r="R1" s="27">
        <v>2023</v>
      </c>
      <c r="S1" s="27">
        <v>2024</v>
      </c>
      <c r="T1" s="27">
        <v>2025</v>
      </c>
      <c r="U1" s="27">
        <v>2026</v>
      </c>
      <c r="V1" s="27">
        <v>2027</v>
      </c>
      <c r="W1" s="27">
        <v>2028</v>
      </c>
      <c r="X1" s="27">
        <v>2029</v>
      </c>
      <c r="Y1" s="27">
        <v>2030</v>
      </c>
      <c r="Z1" s="27">
        <v>2031</v>
      </c>
      <c r="AA1" s="27">
        <v>2032</v>
      </c>
      <c r="AB1" s="27">
        <v>2033</v>
      </c>
      <c r="AC1" s="27">
        <v>2034</v>
      </c>
      <c r="AD1" s="27">
        <v>2035</v>
      </c>
      <c r="AE1" s="27">
        <v>2036</v>
      </c>
      <c r="AF1" s="27">
        <v>2037</v>
      </c>
      <c r="AG1" s="27">
        <v>2038</v>
      </c>
      <c r="AH1" s="27">
        <v>2039</v>
      </c>
      <c r="AI1" s="27">
        <v>2040</v>
      </c>
      <c r="AJ1" s="27">
        <v>2041</v>
      </c>
      <c r="AK1" s="27">
        <v>2042</v>
      </c>
      <c r="AL1" s="27">
        <v>2043</v>
      </c>
      <c r="AM1" s="27">
        <v>2044</v>
      </c>
      <c r="AN1" s="27">
        <v>2045</v>
      </c>
      <c r="AO1" s="27">
        <v>2046</v>
      </c>
      <c r="AP1" s="27">
        <v>2047</v>
      </c>
      <c r="AQ1" s="27">
        <v>2048</v>
      </c>
      <c r="AR1" s="27">
        <v>2049</v>
      </c>
      <c r="AS1" s="28">
        <v>2050</v>
      </c>
      <c r="AT1" s="27">
        <v>2051</v>
      </c>
      <c r="AU1" s="27">
        <v>2052</v>
      </c>
      <c r="AV1" s="27">
        <v>2053</v>
      </c>
      <c r="AW1" s="27">
        <v>2054</v>
      </c>
      <c r="AX1" s="27">
        <v>2055</v>
      </c>
      <c r="AY1" s="27">
        <v>2056</v>
      </c>
      <c r="AZ1" s="27">
        <v>2057</v>
      </c>
      <c r="BA1" s="27">
        <v>2058</v>
      </c>
      <c r="BB1" s="27">
        <v>2059</v>
      </c>
      <c r="BC1" s="27">
        <v>2060</v>
      </c>
      <c r="BD1" s="27">
        <v>2061</v>
      </c>
      <c r="BE1" s="27">
        <v>2062</v>
      </c>
      <c r="BF1" s="27">
        <v>2063</v>
      </c>
      <c r="BG1" s="27">
        <v>2064</v>
      </c>
      <c r="BH1" s="27">
        <v>2065</v>
      </c>
      <c r="BI1" s="27">
        <v>2066</v>
      </c>
      <c r="BJ1" s="27">
        <v>2067</v>
      </c>
      <c r="BK1" s="27">
        <v>2068</v>
      </c>
      <c r="BL1" s="27">
        <v>2069</v>
      </c>
      <c r="BM1" s="27">
        <v>2070</v>
      </c>
    </row>
    <row r="2" spans="1:65" x14ac:dyDescent="0.35">
      <c r="A2" s="34" t="s">
        <v>10</v>
      </c>
      <c r="B2" s="35" t="s">
        <v>86</v>
      </c>
      <c r="C2" s="77" t="s">
        <v>306</v>
      </c>
      <c r="D2" s="112" t="s">
        <v>271</v>
      </c>
      <c r="E2" s="35" t="s">
        <v>307</v>
      </c>
      <c r="F2" s="113" t="s">
        <v>7</v>
      </c>
      <c r="G2" s="35" t="s">
        <v>197</v>
      </c>
      <c r="H2" s="55" t="s">
        <v>204</v>
      </c>
      <c r="I2" s="34"/>
      <c r="J2" s="35"/>
      <c r="K2" s="35"/>
      <c r="L2" s="55"/>
      <c r="M2" s="79">
        <v>1.6988925090773823</v>
      </c>
      <c r="N2" s="35">
        <v>1.8759755102309545</v>
      </c>
      <c r="O2" s="35">
        <v>1.6743946805162209</v>
      </c>
      <c r="P2" s="35">
        <v>2.0662113685938865</v>
      </c>
      <c r="Q2" s="35">
        <v>2.0796335551433303</v>
      </c>
      <c r="R2" s="35">
        <v>2.1232285642878646</v>
      </c>
      <c r="S2" s="35">
        <v>2.2021029549884106</v>
      </c>
      <c r="T2" s="35">
        <v>2.2814116879615365</v>
      </c>
      <c r="U2" s="35">
        <v>2.3565384139755028</v>
      </c>
      <c r="V2" s="35">
        <v>2.4329549067764971</v>
      </c>
      <c r="W2" s="35">
        <v>2.5141829643861642</v>
      </c>
      <c r="X2" s="35">
        <v>2.5925781981800702</v>
      </c>
      <c r="Y2" s="35">
        <v>2.6708088015275302</v>
      </c>
      <c r="Z2" s="35">
        <v>2.7418973838192531</v>
      </c>
      <c r="AA2" s="35">
        <v>2.8144678130728917</v>
      </c>
      <c r="AB2" s="35">
        <v>2.8885425212156868</v>
      </c>
      <c r="AC2" s="35">
        <v>2.9641441531439603</v>
      </c>
      <c r="AD2" s="35">
        <v>3.0412955675563937</v>
      </c>
      <c r="AE2" s="35">
        <v>3.1065410901447148</v>
      </c>
      <c r="AF2" s="35">
        <v>3.1728840082657102</v>
      </c>
      <c r="AG2" s="35">
        <v>3.2403377404371798</v>
      </c>
      <c r="AH2" s="35">
        <v>3.308915808191133</v>
      </c>
      <c r="AI2" s="35">
        <v>3.3786318364000327</v>
      </c>
      <c r="AJ2" s="35">
        <v>3.4353877770709453</v>
      </c>
      <c r="AK2" s="35">
        <v>3.4928919386532908</v>
      </c>
      <c r="AL2" s="35">
        <v>3.5511514991142237</v>
      </c>
      <c r="AM2" s="35">
        <v>3.6101736796966901</v>
      </c>
      <c r="AN2" s="35">
        <v>3.6699657450271799</v>
      </c>
      <c r="AO2" s="35">
        <v>3.716477320050747</v>
      </c>
      <c r="AP2" s="35">
        <v>3.7634519020022092</v>
      </c>
      <c r="AQ2" s="35">
        <v>3.810892847825039</v>
      </c>
      <c r="AR2" s="35">
        <v>3.8588035297717349</v>
      </c>
      <c r="AS2" s="35">
        <v>3.9071873354326558</v>
      </c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55"/>
    </row>
    <row r="3" spans="1:65" x14ac:dyDescent="0.35">
      <c r="A3" s="10" t="s">
        <v>10</v>
      </c>
      <c r="B3" s="9" t="s">
        <v>94</v>
      </c>
      <c r="C3" s="80" t="s">
        <v>306</v>
      </c>
      <c r="D3" s="114" t="s">
        <v>271</v>
      </c>
      <c r="E3" s="9" t="s">
        <v>307</v>
      </c>
      <c r="F3" s="69" t="s">
        <v>7</v>
      </c>
      <c r="G3" s="9" t="s">
        <v>197</v>
      </c>
      <c r="H3" s="16" t="s">
        <v>204</v>
      </c>
      <c r="I3" s="10"/>
      <c r="J3" s="9"/>
      <c r="K3" s="9"/>
      <c r="L3" s="16"/>
      <c r="M3" s="81">
        <v>1.6988925090773823</v>
      </c>
      <c r="N3" s="9">
        <v>1.8759755102309545</v>
      </c>
      <c r="O3" s="9">
        <v>1.6743946805162209</v>
      </c>
      <c r="P3" s="9">
        <v>2.0662113685938865</v>
      </c>
      <c r="Q3" s="9">
        <v>2.0796335551433303</v>
      </c>
      <c r="R3" s="9">
        <v>2.1232285642878646</v>
      </c>
      <c r="S3" s="9">
        <v>2.2021029549884106</v>
      </c>
      <c r="T3" s="9">
        <v>2.2814116879615365</v>
      </c>
      <c r="U3" s="9">
        <v>2.3565384139755028</v>
      </c>
      <c r="V3" s="9">
        <v>2.4329549067764971</v>
      </c>
      <c r="W3" s="9">
        <v>2.5141829643861642</v>
      </c>
      <c r="X3" s="9">
        <v>2.5925781981800702</v>
      </c>
      <c r="Y3" s="9">
        <v>2.6708088015275302</v>
      </c>
      <c r="Z3" s="9">
        <v>2.7418973838192531</v>
      </c>
      <c r="AA3" s="9">
        <v>2.8144678130728917</v>
      </c>
      <c r="AB3" s="9">
        <v>2.8885425212156868</v>
      </c>
      <c r="AC3" s="9">
        <v>2.9641441531439603</v>
      </c>
      <c r="AD3" s="9">
        <v>3.0412955675563937</v>
      </c>
      <c r="AE3" s="9">
        <v>3.1065410901447148</v>
      </c>
      <c r="AF3" s="9">
        <v>3.1728840082657102</v>
      </c>
      <c r="AG3" s="9">
        <v>3.2403377404371798</v>
      </c>
      <c r="AH3" s="9">
        <v>3.308915808191133</v>
      </c>
      <c r="AI3" s="9">
        <v>3.3786318364000327</v>
      </c>
      <c r="AJ3" s="9">
        <v>3.4353877770709453</v>
      </c>
      <c r="AK3" s="9">
        <v>3.4928919386532908</v>
      </c>
      <c r="AL3" s="9">
        <v>3.5511514991142237</v>
      </c>
      <c r="AM3" s="9">
        <v>3.6101736796966901</v>
      </c>
      <c r="AN3" s="9">
        <v>3.6699657450271799</v>
      </c>
      <c r="AO3" s="9">
        <v>3.716477320050747</v>
      </c>
      <c r="AP3" s="9">
        <v>3.7634519020022092</v>
      </c>
      <c r="AQ3" s="9">
        <v>3.810892847825039</v>
      </c>
      <c r="AR3" s="9">
        <v>3.8588035297717349</v>
      </c>
      <c r="AS3" s="9">
        <v>3.9071873354326558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16"/>
    </row>
    <row r="4" spans="1:65" x14ac:dyDescent="0.35">
      <c r="A4" s="10" t="s">
        <v>10</v>
      </c>
      <c r="B4" s="9" t="s">
        <v>86</v>
      </c>
      <c r="C4" s="82" t="s">
        <v>308</v>
      </c>
      <c r="D4" s="114" t="s">
        <v>271</v>
      </c>
      <c r="E4" s="9" t="s">
        <v>307</v>
      </c>
      <c r="F4" s="69" t="s">
        <v>7</v>
      </c>
      <c r="G4" s="9" t="s">
        <v>197</v>
      </c>
      <c r="H4" s="16" t="s">
        <v>204</v>
      </c>
      <c r="I4" s="10"/>
      <c r="J4" s="9"/>
      <c r="K4" s="9"/>
      <c r="L4" s="16"/>
      <c r="M4" s="83">
        <v>4.9100144711098907E-2</v>
      </c>
      <c r="N4" s="9">
        <v>5.4218067673298544E-2</v>
      </c>
      <c r="O4" s="9">
        <v>4.8392126445650233E-2</v>
      </c>
      <c r="P4" s="9">
        <v>5.9716124863469271E-2</v>
      </c>
      <c r="Q4" s="9">
        <v>6.0104043050403275E-2</v>
      </c>
      <c r="R4" s="9">
        <v>6.1363994016247946E-2</v>
      </c>
      <c r="S4" s="9">
        <v>6.3643563781082407E-2</v>
      </c>
      <c r="T4" s="9">
        <v>6.5935686587574219E-2</v>
      </c>
      <c r="U4" s="9">
        <v>6.8106944097538785E-2</v>
      </c>
      <c r="V4" s="9">
        <v>7.0315477500797544E-2</v>
      </c>
      <c r="W4" s="9">
        <v>7.2663071219603248E-2</v>
      </c>
      <c r="X4" s="9">
        <v>7.4928792743110109E-2</v>
      </c>
      <c r="Y4" s="9">
        <v>7.7189756238253707E-2</v>
      </c>
      <c r="Z4" s="9">
        <v>7.9244306281402707E-2</v>
      </c>
      <c r="AA4" s="9">
        <v>8.1341683578118967E-2</v>
      </c>
      <c r="AB4" s="9">
        <v>8.3482536439503846E-2</v>
      </c>
      <c r="AC4" s="9">
        <v>8.5667519331734832E-2</v>
      </c>
      <c r="AD4" s="9">
        <v>8.7897292900148333E-2</v>
      </c>
      <c r="AE4" s="9">
        <v>8.9782971119176797E-2</v>
      </c>
      <c r="AF4" s="9">
        <v>9.1700365458661212E-2</v>
      </c>
      <c r="AG4" s="9">
        <v>9.364986373075701E-2</v>
      </c>
      <c r="AH4" s="9">
        <v>9.5631856724860714E-2</v>
      </c>
      <c r="AI4" s="9">
        <v>9.7646738217038814E-2</v>
      </c>
      <c r="AJ4" s="9">
        <v>9.9287056768840393E-2</v>
      </c>
      <c r="AK4" s="9">
        <v>0.10094899985240659</v>
      </c>
      <c r="AL4" s="9">
        <v>0.10263277492007718</v>
      </c>
      <c r="AM4" s="9">
        <v>0.10433859067491709</v>
      </c>
      <c r="AN4" s="9">
        <v>0.10606665707383063</v>
      </c>
      <c r="AO4" s="9">
        <v>0.1074109004866399</v>
      </c>
      <c r="AP4" s="9">
        <v>0.10876852538594135</v>
      </c>
      <c r="AQ4" s="9">
        <v>0.11013962879165203</v>
      </c>
      <c r="AR4" s="9">
        <v>0.1115243081661392</v>
      </c>
      <c r="AS4" s="9">
        <v>0.11292266141505372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16"/>
    </row>
    <row r="5" spans="1:65" x14ac:dyDescent="0.35">
      <c r="A5" s="10" t="s">
        <v>10</v>
      </c>
      <c r="B5" s="9" t="s">
        <v>94</v>
      </c>
      <c r="C5" s="82" t="s">
        <v>308</v>
      </c>
      <c r="D5" s="114" t="s">
        <v>271</v>
      </c>
      <c r="E5" s="9" t="s">
        <v>307</v>
      </c>
      <c r="F5" s="69" t="s">
        <v>7</v>
      </c>
      <c r="G5" s="9" t="s">
        <v>197</v>
      </c>
      <c r="H5" s="16" t="s">
        <v>204</v>
      </c>
      <c r="I5" s="10"/>
      <c r="J5" s="9"/>
      <c r="K5" s="9"/>
      <c r="L5" s="16"/>
      <c r="M5" s="83">
        <v>4.9100144711098907E-2</v>
      </c>
      <c r="N5" s="9">
        <v>5.4218067673298544E-2</v>
      </c>
      <c r="O5" s="9">
        <v>4.8392126445650233E-2</v>
      </c>
      <c r="P5" s="9">
        <v>5.9716124863469271E-2</v>
      </c>
      <c r="Q5" s="9">
        <v>6.0104043050403275E-2</v>
      </c>
      <c r="R5" s="9">
        <v>6.1363994016247946E-2</v>
      </c>
      <c r="S5" s="9">
        <v>6.3643563781082407E-2</v>
      </c>
      <c r="T5" s="9">
        <v>6.5935686587574219E-2</v>
      </c>
      <c r="U5" s="9">
        <v>6.8106944097538785E-2</v>
      </c>
      <c r="V5" s="9">
        <v>7.0315477500797544E-2</v>
      </c>
      <c r="W5" s="9">
        <v>7.2663071219603248E-2</v>
      </c>
      <c r="X5" s="9">
        <v>7.4928792743110109E-2</v>
      </c>
      <c r="Y5" s="9">
        <v>7.7189756238253707E-2</v>
      </c>
      <c r="Z5" s="9">
        <v>7.9244306281402707E-2</v>
      </c>
      <c r="AA5" s="9">
        <v>8.1341683578118967E-2</v>
      </c>
      <c r="AB5" s="9">
        <v>8.3482536439503846E-2</v>
      </c>
      <c r="AC5" s="9">
        <v>8.5667519331734832E-2</v>
      </c>
      <c r="AD5" s="9">
        <v>8.7897292900148333E-2</v>
      </c>
      <c r="AE5" s="9">
        <v>8.9782971119176797E-2</v>
      </c>
      <c r="AF5" s="9">
        <v>9.1700365458661212E-2</v>
      </c>
      <c r="AG5" s="9">
        <v>9.364986373075701E-2</v>
      </c>
      <c r="AH5" s="9">
        <v>9.5631856724860714E-2</v>
      </c>
      <c r="AI5" s="9">
        <v>9.7646738217038814E-2</v>
      </c>
      <c r="AJ5" s="9">
        <v>9.9287056768840393E-2</v>
      </c>
      <c r="AK5" s="9">
        <v>0.10094899985240659</v>
      </c>
      <c r="AL5" s="9">
        <v>0.10263277492007718</v>
      </c>
      <c r="AM5" s="9">
        <v>0.10433859067491709</v>
      </c>
      <c r="AN5" s="9">
        <v>0.10606665707383063</v>
      </c>
      <c r="AO5" s="9">
        <v>0.1074109004866399</v>
      </c>
      <c r="AP5" s="9">
        <v>0.10876852538594135</v>
      </c>
      <c r="AQ5" s="9">
        <v>0.11013962879165203</v>
      </c>
      <c r="AR5" s="9">
        <v>0.1115243081661392</v>
      </c>
      <c r="AS5" s="9">
        <v>0.11292266141505372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16"/>
    </row>
    <row r="6" spans="1:65" x14ac:dyDescent="0.35">
      <c r="A6" s="10" t="s">
        <v>10</v>
      </c>
      <c r="B6" s="9" t="s">
        <v>86</v>
      </c>
      <c r="C6" s="84" t="s">
        <v>309</v>
      </c>
      <c r="D6" s="114" t="s">
        <v>271</v>
      </c>
      <c r="E6" s="9" t="s">
        <v>307</v>
      </c>
      <c r="F6" s="69" t="s">
        <v>7</v>
      </c>
      <c r="G6" s="9" t="s">
        <v>197</v>
      </c>
      <c r="H6" s="16" t="s">
        <v>204</v>
      </c>
      <c r="I6" s="10"/>
      <c r="J6" s="9"/>
      <c r="K6" s="9"/>
      <c r="L6" s="16"/>
      <c r="M6" s="85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16"/>
    </row>
    <row r="7" spans="1:65" x14ac:dyDescent="0.35">
      <c r="A7" s="10" t="s">
        <v>10</v>
      </c>
      <c r="B7" s="9" t="s">
        <v>94</v>
      </c>
      <c r="C7" s="84" t="s">
        <v>309</v>
      </c>
      <c r="D7" s="114" t="s">
        <v>271</v>
      </c>
      <c r="E7" s="9" t="s">
        <v>307</v>
      </c>
      <c r="F7" s="69" t="s">
        <v>7</v>
      </c>
      <c r="G7" s="9" t="s">
        <v>197</v>
      </c>
      <c r="H7" s="16" t="s">
        <v>204</v>
      </c>
      <c r="I7" s="10"/>
      <c r="J7" s="9"/>
      <c r="K7" s="9"/>
      <c r="L7" s="16"/>
      <c r="M7" s="85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16"/>
    </row>
    <row r="8" spans="1:65" x14ac:dyDescent="0.35">
      <c r="A8" s="10" t="s">
        <v>10</v>
      </c>
      <c r="B8" s="9" t="s">
        <v>86</v>
      </c>
      <c r="C8" s="86" t="s">
        <v>310</v>
      </c>
      <c r="D8" s="114" t="s">
        <v>271</v>
      </c>
      <c r="E8" s="9" t="s">
        <v>307</v>
      </c>
      <c r="F8" s="69" t="s">
        <v>7</v>
      </c>
      <c r="G8" s="9" t="s">
        <v>197</v>
      </c>
      <c r="H8" s="16" t="s">
        <v>204</v>
      </c>
      <c r="I8" s="10"/>
      <c r="J8" s="9"/>
      <c r="K8" s="9"/>
      <c r="L8" s="16"/>
      <c r="M8" s="87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16"/>
    </row>
    <row r="9" spans="1:65" ht="15" thickBot="1" x14ac:dyDescent="0.4">
      <c r="A9" s="10" t="s">
        <v>10</v>
      </c>
      <c r="B9" s="9" t="s">
        <v>94</v>
      </c>
      <c r="C9" s="86" t="s">
        <v>310</v>
      </c>
      <c r="D9" s="114" t="s">
        <v>271</v>
      </c>
      <c r="E9" s="9" t="s">
        <v>307</v>
      </c>
      <c r="F9" s="69" t="s">
        <v>7</v>
      </c>
      <c r="G9" s="9" t="s">
        <v>197</v>
      </c>
      <c r="H9" s="16" t="s">
        <v>204</v>
      </c>
      <c r="I9" s="10"/>
      <c r="J9" s="9"/>
      <c r="K9" s="9"/>
      <c r="L9" s="16"/>
      <c r="M9" s="118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5">
        <v>0</v>
      </c>
      <c r="T9" s="65">
        <v>0</v>
      </c>
      <c r="U9" s="65">
        <v>0</v>
      </c>
      <c r="V9" s="65">
        <v>0</v>
      </c>
      <c r="W9" s="65">
        <v>0</v>
      </c>
      <c r="X9" s="65">
        <v>0</v>
      </c>
      <c r="Y9" s="65">
        <v>0</v>
      </c>
      <c r="Z9" s="65">
        <v>0</v>
      </c>
      <c r="AA9" s="65">
        <v>0</v>
      </c>
      <c r="AB9" s="65">
        <v>0</v>
      </c>
      <c r="AC9" s="65">
        <v>0</v>
      </c>
      <c r="AD9" s="65">
        <v>0</v>
      </c>
      <c r="AE9" s="65">
        <v>0</v>
      </c>
      <c r="AF9" s="65">
        <v>0</v>
      </c>
      <c r="AG9" s="65">
        <v>0</v>
      </c>
      <c r="AH9" s="65">
        <v>0</v>
      </c>
      <c r="AI9" s="65">
        <v>0</v>
      </c>
      <c r="AJ9" s="65">
        <v>0</v>
      </c>
      <c r="AK9" s="65">
        <v>0</v>
      </c>
      <c r="AL9" s="65">
        <v>0</v>
      </c>
      <c r="AM9" s="65">
        <v>0</v>
      </c>
      <c r="AN9" s="65">
        <v>0</v>
      </c>
      <c r="AO9" s="65">
        <v>0</v>
      </c>
      <c r="AP9" s="65">
        <v>0</v>
      </c>
      <c r="AQ9" s="65">
        <v>0</v>
      </c>
      <c r="AR9" s="65">
        <v>0</v>
      </c>
      <c r="AS9" s="65">
        <v>0</v>
      </c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76"/>
    </row>
    <row r="10" spans="1:65" x14ac:dyDescent="0.35">
      <c r="A10" s="34" t="s">
        <v>10</v>
      </c>
      <c r="B10" s="35" t="s">
        <v>194</v>
      </c>
      <c r="C10" s="119" t="s">
        <v>311</v>
      </c>
      <c r="D10" s="78" t="s">
        <v>202</v>
      </c>
      <c r="E10" s="35" t="s">
        <v>312</v>
      </c>
      <c r="F10" s="120" t="s">
        <v>7</v>
      </c>
      <c r="G10" s="121" t="s">
        <v>197</v>
      </c>
      <c r="H10" s="122" t="s">
        <v>204</v>
      </c>
      <c r="I10" s="110"/>
      <c r="J10" s="29"/>
      <c r="K10" s="29"/>
      <c r="L10" s="123"/>
      <c r="M10" s="42">
        <v>0.73</v>
      </c>
      <c r="N10" s="29">
        <v>0.73</v>
      </c>
      <c r="O10" s="29">
        <v>0.73</v>
      </c>
      <c r="P10" s="29">
        <v>0.73</v>
      </c>
      <c r="Q10" s="29">
        <v>0.73</v>
      </c>
      <c r="R10" s="29">
        <v>0.73</v>
      </c>
      <c r="S10" s="29">
        <v>0.73</v>
      </c>
      <c r="T10" s="29">
        <v>0.72499999999999998</v>
      </c>
      <c r="U10" s="29">
        <v>0.71999999999999986</v>
      </c>
      <c r="V10" s="29">
        <v>0.71499999999999986</v>
      </c>
      <c r="W10" s="29">
        <v>0.70999999999999985</v>
      </c>
      <c r="X10" s="29">
        <v>0.70499999999999985</v>
      </c>
      <c r="Y10" s="29">
        <v>0.69999999999999984</v>
      </c>
      <c r="Z10" s="135">
        <v>0.69499999999999984</v>
      </c>
      <c r="AA10" s="135">
        <v>0.68999999999999984</v>
      </c>
      <c r="AB10" s="135">
        <v>0.68499999999999983</v>
      </c>
      <c r="AC10" s="135">
        <v>0.67999999999999983</v>
      </c>
      <c r="AD10" s="135">
        <v>0.67499999999999982</v>
      </c>
      <c r="AE10" s="135">
        <v>0.66999999999999982</v>
      </c>
      <c r="AF10" s="135">
        <v>0.66499999999999981</v>
      </c>
      <c r="AG10" s="135">
        <v>0.65999999999999992</v>
      </c>
      <c r="AH10" s="135">
        <v>0.65499999999999992</v>
      </c>
      <c r="AI10" s="135">
        <v>0.64999999999999991</v>
      </c>
      <c r="AJ10" s="135">
        <v>0.64499999999999991</v>
      </c>
      <c r="AK10" s="135">
        <v>0.6399999999999999</v>
      </c>
      <c r="AL10" s="135">
        <v>0.6349999999999999</v>
      </c>
      <c r="AM10" s="135">
        <v>0.62999999999999989</v>
      </c>
      <c r="AN10" s="135">
        <v>0.62499999999999989</v>
      </c>
      <c r="AO10" s="135">
        <v>0.61999999999999988</v>
      </c>
      <c r="AP10" s="135">
        <v>0.61499999999999988</v>
      </c>
      <c r="AQ10" s="135">
        <v>0.60999999999999988</v>
      </c>
      <c r="AR10" s="135">
        <v>0.60499999999999987</v>
      </c>
      <c r="AS10" s="135">
        <v>0.59999999999999987</v>
      </c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2"/>
    </row>
    <row r="11" spans="1:65" ht="15" thickBot="1" x14ac:dyDescent="0.4">
      <c r="A11" s="11" t="s">
        <v>10</v>
      </c>
      <c r="B11" s="12" t="s">
        <v>194</v>
      </c>
      <c r="C11" s="124" t="s">
        <v>313</v>
      </c>
      <c r="D11" s="75" t="s">
        <v>202</v>
      </c>
      <c r="E11" s="12" t="s">
        <v>312</v>
      </c>
      <c r="F11" s="125" t="s">
        <v>7</v>
      </c>
      <c r="G11" s="43" t="s">
        <v>197</v>
      </c>
      <c r="H11" s="126" t="s">
        <v>204</v>
      </c>
      <c r="I11" s="106"/>
      <c r="J11" s="8"/>
      <c r="K11" s="8"/>
      <c r="L11" s="127"/>
      <c r="M11" s="5">
        <v>0.27</v>
      </c>
      <c r="N11" s="8">
        <v>0.27</v>
      </c>
      <c r="O11" s="8">
        <v>0.27</v>
      </c>
      <c r="P11" s="8">
        <v>0.27</v>
      </c>
      <c r="Q11" s="8">
        <v>0.27</v>
      </c>
      <c r="R11" s="8">
        <v>0.27</v>
      </c>
      <c r="S11" s="8">
        <v>0.27</v>
      </c>
      <c r="T11" s="8">
        <v>0.27500000000000002</v>
      </c>
      <c r="U11" s="8">
        <v>0.28000000000000014</v>
      </c>
      <c r="V11" s="8">
        <v>0.28500000000000014</v>
      </c>
      <c r="W11" s="8">
        <v>0.29000000000000015</v>
      </c>
      <c r="X11" s="8">
        <v>0.29500000000000015</v>
      </c>
      <c r="Y11" s="8">
        <v>0.30000000000000016</v>
      </c>
      <c r="Z11" s="8">
        <v>0.30500000000000016</v>
      </c>
      <c r="AA11" s="8">
        <v>0.31000000000000016</v>
      </c>
      <c r="AB11" s="8">
        <v>0.31500000000000017</v>
      </c>
      <c r="AC11" s="8">
        <v>0.32000000000000017</v>
      </c>
      <c r="AD11" s="8">
        <v>0.32500000000000018</v>
      </c>
      <c r="AE11" s="8">
        <v>0.33000000000000018</v>
      </c>
      <c r="AF11" s="8">
        <v>0.33500000000000019</v>
      </c>
      <c r="AG11" s="8">
        <v>0.34000000000000008</v>
      </c>
      <c r="AH11" s="8">
        <v>0.34500000000000008</v>
      </c>
      <c r="AI11" s="8">
        <v>0.35000000000000009</v>
      </c>
      <c r="AJ11" s="8">
        <v>0.35500000000000009</v>
      </c>
      <c r="AK11" s="8">
        <v>0.3600000000000001</v>
      </c>
      <c r="AL11" s="8">
        <v>0.3650000000000001</v>
      </c>
      <c r="AM11" s="8">
        <v>0.37000000000000011</v>
      </c>
      <c r="AN11" s="8">
        <v>0.37500000000000011</v>
      </c>
      <c r="AO11" s="8">
        <v>0.38000000000000012</v>
      </c>
      <c r="AP11" s="8">
        <v>0.38500000000000012</v>
      </c>
      <c r="AQ11" s="8">
        <v>0.39000000000000012</v>
      </c>
      <c r="AR11" s="8">
        <v>0.39500000000000013</v>
      </c>
      <c r="AS11" s="8">
        <v>0.40000000000000013</v>
      </c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6"/>
    </row>
    <row r="12" spans="1:65" ht="15" thickBot="1" x14ac:dyDescent="0.4">
      <c r="A12" s="31" t="s">
        <v>10</v>
      </c>
      <c r="B12" s="32" t="s">
        <v>94</v>
      </c>
      <c r="C12" s="128" t="s">
        <v>314</v>
      </c>
      <c r="D12" s="129" t="s">
        <v>271</v>
      </c>
      <c r="E12" s="32" t="s">
        <v>307</v>
      </c>
      <c r="F12" s="130" t="s">
        <v>7</v>
      </c>
      <c r="G12" s="32" t="s">
        <v>197</v>
      </c>
      <c r="H12" s="131" t="s">
        <v>204</v>
      </c>
      <c r="I12" s="31"/>
      <c r="J12" s="32"/>
      <c r="K12" s="32"/>
      <c r="L12" s="131"/>
      <c r="M12" s="132">
        <v>3.6123417329999996</v>
      </c>
      <c r="N12" s="133">
        <v>3.7691176623099993</v>
      </c>
      <c r="O12" s="133">
        <v>3.4218696511999993</v>
      </c>
      <c r="P12" s="133">
        <v>4.4400746790399994</v>
      </c>
      <c r="Q12" s="133">
        <v>4.4198166512499988</v>
      </c>
      <c r="R12" s="133">
        <v>4.5199155943026605</v>
      </c>
      <c r="S12" s="133">
        <v>4.7010198834856611</v>
      </c>
      <c r="T12" s="136">
        <v>4.8472422064210656</v>
      </c>
      <c r="U12" s="136">
        <v>4.9814991774600665</v>
      </c>
      <c r="V12" s="136">
        <v>5.1162937402054167</v>
      </c>
      <c r="W12" s="136">
        <v>5.2594299330065466</v>
      </c>
      <c r="X12" s="136">
        <v>5.3937294944119696</v>
      </c>
      <c r="Y12" s="136">
        <v>5.5252007713393256</v>
      </c>
      <c r="Z12" s="136">
        <v>5.6385987970012481</v>
      </c>
      <c r="AA12" s="136">
        <v>5.7529768797912331</v>
      </c>
      <c r="AB12" s="136">
        <v>5.8683134367951393</v>
      </c>
      <c r="AC12" s="136">
        <v>5.9845859294780084</v>
      </c>
      <c r="AD12" s="136">
        <v>6.1017708487066127</v>
      </c>
      <c r="AE12" s="136">
        <v>6.1914387382883884</v>
      </c>
      <c r="AF12" s="136">
        <v>6.2813498041887987</v>
      </c>
      <c r="AG12" s="136">
        <v>6.3714801268808827</v>
      </c>
      <c r="AH12" s="136">
        <v>6.4618051549480091</v>
      </c>
      <c r="AI12" s="136">
        <v>6.552299697650473</v>
      </c>
      <c r="AJ12" s="136">
        <v>6.614308582239838</v>
      </c>
      <c r="AK12" s="136">
        <v>6.6760384799361452</v>
      </c>
      <c r="AL12" s="136">
        <v>6.7374684259813273</v>
      </c>
      <c r="AM12" s="136">
        <v>6.7985770898262263</v>
      </c>
      <c r="AN12" s="136">
        <v>6.8593427719394766</v>
      </c>
      <c r="AO12" s="136">
        <v>6.8923292181340035</v>
      </c>
      <c r="AP12" s="136">
        <v>6.9247483474412439</v>
      </c>
      <c r="AQ12" s="136">
        <v>6.9565847558922922</v>
      </c>
      <c r="AR12" s="136">
        <v>6.9878228574747432</v>
      </c>
      <c r="AS12" s="136">
        <v>7.0184468829832918</v>
      </c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4"/>
    </row>
    <row r="13" spans="1:65" ht="15" thickBot="1" x14ac:dyDescent="0.4">
      <c r="A13" s="31" t="s">
        <v>10</v>
      </c>
      <c r="B13" s="32" t="s">
        <v>94</v>
      </c>
      <c r="C13" s="128" t="s">
        <v>315</v>
      </c>
      <c r="D13" s="129" t="s">
        <v>271</v>
      </c>
      <c r="E13" s="32" t="s">
        <v>307</v>
      </c>
      <c r="F13" s="130" t="s">
        <v>7</v>
      </c>
      <c r="G13" s="32" t="s">
        <v>197</v>
      </c>
      <c r="H13" s="131" t="s">
        <v>204</v>
      </c>
      <c r="I13" s="31"/>
      <c r="J13" s="32"/>
      <c r="K13" s="32"/>
      <c r="L13" s="131"/>
      <c r="M13" s="132">
        <v>0.35489616999999996</v>
      </c>
      <c r="N13" s="133">
        <v>0.35489616999999996</v>
      </c>
      <c r="O13" s="133">
        <v>0.35489616999999996</v>
      </c>
      <c r="P13" s="133">
        <v>0.35489616999999996</v>
      </c>
      <c r="Q13" s="133">
        <v>0.35489616999999996</v>
      </c>
      <c r="R13" s="133">
        <v>0.35489616999999996</v>
      </c>
      <c r="S13" s="133">
        <v>0.35489616999999996</v>
      </c>
      <c r="T13" s="136">
        <v>0.35489616999999996</v>
      </c>
      <c r="U13" s="136">
        <v>0.35489616999999996</v>
      </c>
      <c r="V13" s="136">
        <v>0.35489616999999996</v>
      </c>
      <c r="W13" s="136">
        <v>0.35489616999999996</v>
      </c>
      <c r="X13" s="136">
        <v>0.35489616999999996</v>
      </c>
      <c r="Y13" s="136">
        <v>0.35489616999999996</v>
      </c>
      <c r="Z13" s="136">
        <v>0.35489616999999996</v>
      </c>
      <c r="AA13" s="136">
        <v>0.35489616999999996</v>
      </c>
      <c r="AB13" s="136">
        <v>0.35489616999999996</v>
      </c>
      <c r="AC13" s="136">
        <v>0.35489616999999996</v>
      </c>
      <c r="AD13" s="136">
        <v>0.35489616999999996</v>
      </c>
      <c r="AE13" s="136">
        <v>0.35489616999999996</v>
      </c>
      <c r="AF13" s="136">
        <v>0.35489616999999996</v>
      </c>
      <c r="AG13" s="136">
        <v>0.35489616999999996</v>
      </c>
      <c r="AH13" s="136">
        <v>0.35489616999999996</v>
      </c>
      <c r="AI13" s="136">
        <v>0.35489616999999996</v>
      </c>
      <c r="AJ13" s="136">
        <v>0.35489616999999996</v>
      </c>
      <c r="AK13" s="136">
        <v>0.35489616999999996</v>
      </c>
      <c r="AL13" s="136">
        <v>0.35489616999999996</v>
      </c>
      <c r="AM13" s="136">
        <v>0.35489616999999996</v>
      </c>
      <c r="AN13" s="136">
        <v>0.35489616999999996</v>
      </c>
      <c r="AO13" s="136">
        <v>0.35489616999999996</v>
      </c>
      <c r="AP13" s="136">
        <v>0.35489616999999996</v>
      </c>
      <c r="AQ13" s="136">
        <v>0.35489616999999996</v>
      </c>
      <c r="AR13" s="136">
        <v>0.35489616999999996</v>
      </c>
      <c r="AS13" s="136">
        <v>0.35489616999999996</v>
      </c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3"/>
      <c r="BH13" s="133"/>
      <c r="BI13" s="133"/>
      <c r="BJ13" s="133"/>
      <c r="BK13" s="133"/>
      <c r="BL13" s="133"/>
      <c r="BM13" s="134"/>
    </row>
    <row r="14" spans="1:65" x14ac:dyDescent="0.35">
      <c r="A14" s="34" t="s">
        <v>10</v>
      </c>
      <c r="B14" s="35" t="s">
        <v>94</v>
      </c>
      <c r="C14" s="137" t="s">
        <v>316</v>
      </c>
      <c r="D14" s="78" t="s">
        <v>271</v>
      </c>
      <c r="E14" s="35" t="s">
        <v>307</v>
      </c>
      <c r="F14" s="108" t="s">
        <v>7</v>
      </c>
      <c r="G14" s="35" t="s">
        <v>197</v>
      </c>
      <c r="H14" s="36" t="s">
        <v>204</v>
      </c>
      <c r="I14" s="34"/>
      <c r="J14" s="35"/>
      <c r="K14" s="35"/>
      <c r="L14" s="55"/>
      <c r="M14" s="34">
        <v>0.829511</v>
      </c>
      <c r="N14" s="35">
        <v>0.85439633000000004</v>
      </c>
      <c r="O14" s="35">
        <v>0.88002821990000013</v>
      </c>
      <c r="P14" s="35">
        <v>0.90642906649700017</v>
      </c>
      <c r="Q14" s="35">
        <v>0.93362193849191022</v>
      </c>
      <c r="R14" s="35">
        <v>0.96163059664666761</v>
      </c>
      <c r="S14" s="35">
        <v>0.99047951454606753</v>
      </c>
      <c r="T14" s="108">
        <v>0.8885592134637107</v>
      </c>
      <c r="U14" s="108">
        <v>0.87042535196445137</v>
      </c>
      <c r="V14" s="108">
        <v>0.85229149046519193</v>
      </c>
      <c r="W14" s="108">
        <v>0.8341576289659326</v>
      </c>
      <c r="X14" s="108">
        <v>0.81602376746667327</v>
      </c>
      <c r="Y14" s="108">
        <v>0.78580066496790746</v>
      </c>
      <c r="Z14" s="108">
        <v>0.75557756246914176</v>
      </c>
      <c r="AA14" s="108">
        <v>0.72535445997037618</v>
      </c>
      <c r="AB14" s="108">
        <v>0.69513135747161037</v>
      </c>
      <c r="AC14" s="108">
        <v>0.66490825497284467</v>
      </c>
      <c r="AD14" s="108">
        <v>0.63468515247407908</v>
      </c>
      <c r="AE14" s="108">
        <v>0.59841742947556031</v>
      </c>
      <c r="AF14" s="108">
        <v>0.56214970647704143</v>
      </c>
      <c r="AG14" s="108">
        <v>0.52588198347852277</v>
      </c>
      <c r="AH14" s="108">
        <v>0.48961426048000389</v>
      </c>
      <c r="AI14" s="108">
        <v>0.45334653748148501</v>
      </c>
      <c r="AJ14" s="108">
        <v>0.42614574523259591</v>
      </c>
      <c r="AK14" s="108">
        <v>0.3989449529837068</v>
      </c>
      <c r="AL14" s="108">
        <v>0.37174416073481775</v>
      </c>
      <c r="AM14" s="108">
        <v>0.34454336848592865</v>
      </c>
      <c r="AN14" s="108">
        <v>0.31734257623703954</v>
      </c>
      <c r="AO14" s="108">
        <v>0.29014178398815044</v>
      </c>
      <c r="AP14" s="108">
        <v>0.26294099173926139</v>
      </c>
      <c r="AQ14" s="108">
        <v>0.23574019949037225</v>
      </c>
      <c r="AR14" s="108">
        <v>0.20853940724148318</v>
      </c>
      <c r="AS14" s="108">
        <v>0.1813386149925941</v>
      </c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55"/>
    </row>
    <row r="15" spans="1:65" x14ac:dyDescent="0.35">
      <c r="A15" s="10" t="s">
        <v>10</v>
      </c>
      <c r="B15" s="9" t="s">
        <v>86</v>
      </c>
      <c r="C15" s="138" t="s">
        <v>316</v>
      </c>
      <c r="D15" s="71" t="s">
        <v>271</v>
      </c>
      <c r="E15" s="9" t="s">
        <v>307</v>
      </c>
      <c r="F15" s="69" t="s">
        <v>7</v>
      </c>
      <c r="G15" s="9" t="s">
        <v>197</v>
      </c>
      <c r="H15" s="17" t="s">
        <v>204</v>
      </c>
      <c r="I15" s="10"/>
      <c r="J15" s="9"/>
      <c r="K15" s="9"/>
      <c r="L15" s="16"/>
      <c r="M15" s="10">
        <v>0.829511</v>
      </c>
      <c r="N15" s="9">
        <v>0.85439633000000004</v>
      </c>
      <c r="O15" s="9">
        <v>0.88002821990000013</v>
      </c>
      <c r="P15" s="9">
        <v>0.90642906649700017</v>
      </c>
      <c r="Q15" s="9">
        <v>0.93362193849191022</v>
      </c>
      <c r="R15" s="9">
        <v>0.96163059664666761</v>
      </c>
      <c r="S15" s="9">
        <v>0.99047951454606753</v>
      </c>
      <c r="T15" s="69">
        <v>0.8885592134637107</v>
      </c>
      <c r="U15" s="69">
        <v>0.87042535196445137</v>
      </c>
      <c r="V15" s="69">
        <v>0.85229149046519193</v>
      </c>
      <c r="W15" s="69">
        <v>0.8341576289659326</v>
      </c>
      <c r="X15" s="69">
        <v>0.81602376746667327</v>
      </c>
      <c r="Y15" s="69">
        <v>0.78580066496790746</v>
      </c>
      <c r="Z15" s="69">
        <v>0.75557756246914176</v>
      </c>
      <c r="AA15" s="69">
        <v>0.72535445997037618</v>
      </c>
      <c r="AB15" s="69">
        <v>0.69513135747161037</v>
      </c>
      <c r="AC15" s="69">
        <v>0.66490825497284467</v>
      </c>
      <c r="AD15" s="69">
        <v>0.63468515247407908</v>
      </c>
      <c r="AE15" s="69">
        <v>0.59841742947556031</v>
      </c>
      <c r="AF15" s="69">
        <v>0.56214970647704143</v>
      </c>
      <c r="AG15" s="69">
        <v>0.52588198347852277</v>
      </c>
      <c r="AH15" s="69">
        <v>0.48961426048000389</v>
      </c>
      <c r="AI15" s="69">
        <v>0.45334653748148501</v>
      </c>
      <c r="AJ15" s="69">
        <v>0.42614574523259591</v>
      </c>
      <c r="AK15" s="69">
        <v>0.3989449529837068</v>
      </c>
      <c r="AL15" s="69">
        <v>0.37174416073481775</v>
      </c>
      <c r="AM15" s="69">
        <v>0.34454336848592865</v>
      </c>
      <c r="AN15" s="69">
        <v>0.31734257623703954</v>
      </c>
      <c r="AO15" s="69">
        <v>0.29014178398815044</v>
      </c>
      <c r="AP15" s="69">
        <v>0.26294099173926139</v>
      </c>
      <c r="AQ15" s="69">
        <v>0.23574019949037225</v>
      </c>
      <c r="AR15" s="69">
        <v>0.20853940724148318</v>
      </c>
      <c r="AS15" s="69">
        <v>0.1813386149925941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16"/>
    </row>
    <row r="16" spans="1:65" x14ac:dyDescent="0.35">
      <c r="A16" s="10" t="s">
        <v>10</v>
      </c>
      <c r="B16" s="9" t="s">
        <v>94</v>
      </c>
      <c r="C16" s="138" t="s">
        <v>317</v>
      </c>
      <c r="D16" s="71" t="s">
        <v>271</v>
      </c>
      <c r="E16" s="9" t="s">
        <v>307</v>
      </c>
      <c r="F16" s="69" t="s">
        <v>7</v>
      </c>
      <c r="G16" s="9" t="s">
        <v>197</v>
      </c>
      <c r="H16" s="17" t="s">
        <v>204</v>
      </c>
      <c r="I16" s="10"/>
      <c r="J16" s="9"/>
      <c r="K16" s="9"/>
      <c r="L16" s="16"/>
      <c r="M16" s="10">
        <v>0.102911</v>
      </c>
      <c r="N16" s="9">
        <v>0.10599833</v>
      </c>
      <c r="O16" s="9">
        <v>0.10917827990000001</v>
      </c>
      <c r="P16" s="9">
        <v>0.11245362829700002</v>
      </c>
      <c r="Q16" s="9">
        <v>0.11582723714591002</v>
      </c>
      <c r="R16" s="9">
        <v>0.11930205426028734</v>
      </c>
      <c r="S16" s="9">
        <v>0.12288111588809596</v>
      </c>
      <c r="T16" s="69">
        <v>0.11023665414535062</v>
      </c>
      <c r="U16" s="69">
        <v>0.10798692650973123</v>
      </c>
      <c r="V16" s="69">
        <v>0.10573719887411183</v>
      </c>
      <c r="W16" s="69">
        <v>0.10348747123849242</v>
      </c>
      <c r="X16" s="69">
        <v>0.10123774360287303</v>
      </c>
      <c r="Y16" s="69">
        <v>9.7488197543507349E-2</v>
      </c>
      <c r="Z16" s="69">
        <v>9.3738651484141691E-2</v>
      </c>
      <c r="AA16" s="69">
        <v>8.998910542477602E-2</v>
      </c>
      <c r="AB16" s="69">
        <v>8.6239559365410348E-2</v>
      </c>
      <c r="AC16" s="69">
        <v>8.2490013306044677E-2</v>
      </c>
      <c r="AD16" s="69">
        <v>7.8740467246679005E-2</v>
      </c>
      <c r="AE16" s="69">
        <v>7.4241011975440224E-2</v>
      </c>
      <c r="AF16" s="69">
        <v>6.9741556704201416E-2</v>
      </c>
      <c r="AG16" s="69">
        <v>6.5242101432962621E-2</v>
      </c>
      <c r="AH16" s="69">
        <v>6.0742646161723812E-2</v>
      </c>
      <c r="AI16" s="69">
        <v>5.6243190890485004E-2</v>
      </c>
      <c r="AJ16" s="69">
        <v>5.2868599437055901E-2</v>
      </c>
      <c r="AK16" s="69">
        <v>4.9494007983626805E-2</v>
      </c>
      <c r="AL16" s="69">
        <v>4.6119416530197709E-2</v>
      </c>
      <c r="AM16" s="69">
        <v>4.2744825076768606E-2</v>
      </c>
      <c r="AN16" s="69">
        <v>3.9370233623339503E-2</v>
      </c>
      <c r="AO16" s="69">
        <v>3.5995642169910406E-2</v>
      </c>
      <c r="AP16" s="69">
        <v>3.262105071648131E-2</v>
      </c>
      <c r="AQ16" s="69">
        <v>2.9246459263052207E-2</v>
      </c>
      <c r="AR16" s="69">
        <v>2.5871867809623108E-2</v>
      </c>
      <c r="AS16" s="69">
        <v>2.2497276356194012E-2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16"/>
    </row>
    <row r="17" spans="1:65" x14ac:dyDescent="0.35">
      <c r="A17" s="10" t="s">
        <v>10</v>
      </c>
      <c r="B17" s="9" t="s">
        <v>86</v>
      </c>
      <c r="C17" s="138" t="s">
        <v>317</v>
      </c>
      <c r="D17" s="71" t="s">
        <v>271</v>
      </c>
      <c r="E17" s="9" t="s">
        <v>307</v>
      </c>
      <c r="F17" s="69" t="s">
        <v>7</v>
      </c>
      <c r="G17" s="9" t="s">
        <v>197</v>
      </c>
      <c r="H17" s="17" t="s">
        <v>204</v>
      </c>
      <c r="I17" s="10"/>
      <c r="J17" s="9"/>
      <c r="K17" s="9"/>
      <c r="L17" s="16"/>
      <c r="M17" s="10">
        <v>0.102911</v>
      </c>
      <c r="N17" s="9">
        <v>0.10599833</v>
      </c>
      <c r="O17" s="9">
        <v>0.10917827990000001</v>
      </c>
      <c r="P17" s="9">
        <v>0.11245362829700002</v>
      </c>
      <c r="Q17" s="9">
        <v>0.11582723714591002</v>
      </c>
      <c r="R17" s="9">
        <v>0.11930205426028734</v>
      </c>
      <c r="S17" s="9">
        <v>0.12288111588809596</v>
      </c>
      <c r="T17" s="69">
        <v>0.11023665414535062</v>
      </c>
      <c r="U17" s="69">
        <v>0.10798692650973123</v>
      </c>
      <c r="V17" s="69">
        <v>0.10573719887411183</v>
      </c>
      <c r="W17" s="69">
        <v>0.10348747123849242</v>
      </c>
      <c r="X17" s="69">
        <v>0.10123774360287303</v>
      </c>
      <c r="Y17" s="69">
        <v>9.7488197543507349E-2</v>
      </c>
      <c r="Z17" s="69">
        <v>9.3738651484141691E-2</v>
      </c>
      <c r="AA17" s="69">
        <v>8.998910542477602E-2</v>
      </c>
      <c r="AB17" s="69">
        <v>8.6239559365410348E-2</v>
      </c>
      <c r="AC17" s="69">
        <v>8.2490013306044677E-2</v>
      </c>
      <c r="AD17" s="69">
        <v>7.8740467246679005E-2</v>
      </c>
      <c r="AE17" s="69">
        <v>7.4241011975440224E-2</v>
      </c>
      <c r="AF17" s="69">
        <v>6.9741556704201416E-2</v>
      </c>
      <c r="AG17" s="69">
        <v>6.5242101432962621E-2</v>
      </c>
      <c r="AH17" s="69">
        <v>6.0742646161723812E-2</v>
      </c>
      <c r="AI17" s="69">
        <v>5.6243190890485004E-2</v>
      </c>
      <c r="AJ17" s="69">
        <v>5.2868599437055901E-2</v>
      </c>
      <c r="AK17" s="69">
        <v>4.9494007983626805E-2</v>
      </c>
      <c r="AL17" s="69">
        <v>4.6119416530197709E-2</v>
      </c>
      <c r="AM17" s="69">
        <v>4.2744825076768606E-2</v>
      </c>
      <c r="AN17" s="69">
        <v>3.9370233623339503E-2</v>
      </c>
      <c r="AO17" s="69">
        <v>3.5995642169910406E-2</v>
      </c>
      <c r="AP17" s="69">
        <v>3.262105071648131E-2</v>
      </c>
      <c r="AQ17" s="69">
        <v>2.9246459263052207E-2</v>
      </c>
      <c r="AR17" s="69">
        <v>2.5871867809623108E-2</v>
      </c>
      <c r="AS17" s="69">
        <v>2.2497276356194012E-2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16"/>
    </row>
    <row r="18" spans="1:65" x14ac:dyDescent="0.35">
      <c r="A18" s="10" t="s">
        <v>10</v>
      </c>
      <c r="B18" s="9" t="s">
        <v>94</v>
      </c>
      <c r="C18" s="138" t="s">
        <v>318</v>
      </c>
      <c r="D18" s="71" t="s">
        <v>271</v>
      </c>
      <c r="E18" s="9" t="s">
        <v>307</v>
      </c>
      <c r="F18" s="69" t="s">
        <v>7</v>
      </c>
      <c r="G18" s="9" t="s">
        <v>197</v>
      </c>
      <c r="H18" s="17" t="s">
        <v>204</v>
      </c>
      <c r="I18" s="10"/>
      <c r="J18" s="9"/>
      <c r="K18" s="9"/>
      <c r="L18" s="16"/>
      <c r="M18" s="10">
        <v>8.3283999999999997E-2</v>
      </c>
      <c r="N18" s="9">
        <v>8.5782520000000001E-2</v>
      </c>
      <c r="O18" s="9">
        <v>8.8355995600000015E-2</v>
      </c>
      <c r="P18" s="9">
        <v>9.1006675468000009E-2</v>
      </c>
      <c r="Q18" s="9">
        <v>9.3736875732040023E-2</v>
      </c>
      <c r="R18" s="9">
        <v>9.6548982004001221E-2</v>
      </c>
      <c r="S18" s="9">
        <v>9.9445451464121273E-2</v>
      </c>
      <c r="T18" s="69">
        <v>8.9212518621346409E-2</v>
      </c>
      <c r="U18" s="69">
        <v>8.7391854976012817E-2</v>
      </c>
      <c r="V18" s="69">
        <v>8.5571191330679225E-2</v>
      </c>
      <c r="W18" s="69">
        <v>8.3750527685345619E-2</v>
      </c>
      <c r="X18" s="69">
        <v>8.1929864040012026E-2</v>
      </c>
      <c r="Y18" s="69">
        <v>7.8895424631122688E-2</v>
      </c>
      <c r="Z18" s="69">
        <v>7.5860985222233349E-2</v>
      </c>
      <c r="AA18" s="69">
        <v>7.282654581334401E-2</v>
      </c>
      <c r="AB18" s="69">
        <v>6.9792106404454671E-2</v>
      </c>
      <c r="AC18" s="69">
        <v>6.6757666995565346E-2</v>
      </c>
      <c r="AD18" s="69">
        <v>6.3723227586676007E-2</v>
      </c>
      <c r="AE18" s="69">
        <v>6.0081900296008815E-2</v>
      </c>
      <c r="AF18" s="69">
        <v>5.644057300534161E-2</v>
      </c>
      <c r="AG18" s="69">
        <v>5.2799245714674418E-2</v>
      </c>
      <c r="AH18" s="69">
        <v>4.9157918424007213E-2</v>
      </c>
      <c r="AI18" s="69">
        <v>4.5516591133340001E-2</v>
      </c>
      <c r="AJ18" s="69">
        <v>4.2785595665339599E-2</v>
      </c>
      <c r="AK18" s="69">
        <v>4.0054600197339203E-2</v>
      </c>
      <c r="AL18" s="69">
        <v>3.7323604729338801E-2</v>
      </c>
      <c r="AM18" s="69">
        <v>3.4592609261338406E-2</v>
      </c>
      <c r="AN18" s="69">
        <v>3.1861613793338003E-2</v>
      </c>
      <c r="AO18" s="69">
        <v>2.9130618325337605E-2</v>
      </c>
      <c r="AP18" s="69">
        <v>2.6399622857337209E-2</v>
      </c>
      <c r="AQ18" s="69">
        <v>2.3668627389336803E-2</v>
      </c>
      <c r="AR18" s="69">
        <v>2.0937631921336408E-2</v>
      </c>
      <c r="AS18" s="69">
        <v>1.8206636453336009E-2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16"/>
    </row>
    <row r="19" spans="1:65" x14ac:dyDescent="0.35">
      <c r="A19" s="10" t="s">
        <v>10</v>
      </c>
      <c r="B19" s="9" t="s">
        <v>86</v>
      </c>
      <c r="C19" s="138" t="s">
        <v>318</v>
      </c>
      <c r="D19" s="71" t="s">
        <v>271</v>
      </c>
      <c r="E19" s="9" t="s">
        <v>307</v>
      </c>
      <c r="F19" s="69" t="s">
        <v>7</v>
      </c>
      <c r="G19" s="9" t="s">
        <v>197</v>
      </c>
      <c r="H19" s="17" t="s">
        <v>204</v>
      </c>
      <c r="I19" s="10"/>
      <c r="J19" s="9"/>
      <c r="K19" s="9"/>
      <c r="L19" s="16"/>
      <c r="M19" s="10">
        <v>8.3283999999999997E-2</v>
      </c>
      <c r="N19" s="9">
        <v>8.5782520000000001E-2</v>
      </c>
      <c r="O19" s="9">
        <v>8.8355995600000015E-2</v>
      </c>
      <c r="P19" s="9">
        <v>9.1006675468000009E-2</v>
      </c>
      <c r="Q19" s="9">
        <v>9.3736875732040023E-2</v>
      </c>
      <c r="R19" s="9">
        <v>9.6548982004001221E-2</v>
      </c>
      <c r="S19" s="9">
        <v>9.9445451464121273E-2</v>
      </c>
      <c r="T19" s="69">
        <v>8.9212518621346409E-2</v>
      </c>
      <c r="U19" s="69">
        <v>8.7391854976012817E-2</v>
      </c>
      <c r="V19" s="69">
        <v>8.5571191330679225E-2</v>
      </c>
      <c r="W19" s="69">
        <v>8.3750527685345619E-2</v>
      </c>
      <c r="X19" s="69">
        <v>8.1929864040012026E-2</v>
      </c>
      <c r="Y19" s="69">
        <v>7.8895424631122688E-2</v>
      </c>
      <c r="Z19" s="69">
        <v>7.5860985222233349E-2</v>
      </c>
      <c r="AA19" s="69">
        <v>7.282654581334401E-2</v>
      </c>
      <c r="AB19" s="69">
        <v>6.9792106404454671E-2</v>
      </c>
      <c r="AC19" s="69">
        <v>6.6757666995565346E-2</v>
      </c>
      <c r="AD19" s="69">
        <v>6.3723227586676007E-2</v>
      </c>
      <c r="AE19" s="69">
        <v>6.0081900296008815E-2</v>
      </c>
      <c r="AF19" s="69">
        <v>5.644057300534161E-2</v>
      </c>
      <c r="AG19" s="69">
        <v>5.2799245714674418E-2</v>
      </c>
      <c r="AH19" s="69">
        <v>4.9157918424007213E-2</v>
      </c>
      <c r="AI19" s="69">
        <v>4.5516591133340001E-2</v>
      </c>
      <c r="AJ19" s="69">
        <v>4.2785595665339599E-2</v>
      </c>
      <c r="AK19" s="69">
        <v>4.0054600197339203E-2</v>
      </c>
      <c r="AL19" s="69">
        <v>3.7323604729338801E-2</v>
      </c>
      <c r="AM19" s="69">
        <v>3.4592609261338406E-2</v>
      </c>
      <c r="AN19" s="69">
        <v>3.1861613793338003E-2</v>
      </c>
      <c r="AO19" s="69">
        <v>2.9130618325337605E-2</v>
      </c>
      <c r="AP19" s="69">
        <v>2.6399622857337209E-2</v>
      </c>
      <c r="AQ19" s="69">
        <v>2.3668627389336803E-2</v>
      </c>
      <c r="AR19" s="69">
        <v>2.0937631921336408E-2</v>
      </c>
      <c r="AS19" s="69">
        <v>1.8206636453336009E-2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16"/>
    </row>
    <row r="20" spans="1:65" x14ac:dyDescent="0.35">
      <c r="A20" s="10" t="s">
        <v>10</v>
      </c>
      <c r="B20" s="9" t="s">
        <v>94</v>
      </c>
      <c r="C20" s="139" t="s">
        <v>319</v>
      </c>
      <c r="D20" s="71" t="s">
        <v>271</v>
      </c>
      <c r="E20" s="9" t="s">
        <v>307</v>
      </c>
      <c r="F20" s="69" t="s">
        <v>7</v>
      </c>
      <c r="G20" s="9" t="s">
        <v>197</v>
      </c>
      <c r="H20" s="17" t="s">
        <v>204</v>
      </c>
      <c r="I20" s="10"/>
      <c r="J20" s="9"/>
      <c r="K20" s="9"/>
      <c r="L20" s="16"/>
      <c r="M20" s="10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69">
        <v>7.2399077585306393E-2</v>
      </c>
      <c r="U20" s="69">
        <v>9.9205900759609514E-2</v>
      </c>
      <c r="V20" s="69">
        <v>0.12651771991440403</v>
      </c>
      <c r="W20" s="69">
        <v>0.15434968492910442</v>
      </c>
      <c r="X20" s="69">
        <v>0.18271740017950813</v>
      </c>
      <c r="Y20" s="69">
        <v>0.21828602072241471</v>
      </c>
      <c r="Z20" s="69">
        <v>0.25442301869037875</v>
      </c>
      <c r="AA20" s="69">
        <v>0.29114544540615211</v>
      </c>
      <c r="AB20" s="69">
        <v>0.32847086373216899</v>
      </c>
      <c r="AC20" s="69">
        <v>0.36641736341673675</v>
      </c>
      <c r="AD20" s="69">
        <v>0.40500357690061189</v>
      </c>
      <c r="AE20" s="69">
        <v>0.44757323687263795</v>
      </c>
      <c r="AF20" s="69">
        <v>0.49082156921434927</v>
      </c>
      <c r="AG20" s="69">
        <v>0.53476893409683623</v>
      </c>
      <c r="AH20" s="69">
        <v>0.57943630249632239</v>
      </c>
      <c r="AI20" s="69">
        <v>0.62484527451831751</v>
      </c>
      <c r="AJ20" s="69">
        <v>0.66603128635920072</v>
      </c>
      <c r="AK20" s="69">
        <v>0.7080040654832036</v>
      </c>
      <c r="AL20" s="69">
        <v>0.75078721490881994</v>
      </c>
      <c r="AM20" s="69">
        <v>0.79440504574509796</v>
      </c>
      <c r="AN20" s="69">
        <v>0.83888259843435786</v>
      </c>
      <c r="AO20" s="69">
        <v>0.88424566463218879</v>
      </c>
      <c r="AP20" s="69">
        <v>0.93052080974384788</v>
      </c>
      <c r="AQ20" s="69">
        <v>0.97773539613675009</v>
      </c>
      <c r="AR20" s="69">
        <v>1.0259176070493328</v>
      </c>
      <c r="AS20" s="69">
        <v>1.0750964712171862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16"/>
    </row>
    <row r="21" spans="1:65" x14ac:dyDescent="0.35">
      <c r="A21" s="10" t="s">
        <v>10</v>
      </c>
      <c r="B21" s="9" t="s">
        <v>86</v>
      </c>
      <c r="C21" s="139" t="s">
        <v>319</v>
      </c>
      <c r="D21" s="71" t="s">
        <v>271</v>
      </c>
      <c r="E21" s="9" t="s">
        <v>307</v>
      </c>
      <c r="F21" s="69" t="s">
        <v>7</v>
      </c>
      <c r="G21" s="9" t="s">
        <v>197</v>
      </c>
      <c r="H21" s="17" t="s">
        <v>204</v>
      </c>
      <c r="I21" s="10"/>
      <c r="J21" s="9"/>
      <c r="K21" s="9"/>
      <c r="L21" s="16"/>
      <c r="M21" s="10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69">
        <v>7.2399077585306393E-2</v>
      </c>
      <c r="U21" s="69">
        <v>9.9205900759609514E-2</v>
      </c>
      <c r="V21" s="69">
        <v>0.12651771991440403</v>
      </c>
      <c r="W21" s="69">
        <v>0.15434968492910442</v>
      </c>
      <c r="X21" s="69">
        <v>0.18271740017950813</v>
      </c>
      <c r="Y21" s="69">
        <v>0.21828602072241471</v>
      </c>
      <c r="Z21" s="69">
        <v>0.25442301869037875</v>
      </c>
      <c r="AA21" s="69">
        <v>0.29114544540615211</v>
      </c>
      <c r="AB21" s="69">
        <v>0.32847086373216899</v>
      </c>
      <c r="AC21" s="69">
        <v>0.36641736341673675</v>
      </c>
      <c r="AD21" s="69">
        <v>0.40500357690061189</v>
      </c>
      <c r="AE21" s="69">
        <v>0.44757323687263795</v>
      </c>
      <c r="AF21" s="69">
        <v>0.49082156921434927</v>
      </c>
      <c r="AG21" s="69">
        <v>0.53476893409683623</v>
      </c>
      <c r="AH21" s="69">
        <v>0.57943630249632239</v>
      </c>
      <c r="AI21" s="69">
        <v>0.62484527451831751</v>
      </c>
      <c r="AJ21" s="69">
        <v>0.66603128635920072</v>
      </c>
      <c r="AK21" s="69">
        <v>0.7080040654832036</v>
      </c>
      <c r="AL21" s="69">
        <v>0.75078721490881994</v>
      </c>
      <c r="AM21" s="69">
        <v>0.79440504574509796</v>
      </c>
      <c r="AN21" s="69">
        <v>0.83888259843435786</v>
      </c>
      <c r="AO21" s="69">
        <v>0.88424566463218879</v>
      </c>
      <c r="AP21" s="69">
        <v>0.93052080974384788</v>
      </c>
      <c r="AQ21" s="69">
        <v>0.97773539613675009</v>
      </c>
      <c r="AR21" s="69">
        <v>1.0259176070493328</v>
      </c>
      <c r="AS21" s="69">
        <v>1.0750964712171862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16"/>
    </row>
    <row r="22" spans="1:65" x14ac:dyDescent="0.35">
      <c r="A22" s="10" t="s">
        <v>10</v>
      </c>
      <c r="B22" s="9" t="s">
        <v>94</v>
      </c>
      <c r="C22" s="139" t="s">
        <v>320</v>
      </c>
      <c r="D22" s="71" t="s">
        <v>271</v>
      </c>
      <c r="E22" s="9" t="s">
        <v>307</v>
      </c>
      <c r="F22" s="69" t="s">
        <v>7</v>
      </c>
      <c r="G22" s="9" t="s">
        <v>197</v>
      </c>
      <c r="H22" s="17" t="s">
        <v>204</v>
      </c>
      <c r="I22" s="10"/>
      <c r="J22" s="9"/>
      <c r="K22" s="9"/>
      <c r="L22" s="16"/>
      <c r="M22" s="10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69">
        <v>1.1676590081862564E-2</v>
      </c>
      <c r="U22" s="69">
        <v>1.6000019275204096E-2</v>
      </c>
      <c r="V22" s="69">
        <v>2.0404894686561818E-2</v>
      </c>
      <c r="W22" s="69">
        <v>2.4893659702476235E-2</v>
      </c>
      <c r="X22" s="69">
        <v>2.9468831011084044E-2</v>
      </c>
      <c r="Y22" s="69">
        <v>3.520537097414466E-2</v>
      </c>
      <c r="Z22" s="69">
        <v>4.1033579373123685E-2</v>
      </c>
      <c r="AA22" s="69">
        <v>4.6956206261098678E-2</v>
      </c>
      <c r="AB22" s="69">
        <v>5.2976084192739532E-2</v>
      </c>
      <c r="AC22" s="69">
        <v>5.9096130699356236E-2</v>
      </c>
      <c r="AD22" s="69">
        <v>6.5319350838198037E-2</v>
      </c>
      <c r="AE22" s="69">
        <v>7.2185024904720993E-2</v>
      </c>
      <c r="AF22" s="69">
        <v>7.9160155877671556E-2</v>
      </c>
      <c r="AG22" s="69">
        <v>8.6248027464242566E-2</v>
      </c>
      <c r="AH22" s="69">
        <v>9.3452021882842642E-2</v>
      </c>
      <c r="AI22" s="69">
        <v>0.10077562281843265</v>
      </c>
      <c r="AJ22" s="69">
        <v>0.10741814083678834</v>
      </c>
      <c r="AK22" s="69">
        <v>0.11418754940901867</v>
      </c>
      <c r="AL22" s="69">
        <v>0.12108765525173984</v>
      </c>
      <c r="AM22" s="69">
        <v>0.12812237928306658</v>
      </c>
      <c r="AN22" s="69">
        <v>0.13529576004865709</v>
      </c>
      <c r="AO22" s="69">
        <v>0.14261195725053921</v>
      </c>
      <c r="AP22" s="69">
        <v>0.1500752553818018</v>
      </c>
      <c r="AQ22" s="69">
        <v>0.15769006747032618</v>
      </c>
      <c r="AR22" s="69">
        <v>0.16546093893483024</v>
      </c>
      <c r="AS22" s="69">
        <v>0.17339255155659339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16"/>
    </row>
    <row r="23" spans="1:65" x14ac:dyDescent="0.35">
      <c r="A23" s="10" t="s">
        <v>10</v>
      </c>
      <c r="B23" s="9" t="s">
        <v>86</v>
      </c>
      <c r="C23" s="139" t="s">
        <v>320</v>
      </c>
      <c r="D23" s="71" t="s">
        <v>271</v>
      </c>
      <c r="E23" s="9" t="s">
        <v>307</v>
      </c>
      <c r="F23" s="69" t="s">
        <v>7</v>
      </c>
      <c r="G23" s="9" t="s">
        <v>197</v>
      </c>
      <c r="H23" s="17" t="s">
        <v>204</v>
      </c>
      <c r="I23" s="10"/>
      <c r="J23" s="9"/>
      <c r="K23" s="9"/>
      <c r="L23" s="16"/>
      <c r="M23" s="10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69">
        <v>1.1676590081862564E-2</v>
      </c>
      <c r="U23" s="69">
        <v>1.6000019275204096E-2</v>
      </c>
      <c r="V23" s="69">
        <v>2.0404894686561818E-2</v>
      </c>
      <c r="W23" s="69">
        <v>2.4893659702476235E-2</v>
      </c>
      <c r="X23" s="69">
        <v>2.9468831011084044E-2</v>
      </c>
      <c r="Y23" s="69">
        <v>3.520537097414466E-2</v>
      </c>
      <c r="Z23" s="69">
        <v>4.1033579373123685E-2</v>
      </c>
      <c r="AA23" s="69">
        <v>4.6956206261098678E-2</v>
      </c>
      <c r="AB23" s="69">
        <v>5.2976084192739532E-2</v>
      </c>
      <c r="AC23" s="69">
        <v>5.9096130699356236E-2</v>
      </c>
      <c r="AD23" s="69">
        <v>6.5319350838198037E-2</v>
      </c>
      <c r="AE23" s="69">
        <v>7.2185024904720993E-2</v>
      </c>
      <c r="AF23" s="69">
        <v>7.9160155877671556E-2</v>
      </c>
      <c r="AG23" s="69">
        <v>8.6248027464242566E-2</v>
      </c>
      <c r="AH23" s="69">
        <v>9.3452021882842642E-2</v>
      </c>
      <c r="AI23" s="69">
        <v>0.10077562281843265</v>
      </c>
      <c r="AJ23" s="69">
        <v>0.10741814083678834</v>
      </c>
      <c r="AK23" s="69">
        <v>0.11418754940901867</v>
      </c>
      <c r="AL23" s="69">
        <v>0.12108765525173984</v>
      </c>
      <c r="AM23" s="69">
        <v>0.12812237928306658</v>
      </c>
      <c r="AN23" s="69">
        <v>0.13529576004865709</v>
      </c>
      <c r="AO23" s="69">
        <v>0.14261195725053921</v>
      </c>
      <c r="AP23" s="69">
        <v>0.1500752553818018</v>
      </c>
      <c r="AQ23" s="69">
        <v>0.15769006747032618</v>
      </c>
      <c r="AR23" s="69">
        <v>0.16546093893483024</v>
      </c>
      <c r="AS23" s="69">
        <v>0.17339255155659339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16"/>
    </row>
    <row r="24" spans="1:65" x14ac:dyDescent="0.35">
      <c r="A24" s="10" t="s">
        <v>10</v>
      </c>
      <c r="B24" s="9" t="s">
        <v>94</v>
      </c>
      <c r="C24" s="139" t="s">
        <v>321</v>
      </c>
      <c r="D24" s="71" t="s">
        <v>271</v>
      </c>
      <c r="E24" s="9" t="s">
        <v>307</v>
      </c>
      <c r="F24" s="69" t="s">
        <v>7</v>
      </c>
      <c r="G24" s="9" t="s">
        <v>197</v>
      </c>
      <c r="H24" s="17" t="s">
        <v>204</v>
      </c>
      <c r="I24" s="10"/>
      <c r="J24" s="9"/>
      <c r="K24" s="9"/>
      <c r="L24" s="16"/>
      <c r="M24" s="10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69">
        <v>6.756170712880278E-3</v>
      </c>
      <c r="U24" s="69">
        <v>9.2577422753381822E-3</v>
      </c>
      <c r="V24" s="69">
        <v>1.1806439287004995E-2</v>
      </c>
      <c r="W24" s="69">
        <v>1.4403675511356987E-2</v>
      </c>
      <c r="X24" s="69">
        <v>1.7050907124774695E-2</v>
      </c>
      <c r="Y24" s="69">
        <v>2.037011615925979E-2</v>
      </c>
      <c r="Z24" s="69">
        <v>2.3742365302004714E-2</v>
      </c>
      <c r="AA24" s="69">
        <v>2.7169245756257256E-2</v>
      </c>
      <c r="AB24" s="69">
        <v>3.0652396461362658E-2</v>
      </c>
      <c r="AC24" s="69">
        <v>3.4193505524846471E-2</v>
      </c>
      <c r="AD24" s="69">
        <v>3.779431169746008E-2</v>
      </c>
      <c r="AE24" s="69">
        <v>4.1766846977642214E-2</v>
      </c>
      <c r="AF24" s="69">
        <v>4.5802714920900156E-2</v>
      </c>
      <c r="AG24" s="69">
        <v>4.9903815507126158E-2</v>
      </c>
      <c r="AH24" s="69">
        <v>5.4072105715609269E-2</v>
      </c>
      <c r="AI24" s="69">
        <v>5.8309601235017203E-2</v>
      </c>
      <c r="AJ24" s="69">
        <v>6.215301659693042E-2</v>
      </c>
      <c r="AK24" s="69">
        <v>6.6069851873203786E-2</v>
      </c>
      <c r="AL24" s="69">
        <v>7.0062309661268099E-2</v>
      </c>
      <c r="AM24" s="69">
        <v>7.4132658636477083E-2</v>
      </c>
      <c r="AN24" s="69">
        <v>7.8283235534445106E-2</v>
      </c>
      <c r="AO24" s="69">
        <v>8.2516447192854878E-2</v>
      </c>
      <c r="AP24" s="69">
        <v>8.6834772654519707E-2</v>
      </c>
      <c r="AQ24" s="69">
        <v>9.1240765333537227E-2</v>
      </c>
      <c r="AR24" s="69">
        <v>9.5737055246428018E-2</v>
      </c>
      <c r="AS24" s="69">
        <v>0.10032635131020827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16"/>
    </row>
    <row r="25" spans="1:65" ht="15" thickBot="1" x14ac:dyDescent="0.4">
      <c r="A25" s="64" t="s">
        <v>10</v>
      </c>
      <c r="B25" s="65" t="s">
        <v>86</v>
      </c>
      <c r="C25" s="140" t="s">
        <v>321</v>
      </c>
      <c r="D25" s="141" t="s">
        <v>271</v>
      </c>
      <c r="E25" s="65" t="s">
        <v>307</v>
      </c>
      <c r="F25" s="111" t="s">
        <v>7</v>
      </c>
      <c r="G25" s="65" t="s">
        <v>197</v>
      </c>
      <c r="H25" s="67" t="s">
        <v>204</v>
      </c>
      <c r="I25" s="64"/>
      <c r="J25" s="65"/>
      <c r="K25" s="65"/>
      <c r="L25" s="76"/>
      <c r="M25" s="64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111">
        <v>6.756170712880278E-3</v>
      </c>
      <c r="U25" s="111">
        <v>9.2577422753381822E-3</v>
      </c>
      <c r="V25" s="111">
        <v>1.1806439287004995E-2</v>
      </c>
      <c r="W25" s="111">
        <v>1.4403675511356987E-2</v>
      </c>
      <c r="X25" s="111">
        <v>1.7050907124774695E-2</v>
      </c>
      <c r="Y25" s="111">
        <v>2.037011615925979E-2</v>
      </c>
      <c r="Z25" s="111">
        <v>2.3742365302004714E-2</v>
      </c>
      <c r="AA25" s="111">
        <v>2.7169245756257256E-2</v>
      </c>
      <c r="AB25" s="111">
        <v>3.0652396461362658E-2</v>
      </c>
      <c r="AC25" s="111">
        <v>3.4193505524846471E-2</v>
      </c>
      <c r="AD25" s="111">
        <v>3.779431169746008E-2</v>
      </c>
      <c r="AE25" s="111">
        <v>4.1766846977642214E-2</v>
      </c>
      <c r="AF25" s="111">
        <v>4.5802714920900156E-2</v>
      </c>
      <c r="AG25" s="111">
        <v>4.9903815507126158E-2</v>
      </c>
      <c r="AH25" s="111">
        <v>5.4072105715609269E-2</v>
      </c>
      <c r="AI25" s="111">
        <v>5.8309601235017203E-2</v>
      </c>
      <c r="AJ25" s="111">
        <v>6.215301659693042E-2</v>
      </c>
      <c r="AK25" s="111">
        <v>6.6069851873203786E-2</v>
      </c>
      <c r="AL25" s="111">
        <v>7.0062309661268099E-2</v>
      </c>
      <c r="AM25" s="111">
        <v>7.4132658636477083E-2</v>
      </c>
      <c r="AN25" s="111">
        <v>7.8283235534445106E-2</v>
      </c>
      <c r="AO25" s="111">
        <v>8.2516447192854878E-2</v>
      </c>
      <c r="AP25" s="111">
        <v>8.6834772654519707E-2</v>
      </c>
      <c r="AQ25" s="111">
        <v>9.1240765333537227E-2</v>
      </c>
      <c r="AR25" s="111">
        <v>9.5737055246428018E-2</v>
      </c>
      <c r="AS25" s="111">
        <v>0.10032635131020827</v>
      </c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76"/>
    </row>
    <row r="26" spans="1:65" ht="15" thickBot="1" x14ac:dyDescent="0.4">
      <c r="A26" s="31" t="s">
        <v>10</v>
      </c>
      <c r="B26" s="32" t="s">
        <v>322</v>
      </c>
      <c r="C26" s="25" t="s">
        <v>323</v>
      </c>
      <c r="D26" s="25" t="s">
        <v>271</v>
      </c>
      <c r="E26" s="25" t="s">
        <v>324</v>
      </c>
      <c r="F26" s="130" t="s">
        <v>7</v>
      </c>
      <c r="G26" s="32" t="s">
        <v>197</v>
      </c>
      <c r="H26" s="131" t="s">
        <v>204</v>
      </c>
      <c r="I26" s="142"/>
      <c r="J26" s="25"/>
      <c r="K26" s="25"/>
      <c r="L26" s="26"/>
      <c r="M26" s="143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4">
        <v>0.57166666666666655</v>
      </c>
      <c r="U26" s="144">
        <v>1.1433333333333333</v>
      </c>
      <c r="V26" s="144">
        <v>1.7150000000000001</v>
      </c>
      <c r="W26" s="144">
        <v>2.2866666666666671</v>
      </c>
      <c r="X26" s="144">
        <v>2.8583333333333334</v>
      </c>
      <c r="Y26" s="144">
        <v>3.4299999999999997</v>
      </c>
      <c r="Z26" s="144">
        <v>4.0016666666667788</v>
      </c>
      <c r="AA26" s="144">
        <v>4.5733333333332666</v>
      </c>
      <c r="AB26" s="144">
        <v>5.1449999999999818</v>
      </c>
      <c r="AC26" s="144">
        <v>5.716666666666697</v>
      </c>
      <c r="AD26" s="144">
        <v>6.2883333333334122</v>
      </c>
      <c r="AE26" s="144">
        <v>6.8600000000001273</v>
      </c>
      <c r="AF26" s="144">
        <v>7.4316666666666151</v>
      </c>
      <c r="AG26" s="144">
        <v>8.0033333333333303</v>
      </c>
      <c r="AH26" s="144">
        <v>8.5750000000000455</v>
      </c>
      <c r="AI26" s="144">
        <v>9.1466666666667606</v>
      </c>
      <c r="AJ26" s="144">
        <v>9.7183333333332484</v>
      </c>
      <c r="AK26" s="144">
        <v>10.289999999999964</v>
      </c>
      <c r="AL26" s="144">
        <v>10.861666666666679</v>
      </c>
      <c r="AM26" s="144">
        <v>11.433333333333394</v>
      </c>
      <c r="AN26" s="144">
        <v>12.005000000000109</v>
      </c>
      <c r="AO26" s="144">
        <v>12.576666666666597</v>
      </c>
      <c r="AP26" s="144">
        <v>13.148333333333312</v>
      </c>
      <c r="AQ26" s="144">
        <v>13.720000000000027</v>
      </c>
      <c r="AR26" s="144">
        <v>14.291666666666742</v>
      </c>
      <c r="AS26" s="144">
        <v>14.863333333333458</v>
      </c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6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2EDB-AA1C-43EC-BE52-26B044BB4B5B}">
  <dimension ref="A1:AI2"/>
  <sheetViews>
    <sheetView workbookViewId="0"/>
  </sheetViews>
  <sheetFormatPr defaultColWidth="8.90625" defaultRowHeight="14.5" x14ac:dyDescent="0.35"/>
  <cols>
    <col min="2" max="2" width="11.453125" customWidth="1"/>
    <col min="3" max="3" width="6.90625" customWidth="1"/>
  </cols>
  <sheetData>
    <row r="1" spans="1:35" ht="15" thickBot="1" x14ac:dyDescent="0.4">
      <c r="A1" s="146" t="s">
        <v>16</v>
      </c>
      <c r="B1" s="146" t="s">
        <v>325</v>
      </c>
      <c r="C1" s="13">
        <v>2018</v>
      </c>
      <c r="D1" s="14">
        <v>2019</v>
      </c>
      <c r="E1" s="27">
        <v>2020</v>
      </c>
      <c r="F1" s="27">
        <v>2021</v>
      </c>
      <c r="G1" s="27">
        <v>2022</v>
      </c>
      <c r="H1" s="27">
        <v>2023</v>
      </c>
      <c r="I1" s="27">
        <v>2024</v>
      </c>
      <c r="J1" s="27">
        <v>2025</v>
      </c>
      <c r="K1" s="27">
        <v>2026</v>
      </c>
      <c r="L1" s="27">
        <v>2027</v>
      </c>
      <c r="M1" s="27">
        <v>2028</v>
      </c>
      <c r="N1" s="27">
        <v>2029</v>
      </c>
      <c r="O1" s="27">
        <v>2030</v>
      </c>
      <c r="P1" s="27">
        <v>2031</v>
      </c>
      <c r="Q1" s="27">
        <v>2032</v>
      </c>
      <c r="R1" s="27">
        <v>2033</v>
      </c>
      <c r="S1" s="27">
        <v>2034</v>
      </c>
      <c r="T1" s="27">
        <v>2035</v>
      </c>
      <c r="U1" s="27">
        <v>2036</v>
      </c>
      <c r="V1" s="27">
        <v>2037</v>
      </c>
      <c r="W1" s="27">
        <v>2038</v>
      </c>
      <c r="X1" s="27">
        <v>2039</v>
      </c>
      <c r="Y1" s="27">
        <v>2040</v>
      </c>
      <c r="Z1" s="27">
        <v>2041</v>
      </c>
      <c r="AA1" s="27">
        <v>2042</v>
      </c>
      <c r="AB1" s="27">
        <v>2043</v>
      </c>
      <c r="AC1" s="27">
        <v>2044</v>
      </c>
      <c r="AD1" s="27">
        <v>2045</v>
      </c>
      <c r="AE1" s="27">
        <v>2046</v>
      </c>
      <c r="AF1" s="27">
        <v>2047</v>
      </c>
      <c r="AG1" s="27">
        <v>2048</v>
      </c>
      <c r="AH1" s="27">
        <v>2049</v>
      </c>
      <c r="AI1" s="28">
        <v>2050</v>
      </c>
    </row>
    <row r="2" spans="1:35" x14ac:dyDescent="0.35">
      <c r="A2" t="s">
        <v>10</v>
      </c>
      <c r="B2" t="s">
        <v>326</v>
      </c>
      <c r="C2">
        <v>9999</v>
      </c>
      <c r="D2">
        <v>9999</v>
      </c>
      <c r="E2">
        <v>9999</v>
      </c>
      <c r="F2">
        <v>9999</v>
      </c>
      <c r="G2">
        <v>9999</v>
      </c>
      <c r="H2">
        <v>9999</v>
      </c>
      <c r="I2">
        <v>9999</v>
      </c>
      <c r="J2">
        <v>9999</v>
      </c>
      <c r="K2">
        <v>9999</v>
      </c>
      <c r="L2">
        <v>9999</v>
      </c>
      <c r="M2">
        <v>9999</v>
      </c>
      <c r="N2">
        <v>9999</v>
      </c>
      <c r="O2">
        <v>9999</v>
      </c>
      <c r="P2">
        <v>9999</v>
      </c>
      <c r="Q2">
        <v>9999</v>
      </c>
      <c r="R2">
        <v>9999</v>
      </c>
      <c r="S2">
        <v>9999</v>
      </c>
      <c r="T2">
        <v>9999</v>
      </c>
      <c r="U2">
        <v>9999</v>
      </c>
      <c r="V2">
        <v>9999</v>
      </c>
      <c r="W2">
        <v>9999</v>
      </c>
      <c r="X2">
        <v>9999</v>
      </c>
      <c r="Y2">
        <v>9999</v>
      </c>
      <c r="Z2">
        <v>9999</v>
      </c>
      <c r="AA2">
        <v>9999</v>
      </c>
      <c r="AB2">
        <v>9999</v>
      </c>
      <c r="AC2">
        <v>9999</v>
      </c>
      <c r="AD2">
        <v>9999</v>
      </c>
      <c r="AE2">
        <v>9999</v>
      </c>
      <c r="AF2">
        <v>9999</v>
      </c>
      <c r="AG2">
        <v>9999</v>
      </c>
      <c r="AH2">
        <v>9999</v>
      </c>
      <c r="AI2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E36" sqref="E36"/>
    </sheetView>
  </sheetViews>
  <sheetFormatPr defaultColWidth="8.90625" defaultRowHeight="14.5" x14ac:dyDescent="0.35"/>
  <cols>
    <col min="1" max="1" width="25" bestFit="1" customWidth="1"/>
  </cols>
  <sheetData>
    <row r="1" spans="1:2" x14ac:dyDescent="0.35">
      <c r="A1" s="2" t="s">
        <v>13</v>
      </c>
      <c r="B1" s="2" t="s">
        <v>14</v>
      </c>
    </row>
    <row r="2" spans="1:2" x14ac:dyDescent="0.35">
      <c r="A2" t="s">
        <v>15</v>
      </c>
      <c r="B2">
        <v>2024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18"/>
  <sheetViews>
    <sheetView workbookViewId="0">
      <selection activeCell="B2" sqref="B2:B3"/>
    </sheetView>
  </sheetViews>
  <sheetFormatPr defaultColWidth="8.90625" defaultRowHeight="14.5" x14ac:dyDescent="0.35"/>
  <cols>
    <col min="2" max="2" width="41.54296875" bestFit="1" customWidth="1"/>
    <col min="3" max="3" width="18.36328125" bestFit="1" customWidth="1"/>
    <col min="4" max="4" width="32.6328125" bestFit="1" customWidth="1"/>
    <col min="6" max="6" width="19.36328125" bestFit="1" customWidth="1"/>
  </cols>
  <sheetData>
    <row r="1" spans="1:4" ht="15" thickBot="1" x14ac:dyDescent="0.4">
      <c r="A1" s="13" t="s">
        <v>16</v>
      </c>
      <c r="B1" s="14" t="s">
        <v>17</v>
      </c>
      <c r="C1" s="14" t="s">
        <v>18</v>
      </c>
      <c r="D1" s="15" t="s">
        <v>19</v>
      </c>
    </row>
    <row r="2" spans="1:4" x14ac:dyDescent="0.35">
      <c r="A2" s="33" t="s">
        <v>10</v>
      </c>
      <c r="B2" s="57" t="s">
        <v>20</v>
      </c>
      <c r="C2" s="57" t="s">
        <v>21</v>
      </c>
      <c r="D2" s="18">
        <v>1</v>
      </c>
    </row>
    <row r="3" spans="1:4" x14ac:dyDescent="0.35">
      <c r="A3" s="10" t="s">
        <v>10</v>
      </c>
      <c r="B3" s="58" t="s">
        <v>22</v>
      </c>
      <c r="C3" s="58" t="s">
        <v>23</v>
      </c>
      <c r="D3" s="4">
        <v>1</v>
      </c>
    </row>
    <row r="4" spans="1:4" x14ac:dyDescent="0.35">
      <c r="A4" s="10" t="s">
        <v>10</v>
      </c>
      <c r="B4" s="57" t="s">
        <v>24</v>
      </c>
      <c r="C4" s="57" t="s">
        <v>25</v>
      </c>
      <c r="D4" s="4">
        <v>1</v>
      </c>
    </row>
    <row r="5" spans="1:4" x14ac:dyDescent="0.35">
      <c r="A5" s="10" t="s">
        <v>10</v>
      </c>
      <c r="B5" s="58" t="s">
        <v>26</v>
      </c>
      <c r="C5" s="58" t="s">
        <v>27</v>
      </c>
      <c r="D5" s="4">
        <v>1</v>
      </c>
    </row>
    <row r="6" spans="1:4" x14ac:dyDescent="0.35">
      <c r="A6" s="10" t="s">
        <v>10</v>
      </c>
      <c r="B6" s="57" t="s">
        <v>28</v>
      </c>
      <c r="C6" s="57" t="s">
        <v>29</v>
      </c>
      <c r="D6" s="4">
        <v>1</v>
      </c>
    </row>
    <row r="7" spans="1:4" x14ac:dyDescent="0.35">
      <c r="A7" s="10" t="s">
        <v>10</v>
      </c>
      <c r="B7" s="59" t="s">
        <v>30</v>
      </c>
      <c r="C7" s="59" t="s">
        <v>31</v>
      </c>
      <c r="D7" s="4">
        <v>1</v>
      </c>
    </row>
    <row r="8" spans="1:4" ht="15" thickBot="1" x14ac:dyDescent="0.4">
      <c r="A8" s="11" t="s">
        <v>10</v>
      </c>
      <c r="B8" s="57" t="s">
        <v>32</v>
      </c>
      <c r="C8" s="57" t="s">
        <v>33</v>
      </c>
      <c r="D8" s="6">
        <v>1</v>
      </c>
    </row>
    <row r="9" spans="1:4" x14ac:dyDescent="0.35">
      <c r="A9" s="33" t="s">
        <v>10</v>
      </c>
      <c r="B9" s="59" t="s">
        <v>34</v>
      </c>
      <c r="C9" s="59" t="s">
        <v>35</v>
      </c>
      <c r="D9" s="18">
        <v>1</v>
      </c>
    </row>
    <row r="10" spans="1:4" x14ac:dyDescent="0.35">
      <c r="A10" s="10" t="s">
        <v>10</v>
      </c>
      <c r="B10" s="57" t="s">
        <v>36</v>
      </c>
      <c r="C10" s="57" t="s">
        <v>37</v>
      </c>
      <c r="D10" s="4">
        <v>1</v>
      </c>
    </row>
    <row r="11" spans="1:4" x14ac:dyDescent="0.35">
      <c r="A11" s="10" t="s">
        <v>10</v>
      </c>
      <c r="B11" s="59" t="s">
        <v>38</v>
      </c>
      <c r="C11" s="59" t="s">
        <v>39</v>
      </c>
      <c r="D11" s="4">
        <v>1</v>
      </c>
    </row>
    <row r="12" spans="1:4" x14ac:dyDescent="0.35">
      <c r="A12" s="10" t="s">
        <v>10</v>
      </c>
      <c r="B12" s="57" t="s">
        <v>40</v>
      </c>
      <c r="C12" s="57" t="s">
        <v>41</v>
      </c>
      <c r="D12" s="4">
        <v>1</v>
      </c>
    </row>
    <row r="13" spans="1:4" x14ac:dyDescent="0.35">
      <c r="A13" s="10" t="s">
        <v>10</v>
      </c>
      <c r="B13" s="59" t="s">
        <v>42</v>
      </c>
      <c r="C13" s="59" t="s">
        <v>43</v>
      </c>
      <c r="D13" s="4">
        <v>1</v>
      </c>
    </row>
    <row r="14" spans="1:4" x14ac:dyDescent="0.35">
      <c r="A14" s="1"/>
      <c r="B14" s="1"/>
      <c r="C14" s="1"/>
    </row>
    <row r="15" spans="1:4" x14ac:dyDescent="0.35">
      <c r="A15" s="1"/>
      <c r="B15" s="1"/>
      <c r="C15" s="1"/>
      <c r="D15" s="53"/>
    </row>
    <row r="16" spans="1:4" x14ac:dyDescent="0.35">
      <c r="A16" s="1"/>
      <c r="B16" s="1"/>
      <c r="C16" s="1"/>
    </row>
    <row r="17" spans="2:2" x14ac:dyDescent="0.35">
      <c r="B17" s="52"/>
    </row>
    <row r="18" spans="2:2" x14ac:dyDescent="0.35">
      <c r="B18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8"/>
  <sheetViews>
    <sheetView workbookViewId="0">
      <selection activeCell="K3" sqref="K3"/>
    </sheetView>
  </sheetViews>
  <sheetFormatPr defaultColWidth="8.90625" defaultRowHeight="14.5" x14ac:dyDescent="0.35"/>
  <cols>
    <col min="1" max="1" width="14" bestFit="1" customWidth="1"/>
    <col min="2" max="2" width="18" bestFit="1" customWidth="1"/>
    <col min="3" max="3" width="33.54296875" bestFit="1" customWidth="1"/>
    <col min="4" max="4" width="14" bestFit="1" customWidth="1"/>
    <col min="5" max="5" width="14" customWidth="1"/>
    <col min="6" max="7" width="7.36328125" bestFit="1" customWidth="1"/>
    <col min="8" max="8" width="6.36328125" bestFit="1" customWidth="1"/>
    <col min="9" max="10" width="6.08984375" bestFit="1" customWidth="1"/>
    <col min="11" max="12" width="6.54296875" bestFit="1" customWidth="1"/>
    <col min="13" max="13" width="5" bestFit="1" customWidth="1"/>
    <col min="14" max="14" width="5.08984375" bestFit="1" customWidth="1"/>
    <col min="15" max="15" width="7" bestFit="1" customWidth="1"/>
    <col min="16" max="16" width="7" customWidth="1"/>
    <col min="17" max="17" width="7" bestFit="1" customWidth="1"/>
  </cols>
  <sheetData>
    <row r="1" spans="1:17" x14ac:dyDescent="0.35">
      <c r="A1" s="159" t="s">
        <v>16</v>
      </c>
      <c r="B1" s="160" t="s">
        <v>44</v>
      </c>
      <c r="C1" s="160" t="s">
        <v>45</v>
      </c>
      <c r="D1" s="160" t="s">
        <v>46</v>
      </c>
      <c r="E1" s="160" t="s">
        <v>47</v>
      </c>
      <c r="F1" s="160" t="s">
        <v>48</v>
      </c>
      <c r="G1" s="160" t="s">
        <v>49</v>
      </c>
      <c r="H1" s="160" t="s">
        <v>50</v>
      </c>
      <c r="I1" s="160" t="s">
        <v>51</v>
      </c>
      <c r="J1" s="160" t="s">
        <v>52</v>
      </c>
      <c r="K1" s="160" t="s">
        <v>53</v>
      </c>
      <c r="L1" s="160" t="s">
        <v>54</v>
      </c>
      <c r="M1" s="160" t="s">
        <v>55</v>
      </c>
      <c r="N1" s="160" t="s">
        <v>56</v>
      </c>
      <c r="O1" s="160" t="s">
        <v>57</v>
      </c>
      <c r="P1" s="160" t="s">
        <v>58</v>
      </c>
      <c r="Q1" s="161" t="s">
        <v>59</v>
      </c>
    </row>
    <row r="2" spans="1:17" x14ac:dyDescent="0.35">
      <c r="A2" s="167" t="s">
        <v>10</v>
      </c>
      <c r="B2" s="168" t="s">
        <v>60</v>
      </c>
      <c r="C2" s="168" t="s">
        <v>61</v>
      </c>
      <c r="D2" s="168" t="s">
        <v>62</v>
      </c>
      <c r="E2" s="168" t="s">
        <v>63</v>
      </c>
      <c r="F2" s="168" t="s">
        <v>11</v>
      </c>
      <c r="G2" s="168" t="s">
        <v>7</v>
      </c>
      <c r="H2" s="168" t="s">
        <v>11</v>
      </c>
      <c r="I2" s="168" t="s">
        <v>329</v>
      </c>
      <c r="J2" s="168" t="s">
        <v>330</v>
      </c>
      <c r="K2" s="168">
        <v>0.2</v>
      </c>
      <c r="L2" s="168">
        <v>0.125</v>
      </c>
      <c r="M2" s="168">
        <v>2035</v>
      </c>
      <c r="N2" s="168" t="s">
        <v>64</v>
      </c>
      <c r="O2" s="169" t="s">
        <v>64</v>
      </c>
      <c r="P2" s="170" t="s">
        <v>64</v>
      </c>
      <c r="Q2" s="171" t="s">
        <v>64</v>
      </c>
    </row>
    <row r="3" spans="1:17" x14ac:dyDescent="0.35">
      <c r="A3" s="172" t="s">
        <v>10</v>
      </c>
      <c r="B3" s="173" t="s">
        <v>60</v>
      </c>
      <c r="C3" s="173" t="s">
        <v>65</v>
      </c>
      <c r="D3" s="173" t="s">
        <v>66</v>
      </c>
      <c r="E3" s="173" t="s">
        <v>63</v>
      </c>
      <c r="F3" s="173" t="s">
        <v>11</v>
      </c>
      <c r="G3" s="173" t="s">
        <v>7</v>
      </c>
      <c r="H3" s="173" t="s">
        <v>11</v>
      </c>
      <c r="I3" s="173" t="s">
        <v>329</v>
      </c>
      <c r="J3" s="173">
        <v>0.99</v>
      </c>
      <c r="K3" s="173" t="s">
        <v>331</v>
      </c>
      <c r="L3" s="173" t="s">
        <v>332</v>
      </c>
      <c r="M3" s="173">
        <v>2035</v>
      </c>
      <c r="N3" s="173" t="s">
        <v>64</v>
      </c>
      <c r="O3" s="174" t="s">
        <v>64</v>
      </c>
      <c r="P3" s="175" t="s">
        <v>64</v>
      </c>
      <c r="Q3" s="176" t="s">
        <v>64</v>
      </c>
    </row>
    <row r="4" spans="1:17" ht="15" thickBot="1" x14ac:dyDescent="0.4">
      <c r="A4" s="177" t="s">
        <v>10</v>
      </c>
      <c r="B4" s="178" t="s">
        <v>67</v>
      </c>
      <c r="C4" s="178" t="s">
        <v>68</v>
      </c>
      <c r="D4" s="179" t="s">
        <v>39</v>
      </c>
      <c r="E4" s="178" t="s">
        <v>333</v>
      </c>
      <c r="F4" s="179" t="s">
        <v>11</v>
      </c>
      <c r="G4" s="179" t="s">
        <v>11</v>
      </c>
      <c r="H4" s="179" t="s">
        <v>7</v>
      </c>
      <c r="I4" s="179" t="s">
        <v>64</v>
      </c>
      <c r="J4" s="179" t="s">
        <v>64</v>
      </c>
      <c r="K4" s="179" t="s">
        <v>64</v>
      </c>
      <c r="L4" s="179" t="s">
        <v>64</v>
      </c>
      <c r="M4" s="179" t="s">
        <v>64</v>
      </c>
      <c r="N4" s="179">
        <v>2022</v>
      </c>
      <c r="O4" s="180" t="s">
        <v>69</v>
      </c>
      <c r="P4" s="181" t="s">
        <v>69</v>
      </c>
      <c r="Q4" s="182">
        <v>0.1</v>
      </c>
    </row>
    <row r="5" spans="1:17" ht="15" thickBot="1" x14ac:dyDescent="0.4">
      <c r="A5" s="177" t="s">
        <v>10</v>
      </c>
      <c r="B5" s="178" t="s">
        <v>334</v>
      </c>
      <c r="C5" s="178" t="s">
        <v>335</v>
      </c>
      <c r="D5" s="179" t="s">
        <v>35</v>
      </c>
      <c r="E5" s="178" t="s">
        <v>333</v>
      </c>
      <c r="F5" s="179" t="s">
        <v>11</v>
      </c>
      <c r="G5" s="179" t="s">
        <v>11</v>
      </c>
      <c r="H5" s="179" t="s">
        <v>7</v>
      </c>
      <c r="I5" s="179" t="s">
        <v>64</v>
      </c>
      <c r="J5" s="179" t="s">
        <v>64</v>
      </c>
      <c r="K5" s="179" t="s">
        <v>64</v>
      </c>
      <c r="L5" s="179" t="s">
        <v>64</v>
      </c>
      <c r="M5" s="179" t="s">
        <v>64</v>
      </c>
      <c r="N5" s="179">
        <v>2022</v>
      </c>
      <c r="O5" s="180" t="s">
        <v>69</v>
      </c>
      <c r="P5" s="181" t="s">
        <v>69</v>
      </c>
      <c r="Q5" s="182">
        <v>0.1</v>
      </c>
    </row>
    <row r="6" spans="1:17" ht="15" thickBot="1" x14ac:dyDescent="0.4">
      <c r="A6" s="177" t="s">
        <v>10</v>
      </c>
      <c r="B6" s="178" t="s">
        <v>334</v>
      </c>
      <c r="C6" s="178" t="s">
        <v>336</v>
      </c>
      <c r="D6" s="179" t="s">
        <v>37</v>
      </c>
      <c r="E6" s="178" t="s">
        <v>333</v>
      </c>
      <c r="F6" s="179" t="s">
        <v>11</v>
      </c>
      <c r="G6" s="179" t="s">
        <v>11</v>
      </c>
      <c r="H6" s="179" t="s">
        <v>7</v>
      </c>
      <c r="I6" s="179" t="s">
        <v>64</v>
      </c>
      <c r="J6" s="179" t="s">
        <v>64</v>
      </c>
      <c r="K6" s="179" t="s">
        <v>64</v>
      </c>
      <c r="L6" s="179" t="s">
        <v>64</v>
      </c>
      <c r="M6" s="179" t="s">
        <v>64</v>
      </c>
      <c r="N6" s="179">
        <v>2022</v>
      </c>
      <c r="O6" s="180" t="s">
        <v>69</v>
      </c>
      <c r="P6" s="181" t="s">
        <v>69</v>
      </c>
      <c r="Q6" s="182">
        <v>0.1</v>
      </c>
    </row>
    <row r="7" spans="1:17" x14ac:dyDescent="0.35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</row>
    <row r="8" spans="1:17" x14ac:dyDescent="0.35">
      <c r="A8" s="162"/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13"/>
  <sheetViews>
    <sheetView workbookViewId="0">
      <selection activeCell="B4" sqref="B4"/>
    </sheetView>
  </sheetViews>
  <sheetFormatPr defaultColWidth="8.90625" defaultRowHeight="14.5" x14ac:dyDescent="0.35"/>
  <cols>
    <col min="1" max="1" width="8.36328125" bestFit="1" customWidth="1"/>
    <col min="2" max="2" width="34.36328125" bestFit="1" customWidth="1"/>
    <col min="3" max="3" width="18.6328125" bestFit="1" customWidth="1"/>
    <col min="4" max="4" width="37.36328125" bestFit="1" customWidth="1"/>
  </cols>
  <sheetData>
    <row r="1" spans="1:4" ht="15" thickBot="1" x14ac:dyDescent="0.4">
      <c r="A1" s="13" t="s">
        <v>16</v>
      </c>
      <c r="B1" s="14" t="s">
        <v>17</v>
      </c>
      <c r="C1" s="14" t="s">
        <v>18</v>
      </c>
      <c r="D1" s="15" t="s">
        <v>70</v>
      </c>
    </row>
    <row r="2" spans="1:4" x14ac:dyDescent="0.35">
      <c r="A2" s="33" t="s">
        <v>10</v>
      </c>
      <c r="B2" s="60" t="s">
        <v>20</v>
      </c>
      <c r="C2" s="57" t="s">
        <v>21</v>
      </c>
      <c r="D2" s="18">
        <v>1</v>
      </c>
    </row>
    <row r="3" spans="1:4" x14ac:dyDescent="0.35">
      <c r="A3" s="10" t="s">
        <v>10</v>
      </c>
      <c r="B3" s="61" t="s">
        <v>22</v>
      </c>
      <c r="C3" s="58" t="s">
        <v>23</v>
      </c>
      <c r="D3" s="18">
        <v>1</v>
      </c>
    </row>
    <row r="4" spans="1:4" x14ac:dyDescent="0.35">
      <c r="A4" s="10" t="s">
        <v>10</v>
      </c>
      <c r="B4" s="60" t="s">
        <v>24</v>
      </c>
      <c r="C4" s="57" t="s">
        <v>25</v>
      </c>
      <c r="D4" s="18">
        <v>1</v>
      </c>
    </row>
    <row r="5" spans="1:4" x14ac:dyDescent="0.35">
      <c r="A5" s="10" t="s">
        <v>10</v>
      </c>
      <c r="B5" s="62" t="s">
        <v>26</v>
      </c>
      <c r="C5" s="58" t="s">
        <v>27</v>
      </c>
      <c r="D5" s="18">
        <v>1</v>
      </c>
    </row>
    <row r="6" spans="1:4" x14ac:dyDescent="0.35">
      <c r="A6" s="10" t="s">
        <v>10</v>
      </c>
      <c r="B6" s="60" t="s">
        <v>28</v>
      </c>
      <c r="C6" s="57" t="s">
        <v>29</v>
      </c>
      <c r="D6" s="18">
        <v>1</v>
      </c>
    </row>
    <row r="7" spans="1:4" x14ac:dyDescent="0.35">
      <c r="A7" s="10" t="s">
        <v>10</v>
      </c>
      <c r="B7" s="63" t="s">
        <v>30</v>
      </c>
      <c r="C7" s="59" t="s">
        <v>31</v>
      </c>
      <c r="D7" s="18">
        <v>1</v>
      </c>
    </row>
    <row r="8" spans="1:4" x14ac:dyDescent="0.35">
      <c r="A8" s="10" t="s">
        <v>10</v>
      </c>
      <c r="B8" s="60" t="s">
        <v>32</v>
      </c>
      <c r="C8" s="57" t="s">
        <v>33</v>
      </c>
      <c r="D8" s="18">
        <v>1</v>
      </c>
    </row>
    <row r="9" spans="1:4" x14ac:dyDescent="0.35">
      <c r="A9" s="10" t="s">
        <v>10</v>
      </c>
      <c r="B9" s="63" t="s">
        <v>34</v>
      </c>
      <c r="C9" s="59" t="s">
        <v>35</v>
      </c>
      <c r="D9" s="18">
        <v>1</v>
      </c>
    </row>
    <row r="10" spans="1:4" x14ac:dyDescent="0.35">
      <c r="A10" s="10" t="s">
        <v>10</v>
      </c>
      <c r="B10" s="60" t="s">
        <v>36</v>
      </c>
      <c r="C10" s="57" t="s">
        <v>37</v>
      </c>
      <c r="D10" s="18">
        <v>1</v>
      </c>
    </row>
    <row r="11" spans="1:4" x14ac:dyDescent="0.35">
      <c r="A11" s="10" t="s">
        <v>10</v>
      </c>
      <c r="B11" s="63" t="s">
        <v>38</v>
      </c>
      <c r="C11" s="59" t="s">
        <v>39</v>
      </c>
      <c r="D11" s="18">
        <v>1</v>
      </c>
    </row>
    <row r="12" spans="1:4" x14ac:dyDescent="0.35">
      <c r="A12" s="10" t="s">
        <v>10</v>
      </c>
      <c r="B12" s="60" t="s">
        <v>40</v>
      </c>
      <c r="C12" s="57" t="s">
        <v>41</v>
      </c>
      <c r="D12" s="18">
        <v>1</v>
      </c>
    </row>
    <row r="13" spans="1:4" x14ac:dyDescent="0.35">
      <c r="A13" s="10" t="s">
        <v>10</v>
      </c>
      <c r="B13" s="63" t="s">
        <v>42</v>
      </c>
      <c r="C13" s="59" t="s">
        <v>43</v>
      </c>
      <c r="D13" s="1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14"/>
  <sheetViews>
    <sheetView zoomScale="70" zoomScaleNormal="70" workbookViewId="0">
      <selection activeCell="I13" sqref="I13"/>
    </sheetView>
  </sheetViews>
  <sheetFormatPr defaultColWidth="8.90625" defaultRowHeight="14.5" x14ac:dyDescent="0.35"/>
  <cols>
    <col min="1" max="1" width="14.08984375" customWidth="1"/>
    <col min="2" max="2" width="39.6328125" customWidth="1"/>
    <col min="3" max="3" width="18.6328125" bestFit="1" customWidth="1"/>
    <col min="4" max="4" width="66.54296875" bestFit="1" customWidth="1"/>
    <col min="5" max="5" width="17.453125" customWidth="1"/>
    <col min="6" max="6" width="15" bestFit="1" customWidth="1"/>
    <col min="7" max="7" width="50.08984375" customWidth="1"/>
    <col min="8" max="8" width="59.54296875" customWidth="1"/>
    <col min="9" max="9" width="13.36328125" bestFit="1" customWidth="1"/>
    <col min="10" max="10" width="14.08984375" customWidth="1"/>
    <col min="11" max="11" width="13.36328125" customWidth="1"/>
    <col min="12" max="12" width="8.90625" customWidth="1"/>
    <col min="13" max="13" width="12.453125" customWidth="1"/>
    <col min="14" max="14" width="44.08984375" customWidth="1"/>
  </cols>
  <sheetData>
    <row r="1" spans="1:14" ht="29.5" thickBot="1" x14ac:dyDescent="0.4">
      <c r="A1" s="13" t="s">
        <v>16</v>
      </c>
      <c r="B1" s="14" t="s">
        <v>13</v>
      </c>
      <c r="C1" s="14" t="s">
        <v>46</v>
      </c>
      <c r="D1" s="14" t="s">
        <v>71</v>
      </c>
      <c r="E1" s="24" t="s">
        <v>72</v>
      </c>
      <c r="F1" s="14" t="s">
        <v>50</v>
      </c>
      <c r="G1" s="41" t="s">
        <v>73</v>
      </c>
      <c r="H1" s="41" t="s">
        <v>74</v>
      </c>
      <c r="I1" s="14" t="s">
        <v>56</v>
      </c>
      <c r="J1" s="24" t="s">
        <v>75</v>
      </c>
      <c r="K1" s="24" t="s">
        <v>76</v>
      </c>
      <c r="L1" s="23" t="s">
        <v>77</v>
      </c>
      <c r="M1" s="39" t="s">
        <v>78</v>
      </c>
      <c r="N1" s="15" t="s">
        <v>79</v>
      </c>
    </row>
    <row r="2" spans="1:14" x14ac:dyDescent="0.35">
      <c r="A2" s="45" t="s">
        <v>10</v>
      </c>
      <c r="B2" s="46" t="s">
        <v>80</v>
      </c>
      <c r="C2" s="47" t="s">
        <v>81</v>
      </c>
      <c r="D2" s="46" t="s">
        <v>82</v>
      </c>
      <c r="E2" s="48" t="s">
        <v>7</v>
      </c>
      <c r="F2" s="47" t="s">
        <v>7</v>
      </c>
      <c r="G2" s="145" t="s">
        <v>83</v>
      </c>
      <c r="H2" s="145" t="s">
        <v>83</v>
      </c>
      <c r="I2" s="49">
        <v>2025</v>
      </c>
      <c r="J2" s="49">
        <v>2050</v>
      </c>
      <c r="K2" s="49">
        <v>0</v>
      </c>
      <c r="L2" s="50" t="s">
        <v>84</v>
      </c>
      <c r="M2" s="50">
        <v>1</v>
      </c>
      <c r="N2" s="51" t="s">
        <v>85</v>
      </c>
    </row>
    <row r="3" spans="1:14" s="44" customFormat="1" ht="54" customHeight="1" x14ac:dyDescent="0.35">
      <c r="A3" s="45" t="s">
        <v>10</v>
      </c>
      <c r="B3" s="46" t="s">
        <v>86</v>
      </c>
      <c r="C3" s="47" t="s">
        <v>87</v>
      </c>
      <c r="D3" s="46" t="s">
        <v>88</v>
      </c>
      <c r="E3" s="48" t="s">
        <v>7</v>
      </c>
      <c r="F3" s="47" t="s">
        <v>7</v>
      </c>
      <c r="G3" s="145" t="s">
        <v>89</v>
      </c>
      <c r="H3" s="145" t="s">
        <v>90</v>
      </c>
      <c r="I3" s="49">
        <v>2030</v>
      </c>
      <c r="J3" s="49">
        <v>2050</v>
      </c>
      <c r="K3" s="197">
        <v>71</v>
      </c>
      <c r="L3" s="50" t="s">
        <v>91</v>
      </c>
      <c r="M3" s="50">
        <v>0.98</v>
      </c>
      <c r="N3" s="51" t="s">
        <v>85</v>
      </c>
    </row>
    <row r="4" spans="1:14" s="44" customFormat="1" x14ac:dyDescent="0.35">
      <c r="A4" s="45" t="s">
        <v>10</v>
      </c>
      <c r="B4" s="46" t="s">
        <v>86</v>
      </c>
      <c r="C4" s="47" t="s">
        <v>328</v>
      </c>
      <c r="D4" s="46" t="s">
        <v>88</v>
      </c>
      <c r="E4" s="48" t="s">
        <v>11</v>
      </c>
      <c r="F4" s="47" t="s">
        <v>7</v>
      </c>
      <c r="G4" s="145" t="s">
        <v>99</v>
      </c>
      <c r="H4" s="145" t="s">
        <v>327</v>
      </c>
      <c r="I4" s="197">
        <v>2024</v>
      </c>
      <c r="J4" s="197">
        <v>2050</v>
      </c>
      <c r="K4" s="197">
        <v>21.7</v>
      </c>
      <c r="L4" s="200" t="s">
        <v>91</v>
      </c>
      <c r="M4" s="50">
        <v>0.98</v>
      </c>
      <c r="N4" s="51" t="s">
        <v>97</v>
      </c>
    </row>
    <row r="5" spans="1:14" s="44" customFormat="1" x14ac:dyDescent="0.35">
      <c r="A5" s="45" t="s">
        <v>10</v>
      </c>
      <c r="B5" s="46" t="s">
        <v>86</v>
      </c>
      <c r="C5" s="47" t="s">
        <v>92</v>
      </c>
      <c r="D5" s="46" t="s">
        <v>93</v>
      </c>
      <c r="E5" s="48" t="s">
        <v>7</v>
      </c>
      <c r="F5" s="47" t="s">
        <v>7</v>
      </c>
      <c r="G5" s="145" t="s">
        <v>83</v>
      </c>
      <c r="H5" s="145" t="s">
        <v>83</v>
      </c>
      <c r="I5" s="49">
        <v>2027</v>
      </c>
      <c r="J5" s="49">
        <v>2050</v>
      </c>
      <c r="K5" s="197">
        <v>150</v>
      </c>
      <c r="L5" s="50" t="s">
        <v>91</v>
      </c>
      <c r="M5" s="50">
        <v>0.98</v>
      </c>
      <c r="N5" s="51" t="s">
        <v>85</v>
      </c>
    </row>
    <row r="6" spans="1:14" s="44" customFormat="1" ht="58" x14ac:dyDescent="0.35">
      <c r="A6" s="45" t="s">
        <v>10</v>
      </c>
      <c r="B6" s="46" t="s">
        <v>103</v>
      </c>
      <c r="C6" s="150" t="s">
        <v>95</v>
      </c>
      <c r="D6" s="149" t="s">
        <v>104</v>
      </c>
      <c r="E6" s="48" t="s">
        <v>7</v>
      </c>
      <c r="F6" s="47" t="s">
        <v>7</v>
      </c>
      <c r="G6" s="145" t="s">
        <v>352</v>
      </c>
      <c r="H6" s="145" t="s">
        <v>351</v>
      </c>
      <c r="I6" s="49">
        <v>2049</v>
      </c>
      <c r="J6" s="49">
        <v>2050</v>
      </c>
      <c r="K6" s="197">
        <v>0</v>
      </c>
      <c r="L6" s="50" t="s">
        <v>106</v>
      </c>
      <c r="M6" s="50">
        <v>1</v>
      </c>
      <c r="N6" s="199" t="s">
        <v>85</v>
      </c>
    </row>
    <row r="7" spans="1:14" s="44" customFormat="1" ht="29" x14ac:dyDescent="0.35">
      <c r="A7" s="45" t="s">
        <v>10</v>
      </c>
      <c r="B7" s="46" t="s">
        <v>80</v>
      </c>
      <c r="C7" s="150" t="s">
        <v>95</v>
      </c>
      <c r="D7" s="46" t="s">
        <v>344</v>
      </c>
      <c r="E7" s="48" t="s">
        <v>7</v>
      </c>
      <c r="F7" s="47" t="s">
        <v>7</v>
      </c>
      <c r="G7" s="198" t="s">
        <v>105</v>
      </c>
      <c r="H7" s="145" t="s">
        <v>350</v>
      </c>
      <c r="I7" s="49">
        <v>2031</v>
      </c>
      <c r="J7" s="49">
        <v>2050</v>
      </c>
      <c r="K7" s="49">
        <v>0</v>
      </c>
      <c r="L7" s="50" t="s">
        <v>84</v>
      </c>
      <c r="M7" s="50">
        <v>1</v>
      </c>
      <c r="N7" s="199" t="s">
        <v>85</v>
      </c>
    </row>
    <row r="8" spans="1:14" s="44" customFormat="1" ht="29" x14ac:dyDescent="0.35">
      <c r="A8" s="45" t="s">
        <v>10</v>
      </c>
      <c r="B8" s="46" t="s">
        <v>94</v>
      </c>
      <c r="C8" s="47" t="s">
        <v>95</v>
      </c>
      <c r="D8" s="46" t="s">
        <v>96</v>
      </c>
      <c r="E8" s="48" t="s">
        <v>11</v>
      </c>
      <c r="F8" s="47" t="s">
        <v>7</v>
      </c>
      <c r="G8" s="198" t="s">
        <v>349</v>
      </c>
      <c r="H8" s="198" t="s">
        <v>345</v>
      </c>
      <c r="I8" s="49">
        <v>2024</v>
      </c>
      <c r="J8" s="49">
        <v>2050</v>
      </c>
      <c r="K8" s="49">
        <v>0</v>
      </c>
      <c r="L8" s="50" t="s">
        <v>91</v>
      </c>
      <c r="M8" s="50">
        <v>1.21</v>
      </c>
      <c r="N8" s="51" t="s">
        <v>97</v>
      </c>
    </row>
    <row r="9" spans="1:14" s="44" customFormat="1" ht="29" x14ac:dyDescent="0.35">
      <c r="A9" s="148" t="s">
        <v>10</v>
      </c>
      <c r="B9" s="149" t="s">
        <v>86</v>
      </c>
      <c r="C9" s="150" t="s">
        <v>95</v>
      </c>
      <c r="D9" s="149" t="s">
        <v>98</v>
      </c>
      <c r="E9" s="151" t="s">
        <v>7</v>
      </c>
      <c r="F9" s="150" t="s">
        <v>7</v>
      </c>
      <c r="G9" s="198" t="s">
        <v>349</v>
      </c>
      <c r="H9" s="198" t="s">
        <v>346</v>
      </c>
      <c r="I9" s="147">
        <v>2024</v>
      </c>
      <c r="J9" s="147">
        <v>2050</v>
      </c>
      <c r="K9" s="147">
        <v>0</v>
      </c>
      <c r="L9" s="153" t="s">
        <v>91</v>
      </c>
      <c r="M9" s="153">
        <v>0.98</v>
      </c>
      <c r="N9" s="154" t="s">
        <v>85</v>
      </c>
    </row>
    <row r="10" spans="1:14" ht="43.5" x14ac:dyDescent="0.35">
      <c r="A10" s="148" t="s">
        <v>10</v>
      </c>
      <c r="B10" s="149" t="s">
        <v>86</v>
      </c>
      <c r="C10" s="150" t="s">
        <v>100</v>
      </c>
      <c r="D10" s="149" t="s">
        <v>101</v>
      </c>
      <c r="E10" s="151" t="s">
        <v>7</v>
      </c>
      <c r="F10" s="150" t="s">
        <v>7</v>
      </c>
      <c r="G10" s="152" t="s">
        <v>102</v>
      </c>
      <c r="H10" s="198" t="s">
        <v>342</v>
      </c>
      <c r="I10" s="147">
        <v>2033</v>
      </c>
      <c r="J10" s="147">
        <v>2050</v>
      </c>
      <c r="K10" s="197">
        <f>67-45</f>
        <v>22</v>
      </c>
      <c r="L10" s="153" t="s">
        <v>91</v>
      </c>
      <c r="M10" s="153">
        <v>0.98</v>
      </c>
      <c r="N10" s="154" t="s">
        <v>85</v>
      </c>
    </row>
    <row r="11" spans="1:14" ht="29" x14ac:dyDescent="0.35">
      <c r="A11" s="148" t="s">
        <v>10</v>
      </c>
      <c r="B11" s="149" t="s">
        <v>103</v>
      </c>
      <c r="C11" s="150" t="s">
        <v>100</v>
      </c>
      <c r="D11" s="149" t="s">
        <v>104</v>
      </c>
      <c r="E11" s="151" t="s">
        <v>7</v>
      </c>
      <c r="F11" s="150" t="s">
        <v>7</v>
      </c>
      <c r="G11" s="152" t="s">
        <v>105</v>
      </c>
      <c r="H11" s="198" t="s">
        <v>341</v>
      </c>
      <c r="I11" s="147">
        <v>2031</v>
      </c>
      <c r="J11" s="147">
        <v>2050</v>
      </c>
      <c r="K11" s="197">
        <v>0.8</v>
      </c>
      <c r="L11" s="153" t="s">
        <v>106</v>
      </c>
      <c r="M11" s="153">
        <v>1</v>
      </c>
      <c r="N11" s="154" t="s">
        <v>85</v>
      </c>
    </row>
    <row r="12" spans="1:14" ht="43.5" x14ac:dyDescent="0.35">
      <c r="A12" s="148" t="s">
        <v>10</v>
      </c>
      <c r="B12" s="149" t="s">
        <v>94</v>
      </c>
      <c r="C12" s="150" t="s">
        <v>100</v>
      </c>
      <c r="D12" s="149" t="s">
        <v>107</v>
      </c>
      <c r="E12" s="151" t="s">
        <v>11</v>
      </c>
      <c r="F12" s="150" t="s">
        <v>7</v>
      </c>
      <c r="G12" s="152" t="s">
        <v>102</v>
      </c>
      <c r="H12" s="198" t="s">
        <v>343</v>
      </c>
      <c r="I12" s="147">
        <v>2033</v>
      </c>
      <c r="J12" s="147">
        <v>2050</v>
      </c>
      <c r="K12" s="197">
        <v>67</v>
      </c>
      <c r="L12" s="153" t="s">
        <v>91</v>
      </c>
      <c r="M12" s="153">
        <v>1.1000000000000001</v>
      </c>
      <c r="N12" s="154" t="s">
        <v>97</v>
      </c>
    </row>
    <row r="13" spans="1:14" x14ac:dyDescent="0.35">
      <c r="A13" s="201" t="s">
        <v>10</v>
      </c>
      <c r="B13" s="202" t="s">
        <v>86</v>
      </c>
      <c r="C13" s="203" t="s">
        <v>81</v>
      </c>
      <c r="D13" s="202" t="s">
        <v>347</v>
      </c>
      <c r="E13" s="204" t="s">
        <v>7</v>
      </c>
      <c r="F13" s="203" t="s">
        <v>7</v>
      </c>
      <c r="G13" s="198" t="s">
        <v>83</v>
      </c>
      <c r="H13" s="198" t="s">
        <v>83</v>
      </c>
      <c r="I13" s="197">
        <v>2026</v>
      </c>
      <c r="J13" s="197">
        <v>2030</v>
      </c>
      <c r="K13" s="197">
        <v>0</v>
      </c>
      <c r="L13" s="200" t="s">
        <v>91</v>
      </c>
      <c r="M13" s="200">
        <v>0.8</v>
      </c>
      <c r="N13" s="205" t="s">
        <v>85</v>
      </c>
    </row>
    <row r="14" spans="1:14" ht="29" customHeight="1" x14ac:dyDescent="0.35">
      <c r="A14" s="201" t="s">
        <v>10</v>
      </c>
      <c r="B14" s="202" t="s">
        <v>94</v>
      </c>
      <c r="C14" s="203" t="s">
        <v>81</v>
      </c>
      <c r="D14" s="202" t="s">
        <v>348</v>
      </c>
      <c r="E14" s="204" t="s">
        <v>11</v>
      </c>
      <c r="F14" s="203" t="s">
        <v>7</v>
      </c>
      <c r="G14" s="198" t="s">
        <v>354</v>
      </c>
      <c r="H14" s="198" t="s">
        <v>353</v>
      </c>
      <c r="I14" s="197">
        <v>2026</v>
      </c>
      <c r="J14" s="197">
        <v>2030</v>
      </c>
      <c r="K14" s="197">
        <v>0</v>
      </c>
      <c r="L14" s="200" t="s">
        <v>91</v>
      </c>
      <c r="M14" s="200">
        <v>1.1000000000000001</v>
      </c>
      <c r="N14" s="205" t="s">
        <v>97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73"/>
  <sheetViews>
    <sheetView zoomScaleNormal="100" workbookViewId="0">
      <pane ySplit="1" topLeftCell="A2" activePane="bottomLeft" state="frozen"/>
      <selection pane="bottomLeft" activeCell="Q1" sqref="Q1"/>
    </sheetView>
  </sheetViews>
  <sheetFormatPr defaultColWidth="8.90625" defaultRowHeight="14.5" x14ac:dyDescent="0.35"/>
  <cols>
    <col min="1" max="1" width="11.6328125" bestFit="1" customWidth="1"/>
    <col min="2" max="2" width="11.6328125" customWidth="1"/>
    <col min="3" max="3" width="23.90625" bestFit="1" customWidth="1"/>
    <col min="4" max="4" width="35.90625" customWidth="1"/>
    <col min="5" max="5" width="13.90625" bestFit="1" customWidth="1"/>
    <col min="6" max="6" width="10.453125" bestFit="1" customWidth="1"/>
    <col min="7" max="7" width="8.54296875" bestFit="1" customWidth="1"/>
    <col min="8" max="8" width="8.453125" bestFit="1" customWidth="1"/>
    <col min="10" max="12" width="6.08984375" bestFit="1" customWidth="1"/>
    <col min="13" max="13" width="6.90625" bestFit="1" customWidth="1"/>
    <col min="14" max="14" width="9.90625" bestFit="1" customWidth="1"/>
    <col min="15" max="15" width="9.90625" customWidth="1"/>
    <col min="16" max="16" width="9.90625" bestFit="1" customWidth="1"/>
    <col min="17" max="17" width="20.54296875" bestFit="1" customWidth="1"/>
    <col min="20" max="20" width="16.54296875" bestFit="1" customWidth="1"/>
  </cols>
  <sheetData>
    <row r="1" spans="1:17" ht="15" thickBot="1" x14ac:dyDescent="0.4">
      <c r="A1" s="13" t="s">
        <v>16</v>
      </c>
      <c r="B1" s="30" t="s">
        <v>108</v>
      </c>
      <c r="C1" s="14" t="s">
        <v>44</v>
      </c>
      <c r="D1" s="14" t="s">
        <v>45</v>
      </c>
      <c r="E1" s="14" t="s">
        <v>46</v>
      </c>
      <c r="F1" s="14" t="s">
        <v>49</v>
      </c>
      <c r="G1" s="14" t="s">
        <v>50</v>
      </c>
      <c r="H1" s="14" t="s">
        <v>51</v>
      </c>
      <c r="I1" s="14" t="s">
        <v>52</v>
      </c>
      <c r="J1" s="14" t="s">
        <v>53</v>
      </c>
      <c r="K1" s="14" t="s">
        <v>54</v>
      </c>
      <c r="L1" s="14" t="s">
        <v>55</v>
      </c>
      <c r="M1" s="14" t="s">
        <v>56</v>
      </c>
      <c r="N1" s="14" t="s">
        <v>57</v>
      </c>
      <c r="O1" s="14" t="s">
        <v>58</v>
      </c>
      <c r="P1" s="14" t="s">
        <v>59</v>
      </c>
      <c r="Q1" s="15" t="s">
        <v>109</v>
      </c>
    </row>
    <row r="2" spans="1:17" ht="15" thickBot="1" x14ac:dyDescent="0.4">
      <c r="A2" s="183" t="s">
        <v>6</v>
      </c>
      <c r="B2" s="184" t="s">
        <v>110</v>
      </c>
      <c r="C2" s="184" t="s">
        <v>111</v>
      </c>
      <c r="D2" s="184" t="s">
        <v>112</v>
      </c>
      <c r="E2" s="184" t="s">
        <v>113</v>
      </c>
      <c r="F2" s="184" t="s">
        <v>11</v>
      </c>
      <c r="G2" s="184" t="s">
        <v>7</v>
      </c>
      <c r="H2" s="184" t="s">
        <v>64</v>
      </c>
      <c r="I2" s="184" t="s">
        <v>64</v>
      </c>
      <c r="J2" s="184" t="s">
        <v>64</v>
      </c>
      <c r="K2" s="184" t="s">
        <v>64</v>
      </c>
      <c r="L2" s="184" t="s">
        <v>64</v>
      </c>
      <c r="M2" s="184">
        <v>2024</v>
      </c>
      <c r="N2" s="184" t="s">
        <v>69</v>
      </c>
      <c r="O2" s="184">
        <v>0</v>
      </c>
      <c r="P2" s="184">
        <v>0</v>
      </c>
      <c r="Q2" s="185" t="s">
        <v>114</v>
      </c>
    </row>
    <row r="3" spans="1:17" ht="15" thickBot="1" x14ac:dyDescent="0.4">
      <c r="A3" s="183" t="s">
        <v>6</v>
      </c>
      <c r="B3" s="184" t="s">
        <v>110</v>
      </c>
      <c r="C3" s="184" t="s">
        <v>111</v>
      </c>
      <c r="D3" s="184" t="s">
        <v>115</v>
      </c>
      <c r="E3" s="184" t="s">
        <v>116</v>
      </c>
      <c r="F3" s="184" t="s">
        <v>11</v>
      </c>
      <c r="G3" s="184" t="s">
        <v>7</v>
      </c>
      <c r="H3" s="184" t="s">
        <v>64</v>
      </c>
      <c r="I3" s="184" t="s">
        <v>64</v>
      </c>
      <c r="J3" s="184" t="s">
        <v>64</v>
      </c>
      <c r="K3" s="184" t="s">
        <v>64</v>
      </c>
      <c r="L3" s="184" t="s">
        <v>64</v>
      </c>
      <c r="M3" s="184">
        <v>2024</v>
      </c>
      <c r="N3" s="184" t="s">
        <v>69</v>
      </c>
      <c r="O3" s="184">
        <v>0</v>
      </c>
      <c r="P3" s="184">
        <v>0</v>
      </c>
      <c r="Q3" s="185" t="s">
        <v>114</v>
      </c>
    </row>
    <row r="4" spans="1:17" ht="15" thickBot="1" x14ac:dyDescent="0.4">
      <c r="A4" s="183" t="s">
        <v>6</v>
      </c>
      <c r="B4" s="184" t="s">
        <v>110</v>
      </c>
      <c r="C4" s="184" t="s">
        <v>111</v>
      </c>
      <c r="D4" s="184" t="s">
        <v>117</v>
      </c>
      <c r="E4" s="184" t="s">
        <v>118</v>
      </c>
      <c r="F4" s="184" t="s">
        <v>11</v>
      </c>
      <c r="G4" s="184" t="s">
        <v>7</v>
      </c>
      <c r="H4" s="184" t="s">
        <v>64</v>
      </c>
      <c r="I4" s="184" t="s">
        <v>64</v>
      </c>
      <c r="J4" s="184" t="s">
        <v>64</v>
      </c>
      <c r="K4" s="184" t="s">
        <v>64</v>
      </c>
      <c r="L4" s="184" t="s">
        <v>64</v>
      </c>
      <c r="M4" s="184">
        <v>2024</v>
      </c>
      <c r="N4" s="184" t="s">
        <v>69</v>
      </c>
      <c r="O4" s="184">
        <v>0</v>
      </c>
      <c r="P4" s="184">
        <v>0</v>
      </c>
      <c r="Q4" s="185" t="s">
        <v>114</v>
      </c>
    </row>
    <row r="5" spans="1:17" ht="15" thickBot="1" x14ac:dyDescent="0.4">
      <c r="A5" s="183" t="s">
        <v>6</v>
      </c>
      <c r="B5" s="184" t="s">
        <v>110</v>
      </c>
      <c r="C5" s="184" t="s">
        <v>111</v>
      </c>
      <c r="D5" s="184" t="s">
        <v>119</v>
      </c>
      <c r="E5" s="184" t="s">
        <v>120</v>
      </c>
      <c r="F5" s="184" t="s">
        <v>7</v>
      </c>
      <c r="G5" s="184" t="s">
        <v>11</v>
      </c>
      <c r="H5" s="186" t="s">
        <v>337</v>
      </c>
      <c r="I5" s="186" t="s">
        <v>338</v>
      </c>
      <c r="J5" s="187">
        <v>0.15</v>
      </c>
      <c r="K5" s="187">
        <v>0.1</v>
      </c>
      <c r="L5" s="184">
        <v>2035</v>
      </c>
      <c r="M5" s="184">
        <v>2024</v>
      </c>
      <c r="N5" s="184" t="s">
        <v>64</v>
      </c>
      <c r="O5" s="184" t="s">
        <v>64</v>
      </c>
      <c r="P5" s="184" t="s">
        <v>64</v>
      </c>
      <c r="Q5" s="185" t="s">
        <v>114</v>
      </c>
    </row>
    <row r="6" spans="1:17" ht="15" thickBot="1" x14ac:dyDescent="0.4">
      <c r="A6" s="183" t="s">
        <v>6</v>
      </c>
      <c r="B6" s="184" t="s">
        <v>110</v>
      </c>
      <c r="C6" s="184" t="s">
        <v>111</v>
      </c>
      <c r="D6" s="184" t="s">
        <v>121</v>
      </c>
      <c r="E6" s="184" t="s">
        <v>122</v>
      </c>
      <c r="F6" s="184" t="s">
        <v>11</v>
      </c>
      <c r="G6" s="184" t="s">
        <v>7</v>
      </c>
      <c r="H6" s="184" t="s">
        <v>64</v>
      </c>
      <c r="I6" s="184" t="s">
        <v>64</v>
      </c>
      <c r="J6" s="184" t="s">
        <v>64</v>
      </c>
      <c r="K6" s="184" t="s">
        <v>64</v>
      </c>
      <c r="L6" s="184" t="s">
        <v>64</v>
      </c>
      <c r="M6" s="184">
        <v>2024</v>
      </c>
      <c r="N6" s="184" t="s">
        <v>69</v>
      </c>
      <c r="O6" s="184">
        <v>0</v>
      </c>
      <c r="P6" s="184">
        <v>0</v>
      </c>
      <c r="Q6" s="185" t="s">
        <v>114</v>
      </c>
    </row>
    <row r="7" spans="1:17" ht="15" thickBot="1" x14ac:dyDescent="0.4">
      <c r="A7" s="183" t="s">
        <v>6</v>
      </c>
      <c r="B7" s="184" t="s">
        <v>110</v>
      </c>
      <c r="C7" s="184" t="s">
        <v>111</v>
      </c>
      <c r="D7" s="184" t="s">
        <v>123</v>
      </c>
      <c r="E7" s="184" t="s">
        <v>124</v>
      </c>
      <c r="F7" s="184" t="s">
        <v>11</v>
      </c>
      <c r="G7" s="184" t="s">
        <v>7</v>
      </c>
      <c r="H7" s="184" t="s">
        <v>64</v>
      </c>
      <c r="I7" s="184" t="s">
        <v>64</v>
      </c>
      <c r="J7" s="187" t="s">
        <v>64</v>
      </c>
      <c r="K7" s="187" t="s">
        <v>64</v>
      </c>
      <c r="L7" s="184" t="s">
        <v>64</v>
      </c>
      <c r="M7" s="184">
        <v>2024</v>
      </c>
      <c r="N7" s="184" t="s">
        <v>69</v>
      </c>
      <c r="O7" s="184">
        <v>0.01</v>
      </c>
      <c r="P7" s="184">
        <v>0</v>
      </c>
      <c r="Q7" s="185" t="s">
        <v>114</v>
      </c>
    </row>
    <row r="8" spans="1:17" ht="15" thickBot="1" x14ac:dyDescent="0.4">
      <c r="A8" s="183" t="s">
        <v>6</v>
      </c>
      <c r="B8" s="184" t="s">
        <v>110</v>
      </c>
      <c r="C8" s="184" t="s">
        <v>111</v>
      </c>
      <c r="D8" s="184" t="s">
        <v>125</v>
      </c>
      <c r="E8" s="184" t="s">
        <v>126</v>
      </c>
      <c r="F8" s="184" t="s">
        <v>11</v>
      </c>
      <c r="G8" s="184" t="s">
        <v>7</v>
      </c>
      <c r="H8" s="184" t="s">
        <v>64</v>
      </c>
      <c r="I8" s="184" t="s">
        <v>64</v>
      </c>
      <c r="J8" s="187" t="s">
        <v>64</v>
      </c>
      <c r="K8" s="187" t="s">
        <v>64</v>
      </c>
      <c r="L8" s="184" t="s">
        <v>64</v>
      </c>
      <c r="M8" s="184">
        <v>2024</v>
      </c>
      <c r="N8" s="184" t="s">
        <v>69</v>
      </c>
      <c r="O8" s="184">
        <v>0.01</v>
      </c>
      <c r="P8" s="184">
        <v>0</v>
      </c>
      <c r="Q8" s="185" t="s">
        <v>114</v>
      </c>
    </row>
    <row r="9" spans="1:17" ht="15" thickBot="1" x14ac:dyDescent="0.4">
      <c r="A9" s="183" t="s">
        <v>6</v>
      </c>
      <c r="B9" s="184" t="s">
        <v>110</v>
      </c>
      <c r="C9" s="184" t="s">
        <v>111</v>
      </c>
      <c r="D9" s="184" t="s">
        <v>127</v>
      </c>
      <c r="E9" s="184" t="s">
        <v>128</v>
      </c>
      <c r="F9" s="184" t="s">
        <v>11</v>
      </c>
      <c r="G9" s="184" t="s">
        <v>7</v>
      </c>
      <c r="H9" s="184" t="s">
        <v>64</v>
      </c>
      <c r="I9" s="184" t="s">
        <v>64</v>
      </c>
      <c r="J9" s="187" t="s">
        <v>64</v>
      </c>
      <c r="K9" s="187" t="s">
        <v>64</v>
      </c>
      <c r="L9" s="184" t="s">
        <v>64</v>
      </c>
      <c r="M9" s="184">
        <v>2024</v>
      </c>
      <c r="N9" s="184" t="s">
        <v>69</v>
      </c>
      <c r="O9" s="184">
        <v>0</v>
      </c>
      <c r="P9" s="184">
        <v>0</v>
      </c>
      <c r="Q9" s="185" t="s">
        <v>114</v>
      </c>
    </row>
    <row r="10" spans="1:17" ht="15" thickBot="1" x14ac:dyDescent="0.4">
      <c r="A10" s="183" t="s">
        <v>6</v>
      </c>
      <c r="B10" s="184" t="s">
        <v>110</v>
      </c>
      <c r="C10" s="184" t="s">
        <v>111</v>
      </c>
      <c r="D10" s="184" t="s">
        <v>129</v>
      </c>
      <c r="E10" s="184" t="s">
        <v>128</v>
      </c>
      <c r="F10" s="184" t="s">
        <v>11</v>
      </c>
      <c r="G10" s="184" t="s">
        <v>7</v>
      </c>
      <c r="H10" s="184" t="s">
        <v>64</v>
      </c>
      <c r="I10" s="184" t="s">
        <v>64</v>
      </c>
      <c r="J10" s="187" t="s">
        <v>64</v>
      </c>
      <c r="K10" s="187" t="s">
        <v>64</v>
      </c>
      <c r="L10" s="184" t="s">
        <v>64</v>
      </c>
      <c r="M10" s="184">
        <v>2024</v>
      </c>
      <c r="N10" s="184" t="s">
        <v>69</v>
      </c>
      <c r="O10" s="184">
        <v>0</v>
      </c>
      <c r="P10" s="184">
        <v>0</v>
      </c>
      <c r="Q10" s="185" t="s">
        <v>114</v>
      </c>
    </row>
    <row r="11" spans="1:17" ht="15" thickBot="1" x14ac:dyDescent="0.4">
      <c r="A11" s="183" t="s">
        <v>6</v>
      </c>
      <c r="B11" s="184" t="s">
        <v>110</v>
      </c>
      <c r="C11" s="184" t="s">
        <v>111</v>
      </c>
      <c r="D11" s="184" t="s">
        <v>130</v>
      </c>
      <c r="E11" s="184" t="s">
        <v>131</v>
      </c>
      <c r="F11" s="184" t="s">
        <v>7</v>
      </c>
      <c r="G11" s="184" t="s">
        <v>11</v>
      </c>
      <c r="H11" s="186" t="s">
        <v>337</v>
      </c>
      <c r="I11" s="186" t="s">
        <v>338</v>
      </c>
      <c r="J11" s="187">
        <v>0.15</v>
      </c>
      <c r="K11" s="187">
        <v>0.1</v>
      </c>
      <c r="L11" s="184">
        <v>2035</v>
      </c>
      <c r="M11" s="184">
        <v>2024</v>
      </c>
      <c r="N11" s="184" t="s">
        <v>64</v>
      </c>
      <c r="O11" s="184" t="s">
        <v>64</v>
      </c>
      <c r="P11" s="184" t="s">
        <v>64</v>
      </c>
      <c r="Q11" s="185" t="s">
        <v>114</v>
      </c>
    </row>
    <row r="12" spans="1:17" ht="15" thickBot="1" x14ac:dyDescent="0.4">
      <c r="A12" s="183" t="s">
        <v>6</v>
      </c>
      <c r="B12" s="184" t="s">
        <v>110</v>
      </c>
      <c r="C12" s="184" t="s">
        <v>111</v>
      </c>
      <c r="D12" s="184" t="s">
        <v>132</v>
      </c>
      <c r="E12" s="184" t="s">
        <v>133</v>
      </c>
      <c r="F12" s="184" t="s">
        <v>11</v>
      </c>
      <c r="G12" s="184" t="s">
        <v>7</v>
      </c>
      <c r="H12" s="184" t="s">
        <v>64</v>
      </c>
      <c r="I12" s="184" t="s">
        <v>64</v>
      </c>
      <c r="J12" s="184" t="s">
        <v>64</v>
      </c>
      <c r="K12" s="184" t="s">
        <v>64</v>
      </c>
      <c r="L12" s="184" t="s">
        <v>64</v>
      </c>
      <c r="M12" s="184">
        <v>2024</v>
      </c>
      <c r="N12" s="184" t="s">
        <v>69</v>
      </c>
      <c r="O12" s="184">
        <v>0</v>
      </c>
      <c r="P12" s="184">
        <v>0</v>
      </c>
      <c r="Q12" s="185" t="s">
        <v>114</v>
      </c>
    </row>
    <row r="13" spans="1:17" ht="15" thickBot="1" x14ac:dyDescent="0.4">
      <c r="A13" s="183" t="s">
        <v>6</v>
      </c>
      <c r="B13" s="184" t="s">
        <v>110</v>
      </c>
      <c r="C13" s="184" t="s">
        <v>111</v>
      </c>
      <c r="D13" s="184" t="s">
        <v>134</v>
      </c>
      <c r="E13" s="184" t="s">
        <v>135</v>
      </c>
      <c r="F13" s="184" t="s">
        <v>7</v>
      </c>
      <c r="G13" s="184" t="s">
        <v>11</v>
      </c>
      <c r="H13" s="186" t="s">
        <v>337</v>
      </c>
      <c r="I13" s="186" t="s">
        <v>338</v>
      </c>
      <c r="J13" s="187">
        <v>0.15</v>
      </c>
      <c r="K13" s="187">
        <v>0.1</v>
      </c>
      <c r="L13" s="184">
        <v>2035</v>
      </c>
      <c r="M13" s="184">
        <v>2024</v>
      </c>
      <c r="N13" s="184" t="s">
        <v>64</v>
      </c>
      <c r="O13" s="184" t="s">
        <v>64</v>
      </c>
      <c r="P13" s="184" t="s">
        <v>64</v>
      </c>
      <c r="Q13" s="185" t="s">
        <v>136</v>
      </c>
    </row>
    <row r="14" spans="1:17" ht="15" thickBot="1" x14ac:dyDescent="0.4">
      <c r="A14" s="183" t="s">
        <v>6</v>
      </c>
      <c r="B14" s="184" t="s">
        <v>110</v>
      </c>
      <c r="C14" s="184" t="s">
        <v>60</v>
      </c>
      <c r="D14" s="184" t="s">
        <v>137</v>
      </c>
      <c r="E14" s="184" t="s">
        <v>138</v>
      </c>
      <c r="F14" s="184" t="s">
        <v>11</v>
      </c>
      <c r="G14" s="184" t="s">
        <v>7</v>
      </c>
      <c r="H14" s="184" t="s">
        <v>64</v>
      </c>
      <c r="I14" s="184" t="s">
        <v>64</v>
      </c>
      <c r="J14" s="184" t="s">
        <v>64</v>
      </c>
      <c r="K14" s="184" t="s">
        <v>64</v>
      </c>
      <c r="L14" s="184" t="s">
        <v>64</v>
      </c>
      <c r="M14" s="184">
        <v>2024</v>
      </c>
      <c r="N14" s="184" t="s">
        <v>69</v>
      </c>
      <c r="O14" s="184">
        <v>0</v>
      </c>
      <c r="P14" s="184">
        <v>0</v>
      </c>
      <c r="Q14" s="185" t="s">
        <v>114</v>
      </c>
    </row>
    <row r="15" spans="1:17" ht="15" thickBot="1" x14ac:dyDescent="0.4">
      <c r="A15" s="183" t="s">
        <v>6</v>
      </c>
      <c r="B15" s="184" t="s">
        <v>110</v>
      </c>
      <c r="C15" s="184" t="s">
        <v>60</v>
      </c>
      <c r="D15" s="184" t="s">
        <v>139</v>
      </c>
      <c r="E15" s="184" t="s">
        <v>140</v>
      </c>
      <c r="F15" s="184" t="s">
        <v>11</v>
      </c>
      <c r="G15" s="184" t="s">
        <v>7</v>
      </c>
      <c r="H15" s="184" t="s">
        <v>64</v>
      </c>
      <c r="I15" s="184" t="s">
        <v>64</v>
      </c>
      <c r="J15" s="184" t="s">
        <v>64</v>
      </c>
      <c r="K15" s="184" t="s">
        <v>64</v>
      </c>
      <c r="L15" s="184" t="s">
        <v>64</v>
      </c>
      <c r="M15" s="184">
        <v>2024</v>
      </c>
      <c r="N15" s="184" t="s">
        <v>69</v>
      </c>
      <c r="O15" s="184">
        <v>0</v>
      </c>
      <c r="P15" s="184">
        <v>0</v>
      </c>
      <c r="Q15" s="185" t="s">
        <v>114</v>
      </c>
    </row>
    <row r="16" spans="1:17" ht="15" thickBot="1" x14ac:dyDescent="0.4">
      <c r="A16" s="183" t="s">
        <v>6</v>
      </c>
      <c r="B16" s="184" t="s">
        <v>110</v>
      </c>
      <c r="C16" s="184" t="s">
        <v>60</v>
      </c>
      <c r="D16" s="184" t="s">
        <v>141</v>
      </c>
      <c r="E16" s="184" t="s">
        <v>142</v>
      </c>
      <c r="F16" s="184" t="s">
        <v>7</v>
      </c>
      <c r="G16" s="184" t="s">
        <v>11</v>
      </c>
      <c r="H16" s="186" t="s">
        <v>337</v>
      </c>
      <c r="I16" s="186" t="s">
        <v>338</v>
      </c>
      <c r="J16" s="187">
        <v>0.15</v>
      </c>
      <c r="K16" s="187">
        <v>0.1</v>
      </c>
      <c r="L16" s="184">
        <v>2035</v>
      </c>
      <c r="M16" s="184">
        <v>2024</v>
      </c>
      <c r="N16" s="184" t="s">
        <v>64</v>
      </c>
      <c r="O16" s="184" t="s">
        <v>64</v>
      </c>
      <c r="P16" s="184" t="s">
        <v>64</v>
      </c>
      <c r="Q16" s="185" t="s">
        <v>114</v>
      </c>
    </row>
    <row r="17" spans="1:17" ht="15" thickBot="1" x14ac:dyDescent="0.4">
      <c r="A17" s="183" t="s">
        <v>6</v>
      </c>
      <c r="B17" s="184" t="s">
        <v>110</v>
      </c>
      <c r="C17" s="184" t="s">
        <v>60</v>
      </c>
      <c r="D17" s="184" t="s">
        <v>143</v>
      </c>
      <c r="E17" s="184" t="s">
        <v>144</v>
      </c>
      <c r="F17" s="184" t="s">
        <v>11</v>
      </c>
      <c r="G17" s="184" t="s">
        <v>7</v>
      </c>
      <c r="H17" s="184" t="s">
        <v>64</v>
      </c>
      <c r="I17" s="184" t="s">
        <v>64</v>
      </c>
      <c r="J17" s="184" t="s">
        <v>64</v>
      </c>
      <c r="K17" s="184" t="s">
        <v>64</v>
      </c>
      <c r="L17" s="184" t="s">
        <v>64</v>
      </c>
      <c r="M17" s="184">
        <v>2024</v>
      </c>
      <c r="N17" s="184" t="s">
        <v>69</v>
      </c>
      <c r="O17" s="184">
        <v>0</v>
      </c>
      <c r="P17" s="184">
        <v>0</v>
      </c>
      <c r="Q17" s="185" t="s">
        <v>114</v>
      </c>
    </row>
    <row r="18" spans="1:17" ht="15" thickBot="1" x14ac:dyDescent="0.4">
      <c r="A18" s="183" t="s">
        <v>6</v>
      </c>
      <c r="B18" s="184" t="s">
        <v>110</v>
      </c>
      <c r="C18" s="184" t="s">
        <v>60</v>
      </c>
      <c r="D18" s="184" t="s">
        <v>145</v>
      </c>
      <c r="E18" s="184" t="s">
        <v>146</v>
      </c>
      <c r="F18" s="184" t="s">
        <v>11</v>
      </c>
      <c r="G18" s="184" t="s">
        <v>7</v>
      </c>
      <c r="H18" s="184" t="s">
        <v>64</v>
      </c>
      <c r="I18" s="184" t="s">
        <v>64</v>
      </c>
      <c r="J18" s="184" t="s">
        <v>64</v>
      </c>
      <c r="K18" s="184" t="s">
        <v>64</v>
      </c>
      <c r="L18" s="184" t="s">
        <v>64</v>
      </c>
      <c r="M18" s="184">
        <v>2024</v>
      </c>
      <c r="N18" s="184" t="s">
        <v>69</v>
      </c>
      <c r="O18" s="184">
        <v>0</v>
      </c>
      <c r="P18" s="184">
        <v>0</v>
      </c>
      <c r="Q18" s="185" t="s">
        <v>114</v>
      </c>
    </row>
    <row r="19" spans="1:17" ht="15" thickBot="1" x14ac:dyDescent="0.4">
      <c r="A19" s="183" t="s">
        <v>6</v>
      </c>
      <c r="B19" s="184" t="s">
        <v>110</v>
      </c>
      <c r="C19" s="184" t="s">
        <v>60</v>
      </c>
      <c r="D19" s="184" t="s">
        <v>147</v>
      </c>
      <c r="E19" s="184" t="s">
        <v>148</v>
      </c>
      <c r="F19" s="184" t="s">
        <v>11</v>
      </c>
      <c r="G19" s="184" t="s">
        <v>7</v>
      </c>
      <c r="H19" s="184" t="s">
        <v>64</v>
      </c>
      <c r="I19" s="184" t="s">
        <v>64</v>
      </c>
      <c r="J19" s="184" t="s">
        <v>64</v>
      </c>
      <c r="K19" s="184" t="s">
        <v>64</v>
      </c>
      <c r="L19" s="184" t="s">
        <v>64</v>
      </c>
      <c r="M19" s="184">
        <v>2024</v>
      </c>
      <c r="N19" s="184" t="s">
        <v>69</v>
      </c>
      <c r="O19" s="184">
        <v>0</v>
      </c>
      <c r="P19" s="184">
        <v>0</v>
      </c>
      <c r="Q19" s="185" t="s">
        <v>114</v>
      </c>
    </row>
    <row r="20" spans="1:17" ht="15" thickBot="1" x14ac:dyDescent="0.4">
      <c r="A20" s="183" t="s">
        <v>6</v>
      </c>
      <c r="B20" s="184" t="s">
        <v>110</v>
      </c>
      <c r="C20" s="184" t="s">
        <v>60</v>
      </c>
      <c r="D20" s="184" t="s">
        <v>149</v>
      </c>
      <c r="E20" s="184" t="s">
        <v>150</v>
      </c>
      <c r="F20" s="184" t="s">
        <v>7</v>
      </c>
      <c r="G20" s="184" t="s">
        <v>11</v>
      </c>
      <c r="H20" s="186" t="s">
        <v>337</v>
      </c>
      <c r="I20" s="186" t="s">
        <v>338</v>
      </c>
      <c r="J20" s="184">
        <v>0.2</v>
      </c>
      <c r="K20" s="184">
        <v>0.15</v>
      </c>
      <c r="L20" s="184">
        <v>2035</v>
      </c>
      <c r="M20" s="184">
        <v>2024</v>
      </c>
      <c r="N20" s="184" t="s">
        <v>64</v>
      </c>
      <c r="O20" s="184" t="s">
        <v>64</v>
      </c>
      <c r="P20" s="184" t="s">
        <v>64</v>
      </c>
      <c r="Q20" s="185" t="s">
        <v>136</v>
      </c>
    </row>
    <row r="21" spans="1:17" ht="15" thickBot="1" x14ac:dyDescent="0.4">
      <c r="A21" s="183" t="s">
        <v>6</v>
      </c>
      <c r="B21" s="184" t="s">
        <v>110</v>
      </c>
      <c r="C21" s="184" t="s">
        <v>60</v>
      </c>
      <c r="D21" s="184" t="s">
        <v>151</v>
      </c>
      <c r="E21" s="184" t="s">
        <v>152</v>
      </c>
      <c r="F21" s="184" t="s">
        <v>11</v>
      </c>
      <c r="G21" s="184" t="s">
        <v>7</v>
      </c>
      <c r="H21" s="184" t="s">
        <v>64</v>
      </c>
      <c r="I21" s="184" t="s">
        <v>64</v>
      </c>
      <c r="J21" s="184" t="s">
        <v>64</v>
      </c>
      <c r="K21" s="184" t="s">
        <v>64</v>
      </c>
      <c r="L21" s="184" t="s">
        <v>64</v>
      </c>
      <c r="M21" s="184">
        <v>2024</v>
      </c>
      <c r="N21" s="184" t="s">
        <v>69</v>
      </c>
      <c r="O21" s="184">
        <v>0</v>
      </c>
      <c r="P21" s="184">
        <v>0</v>
      </c>
      <c r="Q21" s="185" t="s">
        <v>114</v>
      </c>
    </row>
    <row r="22" spans="1:17" ht="15" thickBot="1" x14ac:dyDescent="0.4">
      <c r="A22" s="183" t="s">
        <v>6</v>
      </c>
      <c r="B22" s="184" t="s">
        <v>110</v>
      </c>
      <c r="C22" s="184" t="s">
        <v>60</v>
      </c>
      <c r="D22" s="184" t="s">
        <v>153</v>
      </c>
      <c r="E22" s="184" t="s">
        <v>154</v>
      </c>
      <c r="F22" s="184" t="s">
        <v>11</v>
      </c>
      <c r="G22" s="184" t="s">
        <v>7</v>
      </c>
      <c r="H22" s="184" t="s">
        <v>64</v>
      </c>
      <c r="I22" s="184" t="s">
        <v>64</v>
      </c>
      <c r="J22" s="184" t="s">
        <v>64</v>
      </c>
      <c r="K22" s="184" t="s">
        <v>64</v>
      </c>
      <c r="L22" s="184" t="s">
        <v>64</v>
      </c>
      <c r="M22" s="184">
        <v>2024</v>
      </c>
      <c r="N22" s="184" t="s">
        <v>69</v>
      </c>
      <c r="O22" s="184">
        <v>0</v>
      </c>
      <c r="P22" s="184">
        <v>0</v>
      </c>
      <c r="Q22" s="185" t="s">
        <v>114</v>
      </c>
    </row>
    <row r="23" spans="1:17" ht="15" thickBot="1" x14ac:dyDescent="0.4">
      <c r="A23" s="183" t="s">
        <v>6</v>
      </c>
      <c r="B23" s="184" t="s">
        <v>110</v>
      </c>
      <c r="C23" s="184" t="s">
        <v>60</v>
      </c>
      <c r="D23" s="184" t="s">
        <v>155</v>
      </c>
      <c r="E23" s="184" t="s">
        <v>156</v>
      </c>
      <c r="F23" s="184" t="s">
        <v>11</v>
      </c>
      <c r="G23" s="184" t="s">
        <v>7</v>
      </c>
      <c r="H23" s="184" t="s">
        <v>64</v>
      </c>
      <c r="I23" s="184" t="s">
        <v>64</v>
      </c>
      <c r="J23" s="184" t="s">
        <v>64</v>
      </c>
      <c r="K23" s="184" t="s">
        <v>64</v>
      </c>
      <c r="L23" s="184" t="s">
        <v>64</v>
      </c>
      <c r="M23" s="184">
        <v>2024</v>
      </c>
      <c r="N23" s="184" t="s">
        <v>69</v>
      </c>
      <c r="O23" s="184">
        <v>0</v>
      </c>
      <c r="P23" s="184">
        <v>0</v>
      </c>
      <c r="Q23" s="185" t="s">
        <v>114</v>
      </c>
    </row>
    <row r="24" spans="1:17" ht="15" thickBot="1" x14ac:dyDescent="0.4">
      <c r="A24" s="183" t="s">
        <v>6</v>
      </c>
      <c r="B24" s="184" t="s">
        <v>110</v>
      </c>
      <c r="C24" s="184" t="s">
        <v>60</v>
      </c>
      <c r="D24" s="184" t="s">
        <v>157</v>
      </c>
      <c r="E24" s="184" t="s">
        <v>158</v>
      </c>
      <c r="F24" s="184" t="s">
        <v>7</v>
      </c>
      <c r="G24" s="184" t="s">
        <v>11</v>
      </c>
      <c r="H24" s="186" t="s">
        <v>337</v>
      </c>
      <c r="I24" s="186" t="s">
        <v>338</v>
      </c>
      <c r="J24" s="184">
        <v>0.2</v>
      </c>
      <c r="K24" s="184">
        <v>0.15</v>
      </c>
      <c r="L24" s="184">
        <v>2035</v>
      </c>
      <c r="M24" s="184">
        <v>2024</v>
      </c>
      <c r="N24" s="184" t="s">
        <v>64</v>
      </c>
      <c r="O24" s="184" t="s">
        <v>64</v>
      </c>
      <c r="P24" s="184" t="s">
        <v>64</v>
      </c>
      <c r="Q24" s="185" t="s">
        <v>136</v>
      </c>
    </row>
    <row r="25" spans="1:17" ht="15" thickBot="1" x14ac:dyDescent="0.4">
      <c r="A25" s="183" t="s">
        <v>6</v>
      </c>
      <c r="B25" s="184" t="s">
        <v>110</v>
      </c>
      <c r="C25" s="184" t="s">
        <v>60</v>
      </c>
      <c r="D25" s="184" t="s">
        <v>159</v>
      </c>
      <c r="E25" s="184" t="s">
        <v>160</v>
      </c>
      <c r="F25" s="184" t="s">
        <v>11</v>
      </c>
      <c r="G25" s="184" t="s">
        <v>7</v>
      </c>
      <c r="H25" s="184" t="s">
        <v>64</v>
      </c>
      <c r="I25" s="184" t="s">
        <v>64</v>
      </c>
      <c r="J25" s="184" t="s">
        <v>64</v>
      </c>
      <c r="K25" s="184" t="s">
        <v>64</v>
      </c>
      <c r="L25" s="184" t="s">
        <v>64</v>
      </c>
      <c r="M25" s="184">
        <v>2024</v>
      </c>
      <c r="N25" s="184" t="s">
        <v>69</v>
      </c>
      <c r="O25" s="184">
        <v>0</v>
      </c>
      <c r="P25" s="184">
        <v>0</v>
      </c>
      <c r="Q25" s="185" t="s">
        <v>114</v>
      </c>
    </row>
    <row r="26" spans="1:17" ht="15" thickBot="1" x14ac:dyDescent="0.4">
      <c r="A26" s="183" t="s">
        <v>6</v>
      </c>
      <c r="B26" s="184" t="s">
        <v>110</v>
      </c>
      <c r="C26" s="184" t="s">
        <v>60</v>
      </c>
      <c r="D26" s="184" t="s">
        <v>161</v>
      </c>
      <c r="E26" s="184" t="s">
        <v>162</v>
      </c>
      <c r="F26" s="184" t="s">
        <v>11</v>
      </c>
      <c r="G26" s="184" t="s">
        <v>7</v>
      </c>
      <c r="H26" s="184" t="s">
        <v>64</v>
      </c>
      <c r="I26" s="184" t="s">
        <v>64</v>
      </c>
      <c r="J26" s="184" t="s">
        <v>64</v>
      </c>
      <c r="K26" s="184" t="s">
        <v>64</v>
      </c>
      <c r="L26" s="184" t="s">
        <v>64</v>
      </c>
      <c r="M26" s="184">
        <v>2024</v>
      </c>
      <c r="N26" s="184" t="s">
        <v>69</v>
      </c>
      <c r="O26" s="184">
        <v>0</v>
      </c>
      <c r="P26" s="184">
        <v>0</v>
      </c>
      <c r="Q26" s="185" t="s">
        <v>114</v>
      </c>
    </row>
    <row r="27" spans="1:17" ht="15" thickBot="1" x14ac:dyDescent="0.4">
      <c r="A27" s="183" t="s">
        <v>6</v>
      </c>
      <c r="B27" s="184" t="s">
        <v>110</v>
      </c>
      <c r="C27" s="184" t="s">
        <v>60</v>
      </c>
      <c r="D27" s="184" t="s">
        <v>163</v>
      </c>
      <c r="E27" s="184" t="s">
        <v>164</v>
      </c>
      <c r="F27" s="184" t="s">
        <v>11</v>
      </c>
      <c r="G27" s="184" t="s">
        <v>7</v>
      </c>
      <c r="H27" s="184" t="s">
        <v>64</v>
      </c>
      <c r="I27" s="184" t="s">
        <v>64</v>
      </c>
      <c r="J27" s="184" t="s">
        <v>64</v>
      </c>
      <c r="K27" s="184" t="s">
        <v>64</v>
      </c>
      <c r="L27" s="184" t="s">
        <v>64</v>
      </c>
      <c r="M27" s="184">
        <v>2024</v>
      </c>
      <c r="N27" s="184" t="s">
        <v>69</v>
      </c>
      <c r="O27" s="184">
        <v>0</v>
      </c>
      <c r="P27" s="184">
        <v>0</v>
      </c>
      <c r="Q27" s="185" t="s">
        <v>114</v>
      </c>
    </row>
    <row r="28" spans="1:17" ht="15" thickBot="1" x14ac:dyDescent="0.4">
      <c r="A28" s="183" t="s">
        <v>6</v>
      </c>
      <c r="B28" s="184" t="s">
        <v>110</v>
      </c>
      <c r="C28" s="184" t="s">
        <v>60</v>
      </c>
      <c r="D28" s="184" t="s">
        <v>165</v>
      </c>
      <c r="E28" s="184" t="s">
        <v>166</v>
      </c>
      <c r="F28" s="184" t="s">
        <v>7</v>
      </c>
      <c r="G28" s="184" t="s">
        <v>11</v>
      </c>
      <c r="H28" s="186" t="s">
        <v>337</v>
      </c>
      <c r="I28" s="186" t="s">
        <v>338</v>
      </c>
      <c r="J28" s="184">
        <v>0.2</v>
      </c>
      <c r="K28" s="184">
        <v>0.15</v>
      </c>
      <c r="L28" s="184">
        <v>2035</v>
      </c>
      <c r="M28" s="184">
        <v>2024</v>
      </c>
      <c r="N28" s="184" t="s">
        <v>64</v>
      </c>
      <c r="O28" s="184" t="s">
        <v>64</v>
      </c>
      <c r="P28" s="184" t="s">
        <v>64</v>
      </c>
      <c r="Q28" s="185" t="s">
        <v>136</v>
      </c>
    </row>
    <row r="29" spans="1:17" ht="15" thickBot="1" x14ac:dyDescent="0.4">
      <c r="A29" s="183" t="s">
        <v>6</v>
      </c>
      <c r="B29" s="184" t="s">
        <v>110</v>
      </c>
      <c r="C29" s="184" t="s">
        <v>167</v>
      </c>
      <c r="D29" s="184" t="s">
        <v>168</v>
      </c>
      <c r="E29" s="184" t="s">
        <v>169</v>
      </c>
      <c r="F29" s="184" t="s">
        <v>11</v>
      </c>
      <c r="G29" s="184" t="s">
        <v>7</v>
      </c>
      <c r="H29" s="184" t="s">
        <v>64</v>
      </c>
      <c r="I29" s="184" t="s">
        <v>64</v>
      </c>
      <c r="J29" s="184" t="s">
        <v>64</v>
      </c>
      <c r="K29" s="184" t="s">
        <v>64</v>
      </c>
      <c r="L29" s="184" t="s">
        <v>64</v>
      </c>
      <c r="M29" s="184">
        <v>2024</v>
      </c>
      <c r="N29" s="184" t="s">
        <v>69</v>
      </c>
      <c r="O29" s="184">
        <v>0</v>
      </c>
      <c r="P29" s="184">
        <v>0</v>
      </c>
      <c r="Q29" s="185" t="s">
        <v>114</v>
      </c>
    </row>
    <row r="30" spans="1:17" ht="15" thickBot="1" x14ac:dyDescent="0.4">
      <c r="A30" s="183" t="s">
        <v>6</v>
      </c>
      <c r="B30" s="184" t="s">
        <v>110</v>
      </c>
      <c r="C30" s="184" t="s">
        <v>167</v>
      </c>
      <c r="D30" s="184" t="s">
        <v>170</v>
      </c>
      <c r="E30" s="184" t="s">
        <v>171</v>
      </c>
      <c r="F30" s="184" t="s">
        <v>11</v>
      </c>
      <c r="G30" s="184" t="s">
        <v>7</v>
      </c>
      <c r="H30" s="184" t="s">
        <v>64</v>
      </c>
      <c r="I30" s="184" t="s">
        <v>64</v>
      </c>
      <c r="J30" s="184" t="s">
        <v>64</v>
      </c>
      <c r="K30" s="184" t="s">
        <v>64</v>
      </c>
      <c r="L30" s="184" t="s">
        <v>64</v>
      </c>
      <c r="M30" s="184">
        <v>2024</v>
      </c>
      <c r="N30" s="184" t="s">
        <v>69</v>
      </c>
      <c r="O30" s="184">
        <v>0</v>
      </c>
      <c r="P30" s="184">
        <v>0</v>
      </c>
      <c r="Q30" s="185" t="s">
        <v>114</v>
      </c>
    </row>
    <row r="31" spans="1:17" ht="15" thickBot="1" x14ac:dyDescent="0.4">
      <c r="A31" s="183" t="s">
        <v>6</v>
      </c>
      <c r="B31" s="184" t="s">
        <v>110</v>
      </c>
      <c r="C31" s="184" t="s">
        <v>167</v>
      </c>
      <c r="D31" s="184" t="s">
        <v>172</v>
      </c>
      <c r="E31" s="184" t="s">
        <v>173</v>
      </c>
      <c r="F31" s="184" t="s">
        <v>11</v>
      </c>
      <c r="G31" s="184" t="s">
        <v>7</v>
      </c>
      <c r="H31" s="184" t="s">
        <v>64</v>
      </c>
      <c r="I31" s="184" t="s">
        <v>64</v>
      </c>
      <c r="J31" s="184" t="s">
        <v>64</v>
      </c>
      <c r="K31" s="184" t="s">
        <v>64</v>
      </c>
      <c r="L31" s="184" t="s">
        <v>64</v>
      </c>
      <c r="M31" s="184">
        <v>2024</v>
      </c>
      <c r="N31" s="184" t="s">
        <v>69</v>
      </c>
      <c r="O31" s="184">
        <v>0</v>
      </c>
      <c r="P31" s="184">
        <v>0</v>
      </c>
      <c r="Q31" s="185" t="s">
        <v>114</v>
      </c>
    </row>
    <row r="32" spans="1:17" ht="15" thickBot="1" x14ac:dyDescent="0.4">
      <c r="A32" s="183" t="s">
        <v>6</v>
      </c>
      <c r="B32" s="184" t="s">
        <v>110</v>
      </c>
      <c r="C32" s="184" t="s">
        <v>167</v>
      </c>
      <c r="D32" s="184" t="s">
        <v>174</v>
      </c>
      <c r="E32" s="184" t="s">
        <v>175</v>
      </c>
      <c r="F32" s="184" t="s">
        <v>7</v>
      </c>
      <c r="G32" s="184" t="s">
        <v>11</v>
      </c>
      <c r="H32" s="186" t="s">
        <v>337</v>
      </c>
      <c r="I32" s="186" t="s">
        <v>338</v>
      </c>
      <c r="J32" s="184">
        <v>0.15</v>
      </c>
      <c r="K32" s="184" t="s">
        <v>339</v>
      </c>
      <c r="L32" s="184">
        <v>2035</v>
      </c>
      <c r="M32" s="184">
        <v>2024</v>
      </c>
      <c r="N32" s="184" t="s">
        <v>64</v>
      </c>
      <c r="O32" s="184" t="s">
        <v>64</v>
      </c>
      <c r="P32" s="184" t="s">
        <v>64</v>
      </c>
      <c r="Q32" s="185" t="s">
        <v>136</v>
      </c>
    </row>
    <row r="33" spans="1:17" ht="15" thickBot="1" x14ac:dyDescent="0.4">
      <c r="A33" s="183" t="s">
        <v>6</v>
      </c>
      <c r="B33" s="184" t="s">
        <v>110</v>
      </c>
      <c r="C33" s="184" t="s">
        <v>167</v>
      </c>
      <c r="D33" s="184" t="s">
        <v>176</v>
      </c>
      <c r="E33" s="184" t="s">
        <v>177</v>
      </c>
      <c r="F33" s="184" t="s">
        <v>11</v>
      </c>
      <c r="G33" s="184" t="s">
        <v>7</v>
      </c>
      <c r="H33" s="184" t="s">
        <v>64</v>
      </c>
      <c r="I33" s="184" t="s">
        <v>64</v>
      </c>
      <c r="J33" s="184" t="s">
        <v>64</v>
      </c>
      <c r="K33" s="184" t="s">
        <v>64</v>
      </c>
      <c r="L33" s="184" t="s">
        <v>64</v>
      </c>
      <c r="M33" s="184">
        <v>2024</v>
      </c>
      <c r="N33" s="184" t="s">
        <v>69</v>
      </c>
      <c r="O33" s="184">
        <v>0</v>
      </c>
      <c r="P33" s="184">
        <v>0</v>
      </c>
      <c r="Q33" s="185" t="s">
        <v>114</v>
      </c>
    </row>
    <row r="34" spans="1:17" ht="15" thickBot="1" x14ac:dyDescent="0.4">
      <c r="A34" s="183" t="s">
        <v>6</v>
      </c>
      <c r="B34" s="184" t="s">
        <v>110</v>
      </c>
      <c r="C34" s="184" t="s">
        <v>67</v>
      </c>
      <c r="D34" s="184" t="s">
        <v>178</v>
      </c>
      <c r="E34" s="184" t="s">
        <v>179</v>
      </c>
      <c r="F34" s="184" t="s">
        <v>11</v>
      </c>
      <c r="G34" s="184" t="s">
        <v>7</v>
      </c>
      <c r="H34" s="184" t="s">
        <v>64</v>
      </c>
      <c r="I34" s="184" t="s">
        <v>64</v>
      </c>
      <c r="J34" s="184" t="s">
        <v>64</v>
      </c>
      <c r="K34" s="184" t="s">
        <v>64</v>
      </c>
      <c r="L34" s="184" t="s">
        <v>64</v>
      </c>
      <c r="M34" s="184">
        <v>2024</v>
      </c>
      <c r="N34" s="184" t="s">
        <v>69</v>
      </c>
      <c r="O34" s="184">
        <v>0</v>
      </c>
      <c r="P34" s="184">
        <v>0</v>
      </c>
      <c r="Q34" s="185" t="s">
        <v>114</v>
      </c>
    </row>
    <row r="35" spans="1:17" ht="15" thickBot="1" x14ac:dyDescent="0.4">
      <c r="A35" s="183" t="s">
        <v>6</v>
      </c>
      <c r="B35" s="184" t="s">
        <v>110</v>
      </c>
      <c r="C35" s="184" t="s">
        <v>67</v>
      </c>
      <c r="D35" s="184" t="s">
        <v>180</v>
      </c>
      <c r="E35" s="184" t="s">
        <v>181</v>
      </c>
      <c r="F35" s="184" t="s">
        <v>11</v>
      </c>
      <c r="G35" s="184" t="s">
        <v>7</v>
      </c>
      <c r="H35" s="184" t="s">
        <v>64</v>
      </c>
      <c r="I35" s="184" t="s">
        <v>64</v>
      </c>
      <c r="J35" s="184" t="s">
        <v>64</v>
      </c>
      <c r="K35" s="184" t="s">
        <v>64</v>
      </c>
      <c r="L35" s="184" t="s">
        <v>64</v>
      </c>
      <c r="M35" s="184">
        <v>2024</v>
      </c>
      <c r="N35" s="184" t="s">
        <v>69</v>
      </c>
      <c r="O35" s="184">
        <v>0</v>
      </c>
      <c r="P35" s="184">
        <v>0</v>
      </c>
      <c r="Q35" s="185" t="s">
        <v>114</v>
      </c>
    </row>
    <row r="36" spans="1:17" ht="15" thickBot="1" x14ac:dyDescent="0.4">
      <c r="A36" s="183" t="s">
        <v>6</v>
      </c>
      <c r="B36" s="184" t="s">
        <v>110</v>
      </c>
      <c r="C36" s="184" t="s">
        <v>67</v>
      </c>
      <c r="D36" s="184" t="s">
        <v>182</v>
      </c>
      <c r="E36" s="184" t="s">
        <v>183</v>
      </c>
      <c r="F36" s="184" t="s">
        <v>11</v>
      </c>
      <c r="G36" s="184" t="s">
        <v>7</v>
      </c>
      <c r="H36" s="184" t="s">
        <v>64</v>
      </c>
      <c r="I36" s="184" t="s">
        <v>64</v>
      </c>
      <c r="J36" s="184" t="s">
        <v>64</v>
      </c>
      <c r="K36" s="184" t="s">
        <v>64</v>
      </c>
      <c r="L36" s="184" t="s">
        <v>64</v>
      </c>
      <c r="M36" s="184">
        <v>2024</v>
      </c>
      <c r="N36" s="184" t="s">
        <v>69</v>
      </c>
      <c r="O36" s="184">
        <v>0</v>
      </c>
      <c r="P36" s="184">
        <v>0</v>
      </c>
      <c r="Q36" s="185" t="s">
        <v>114</v>
      </c>
    </row>
    <row r="37" spans="1:17" ht="15" thickBot="1" x14ac:dyDescent="0.4">
      <c r="A37" s="183" t="s">
        <v>6</v>
      </c>
      <c r="B37" s="184" t="s">
        <v>110</v>
      </c>
      <c r="C37" s="184" t="s">
        <v>67</v>
      </c>
      <c r="D37" s="184" t="s">
        <v>184</v>
      </c>
      <c r="E37" s="184" t="s">
        <v>185</v>
      </c>
      <c r="F37" s="184" t="s">
        <v>7</v>
      </c>
      <c r="G37" s="184" t="s">
        <v>11</v>
      </c>
      <c r="H37" s="186" t="s">
        <v>337</v>
      </c>
      <c r="I37" s="186" t="s">
        <v>338</v>
      </c>
      <c r="J37" s="184">
        <v>0.15</v>
      </c>
      <c r="K37" s="184" t="s">
        <v>339</v>
      </c>
      <c r="L37" s="184">
        <v>2035</v>
      </c>
      <c r="M37" s="184">
        <v>2024</v>
      </c>
      <c r="N37" s="184" t="s">
        <v>64</v>
      </c>
      <c r="O37" s="184" t="s">
        <v>64</v>
      </c>
      <c r="P37" s="184" t="s">
        <v>64</v>
      </c>
      <c r="Q37" s="185" t="s">
        <v>136</v>
      </c>
    </row>
    <row r="38" spans="1:17" ht="15" thickBot="1" x14ac:dyDescent="0.4">
      <c r="A38" s="183" t="s">
        <v>6</v>
      </c>
      <c r="B38" s="184" t="s">
        <v>110</v>
      </c>
      <c r="C38" s="184" t="s">
        <v>67</v>
      </c>
      <c r="D38" s="184" t="s">
        <v>186</v>
      </c>
      <c r="E38" s="184" t="s">
        <v>187</v>
      </c>
      <c r="F38" s="184" t="s">
        <v>11</v>
      </c>
      <c r="G38" s="184" t="s">
        <v>7</v>
      </c>
      <c r="H38" s="184" t="s">
        <v>64</v>
      </c>
      <c r="I38" s="184" t="s">
        <v>64</v>
      </c>
      <c r="J38" s="184" t="s">
        <v>64</v>
      </c>
      <c r="K38" s="184" t="s">
        <v>64</v>
      </c>
      <c r="L38" s="184" t="s">
        <v>64</v>
      </c>
      <c r="M38" s="184">
        <v>2024</v>
      </c>
      <c r="N38" s="184" t="s">
        <v>69</v>
      </c>
      <c r="O38" s="184">
        <v>0</v>
      </c>
      <c r="P38" s="184">
        <v>0</v>
      </c>
      <c r="Q38" s="185" t="s">
        <v>114</v>
      </c>
    </row>
    <row r="39" spans="1:17" ht="15" thickBot="1" x14ac:dyDescent="0.4">
      <c r="A39" s="183" t="s">
        <v>6</v>
      </c>
      <c r="B39" s="184" t="s">
        <v>110</v>
      </c>
      <c r="C39" s="184" t="s">
        <v>188</v>
      </c>
      <c r="D39" s="184" t="s">
        <v>189</v>
      </c>
      <c r="E39" s="184" t="s">
        <v>190</v>
      </c>
      <c r="F39" s="184" t="s">
        <v>11</v>
      </c>
      <c r="G39" s="184" t="s">
        <v>7</v>
      </c>
      <c r="H39" s="184" t="s">
        <v>64</v>
      </c>
      <c r="I39" s="184" t="s">
        <v>64</v>
      </c>
      <c r="J39" s="184" t="s">
        <v>64</v>
      </c>
      <c r="K39" s="184" t="s">
        <v>64</v>
      </c>
      <c r="L39" s="184" t="s">
        <v>64</v>
      </c>
      <c r="M39" s="184">
        <v>2024</v>
      </c>
      <c r="N39" s="184" t="s">
        <v>69</v>
      </c>
      <c r="O39" s="184">
        <v>0</v>
      </c>
      <c r="P39" s="184">
        <v>0</v>
      </c>
      <c r="Q39" s="185" t="s">
        <v>114</v>
      </c>
    </row>
    <row r="40" spans="1:17" ht="15" thickBot="1" x14ac:dyDescent="0.4">
      <c r="A40" s="188" t="s">
        <v>10</v>
      </c>
      <c r="B40" s="189" t="s">
        <v>110</v>
      </c>
      <c r="C40" s="189" t="s">
        <v>111</v>
      </c>
      <c r="D40" s="189" t="s">
        <v>112</v>
      </c>
      <c r="E40" s="189" t="s">
        <v>113</v>
      </c>
      <c r="F40" s="189" t="s">
        <v>11</v>
      </c>
      <c r="G40" s="189" t="s">
        <v>7</v>
      </c>
      <c r="H40" s="189" t="s">
        <v>64</v>
      </c>
      <c r="I40" s="189" t="s">
        <v>64</v>
      </c>
      <c r="J40" s="189" t="s">
        <v>64</v>
      </c>
      <c r="K40" s="189" t="s">
        <v>64</v>
      </c>
      <c r="L40" s="189" t="s">
        <v>64</v>
      </c>
      <c r="M40" s="189">
        <v>2024</v>
      </c>
      <c r="N40" s="189" t="s">
        <v>69</v>
      </c>
      <c r="O40" s="189">
        <v>0</v>
      </c>
      <c r="P40" s="189">
        <v>0</v>
      </c>
      <c r="Q40" s="190" t="s">
        <v>114</v>
      </c>
    </row>
    <row r="41" spans="1:17" ht="15" thickBot="1" x14ac:dyDescent="0.4">
      <c r="A41" s="188" t="s">
        <v>10</v>
      </c>
      <c r="B41" s="189" t="s">
        <v>110</v>
      </c>
      <c r="C41" s="189" t="s">
        <v>111</v>
      </c>
      <c r="D41" s="189" t="s">
        <v>115</v>
      </c>
      <c r="E41" s="189" t="s">
        <v>116</v>
      </c>
      <c r="F41" s="189" t="s">
        <v>11</v>
      </c>
      <c r="G41" s="189" t="s">
        <v>7</v>
      </c>
      <c r="H41" s="189" t="s">
        <v>64</v>
      </c>
      <c r="I41" s="189" t="s">
        <v>64</v>
      </c>
      <c r="J41" s="189" t="s">
        <v>64</v>
      </c>
      <c r="K41" s="189" t="s">
        <v>64</v>
      </c>
      <c r="L41" s="189" t="s">
        <v>64</v>
      </c>
      <c r="M41" s="189">
        <v>2024</v>
      </c>
      <c r="N41" s="189" t="s">
        <v>69</v>
      </c>
      <c r="O41" s="189">
        <v>0</v>
      </c>
      <c r="P41" s="189">
        <v>0</v>
      </c>
      <c r="Q41" s="190" t="s">
        <v>114</v>
      </c>
    </row>
    <row r="42" spans="1:17" ht="15" thickBot="1" x14ac:dyDescent="0.4">
      <c r="A42" s="188" t="s">
        <v>10</v>
      </c>
      <c r="B42" s="189" t="s">
        <v>110</v>
      </c>
      <c r="C42" s="189" t="s">
        <v>111</v>
      </c>
      <c r="D42" s="189" t="s">
        <v>119</v>
      </c>
      <c r="E42" s="189" t="s">
        <v>120</v>
      </c>
      <c r="F42" s="189" t="s">
        <v>7</v>
      </c>
      <c r="G42" s="189" t="s">
        <v>11</v>
      </c>
      <c r="H42" s="186" t="s">
        <v>337</v>
      </c>
      <c r="I42" s="186" t="s">
        <v>338</v>
      </c>
      <c r="J42" s="189">
        <v>0.99</v>
      </c>
      <c r="K42" s="189">
        <v>0.3</v>
      </c>
      <c r="L42" s="189">
        <v>2035</v>
      </c>
      <c r="M42" s="189">
        <v>2024</v>
      </c>
      <c r="N42" s="189" t="s">
        <v>64</v>
      </c>
      <c r="O42" s="189" t="s">
        <v>64</v>
      </c>
      <c r="P42" s="189" t="s">
        <v>64</v>
      </c>
      <c r="Q42" s="190" t="s">
        <v>114</v>
      </c>
    </row>
    <row r="43" spans="1:17" ht="15" thickBot="1" x14ac:dyDescent="0.4">
      <c r="A43" s="188" t="s">
        <v>10</v>
      </c>
      <c r="B43" s="189" t="s">
        <v>110</v>
      </c>
      <c r="C43" s="189" t="s">
        <v>111</v>
      </c>
      <c r="D43" s="189" t="s">
        <v>121</v>
      </c>
      <c r="E43" s="189" t="s">
        <v>122</v>
      </c>
      <c r="F43" s="189" t="s">
        <v>7</v>
      </c>
      <c r="G43" s="189" t="s">
        <v>11</v>
      </c>
      <c r="H43" s="186" t="s">
        <v>337</v>
      </c>
      <c r="I43" s="186" t="s">
        <v>338</v>
      </c>
      <c r="J43" s="189">
        <v>0.01</v>
      </c>
      <c r="K43" s="189">
        <v>5.0000000000000001E-3</v>
      </c>
      <c r="L43" s="189">
        <v>2035</v>
      </c>
      <c r="M43" s="189">
        <v>2024</v>
      </c>
      <c r="N43" s="189" t="s">
        <v>64</v>
      </c>
      <c r="O43" s="189" t="s">
        <v>64</v>
      </c>
      <c r="P43" s="189" t="s">
        <v>64</v>
      </c>
      <c r="Q43" s="190" t="s">
        <v>114</v>
      </c>
    </row>
    <row r="44" spans="1:17" ht="15" thickBot="1" x14ac:dyDescent="0.4">
      <c r="A44" s="188" t="s">
        <v>10</v>
      </c>
      <c r="B44" s="189" t="s">
        <v>110</v>
      </c>
      <c r="C44" s="189" t="s">
        <v>111</v>
      </c>
      <c r="D44" s="189" t="s">
        <v>191</v>
      </c>
      <c r="E44" s="189" t="s">
        <v>124</v>
      </c>
      <c r="F44" s="189" t="s">
        <v>11</v>
      </c>
      <c r="G44" s="189" t="s">
        <v>7</v>
      </c>
      <c r="H44" s="189" t="s">
        <v>64</v>
      </c>
      <c r="I44" s="189" t="s">
        <v>64</v>
      </c>
      <c r="J44" s="189" t="s">
        <v>64</v>
      </c>
      <c r="K44" s="189" t="s">
        <v>64</v>
      </c>
      <c r="L44" s="189" t="s">
        <v>64</v>
      </c>
      <c r="M44" s="189">
        <v>2024</v>
      </c>
      <c r="N44" s="189" t="s">
        <v>69</v>
      </c>
      <c r="O44" s="189">
        <v>0.01</v>
      </c>
      <c r="P44" s="189">
        <v>0</v>
      </c>
      <c r="Q44" s="190" t="s">
        <v>114</v>
      </c>
    </row>
    <row r="45" spans="1:17" ht="15" thickBot="1" x14ac:dyDescent="0.4">
      <c r="A45" s="188" t="s">
        <v>10</v>
      </c>
      <c r="B45" s="189" t="s">
        <v>110</v>
      </c>
      <c r="C45" s="189" t="s">
        <v>111</v>
      </c>
      <c r="D45" s="189" t="s">
        <v>192</v>
      </c>
      <c r="E45" s="189" t="s">
        <v>126</v>
      </c>
      <c r="F45" s="189" t="s">
        <v>11</v>
      </c>
      <c r="G45" s="189" t="s">
        <v>7</v>
      </c>
      <c r="H45" s="189" t="s">
        <v>64</v>
      </c>
      <c r="I45" s="189" t="s">
        <v>64</v>
      </c>
      <c r="J45" s="189" t="s">
        <v>64</v>
      </c>
      <c r="K45" s="189" t="s">
        <v>64</v>
      </c>
      <c r="L45" s="189" t="s">
        <v>64</v>
      </c>
      <c r="M45" s="189">
        <v>2024</v>
      </c>
      <c r="N45" s="189" t="s">
        <v>69</v>
      </c>
      <c r="O45" s="189">
        <v>0.01</v>
      </c>
      <c r="P45" s="189">
        <v>0</v>
      </c>
      <c r="Q45" s="190" t="s">
        <v>114</v>
      </c>
    </row>
    <row r="46" spans="1:17" ht="15" thickBot="1" x14ac:dyDescent="0.4">
      <c r="A46" s="188" t="s">
        <v>10</v>
      </c>
      <c r="B46" s="189" t="s">
        <v>110</v>
      </c>
      <c r="C46" s="189" t="s">
        <v>111</v>
      </c>
      <c r="D46" s="189" t="s">
        <v>127</v>
      </c>
      <c r="E46" s="189" t="s">
        <v>128</v>
      </c>
      <c r="F46" s="189" t="s">
        <v>11</v>
      </c>
      <c r="G46" s="189" t="s">
        <v>7</v>
      </c>
      <c r="H46" s="189" t="s">
        <v>64</v>
      </c>
      <c r="I46" s="189" t="s">
        <v>64</v>
      </c>
      <c r="J46" s="189" t="s">
        <v>64</v>
      </c>
      <c r="K46" s="189" t="s">
        <v>64</v>
      </c>
      <c r="L46" s="189" t="s">
        <v>64</v>
      </c>
      <c r="M46" s="189">
        <v>2024</v>
      </c>
      <c r="N46" s="189" t="s">
        <v>69</v>
      </c>
      <c r="O46" s="189">
        <v>0</v>
      </c>
      <c r="P46" s="189">
        <v>0</v>
      </c>
      <c r="Q46" s="190" t="s">
        <v>114</v>
      </c>
    </row>
    <row r="47" spans="1:17" ht="15" thickBot="1" x14ac:dyDescent="0.4">
      <c r="A47" s="188" t="s">
        <v>6</v>
      </c>
      <c r="B47" s="189" t="s">
        <v>110</v>
      </c>
      <c r="C47" s="189" t="s">
        <v>111</v>
      </c>
      <c r="D47" s="189" t="s">
        <v>129</v>
      </c>
      <c r="E47" s="189" t="s">
        <v>128</v>
      </c>
      <c r="F47" s="189" t="s">
        <v>11</v>
      </c>
      <c r="G47" s="189" t="s">
        <v>7</v>
      </c>
      <c r="H47" s="189" t="s">
        <v>64</v>
      </c>
      <c r="I47" s="189" t="s">
        <v>64</v>
      </c>
      <c r="J47" s="189" t="s">
        <v>64</v>
      </c>
      <c r="K47" s="189" t="s">
        <v>64</v>
      </c>
      <c r="L47" s="189" t="s">
        <v>64</v>
      </c>
      <c r="M47" s="189">
        <v>2024</v>
      </c>
      <c r="N47" s="189" t="s">
        <v>69</v>
      </c>
      <c r="O47" s="189">
        <v>0</v>
      </c>
      <c r="P47" s="189">
        <v>0</v>
      </c>
      <c r="Q47" s="190" t="s">
        <v>114</v>
      </c>
    </row>
    <row r="48" spans="1:17" ht="15" thickBot="1" x14ac:dyDescent="0.4">
      <c r="A48" s="188" t="s">
        <v>10</v>
      </c>
      <c r="B48" s="189" t="s">
        <v>110</v>
      </c>
      <c r="C48" s="189" t="s">
        <v>111</v>
      </c>
      <c r="D48" s="189" t="s">
        <v>130</v>
      </c>
      <c r="E48" s="189" t="s">
        <v>131</v>
      </c>
      <c r="F48" s="189" t="s">
        <v>7</v>
      </c>
      <c r="G48" s="189" t="s">
        <v>11</v>
      </c>
      <c r="H48" s="186" t="s">
        <v>337</v>
      </c>
      <c r="I48" s="186" t="s">
        <v>338</v>
      </c>
      <c r="J48" s="189">
        <v>0.99</v>
      </c>
      <c r="K48" s="189">
        <v>0.3</v>
      </c>
      <c r="L48" s="189">
        <v>2035</v>
      </c>
      <c r="M48" s="189">
        <v>2024</v>
      </c>
      <c r="N48" s="189" t="s">
        <v>64</v>
      </c>
      <c r="O48" s="189" t="s">
        <v>64</v>
      </c>
      <c r="P48" s="189" t="s">
        <v>64</v>
      </c>
      <c r="Q48" s="190" t="s">
        <v>114</v>
      </c>
    </row>
    <row r="49" spans="1:17" ht="15" thickBot="1" x14ac:dyDescent="0.4">
      <c r="A49" s="188" t="s">
        <v>10</v>
      </c>
      <c r="B49" s="189" t="s">
        <v>110</v>
      </c>
      <c r="C49" s="189" t="s">
        <v>111</v>
      </c>
      <c r="D49" s="189" t="s">
        <v>132</v>
      </c>
      <c r="E49" s="189" t="s">
        <v>133</v>
      </c>
      <c r="F49" s="189" t="s">
        <v>11</v>
      </c>
      <c r="G49" s="189" t="s">
        <v>7</v>
      </c>
      <c r="H49" s="189" t="s">
        <v>64</v>
      </c>
      <c r="I49" s="189" t="s">
        <v>64</v>
      </c>
      <c r="J49" s="189" t="s">
        <v>64</v>
      </c>
      <c r="K49" s="189" t="s">
        <v>64</v>
      </c>
      <c r="L49" s="189" t="s">
        <v>64</v>
      </c>
      <c r="M49" s="189">
        <v>2024</v>
      </c>
      <c r="N49" s="189" t="s">
        <v>69</v>
      </c>
      <c r="O49" s="189">
        <v>0</v>
      </c>
      <c r="P49" s="189">
        <v>0</v>
      </c>
      <c r="Q49" s="190" t="s">
        <v>114</v>
      </c>
    </row>
    <row r="50" spans="1:17" ht="15" thickBot="1" x14ac:dyDescent="0.4">
      <c r="A50" s="188" t="s">
        <v>10</v>
      </c>
      <c r="B50" s="189" t="s">
        <v>110</v>
      </c>
      <c r="C50" s="189" t="s">
        <v>111</v>
      </c>
      <c r="D50" s="189" t="s">
        <v>134</v>
      </c>
      <c r="E50" s="189" t="s">
        <v>135</v>
      </c>
      <c r="F50" s="189" t="s">
        <v>7</v>
      </c>
      <c r="G50" s="189" t="s">
        <v>11</v>
      </c>
      <c r="H50" s="186" t="s">
        <v>337</v>
      </c>
      <c r="I50" s="186" t="s">
        <v>338</v>
      </c>
      <c r="J50" s="189">
        <v>0.99</v>
      </c>
      <c r="K50" s="189">
        <v>0.3</v>
      </c>
      <c r="L50" s="189">
        <v>2035</v>
      </c>
      <c r="M50" s="189">
        <v>2024</v>
      </c>
      <c r="N50" s="189" t="s">
        <v>64</v>
      </c>
      <c r="O50" s="189" t="s">
        <v>64</v>
      </c>
      <c r="P50" s="189" t="s">
        <v>64</v>
      </c>
      <c r="Q50" s="190" t="s">
        <v>136</v>
      </c>
    </row>
    <row r="51" spans="1:17" ht="15" thickBot="1" x14ac:dyDescent="0.4">
      <c r="A51" s="188" t="s">
        <v>10</v>
      </c>
      <c r="B51" s="189" t="s">
        <v>110</v>
      </c>
      <c r="C51" s="189" t="s">
        <v>60</v>
      </c>
      <c r="D51" s="189" t="s">
        <v>137</v>
      </c>
      <c r="E51" s="189" t="s">
        <v>138</v>
      </c>
      <c r="F51" s="189" t="s">
        <v>11</v>
      </c>
      <c r="G51" s="189" t="s">
        <v>7</v>
      </c>
      <c r="H51" s="189" t="s">
        <v>64</v>
      </c>
      <c r="I51" s="189" t="s">
        <v>64</v>
      </c>
      <c r="J51" s="189" t="s">
        <v>64</v>
      </c>
      <c r="K51" s="189" t="s">
        <v>64</v>
      </c>
      <c r="L51" s="189" t="s">
        <v>64</v>
      </c>
      <c r="M51" s="189">
        <v>2024</v>
      </c>
      <c r="N51" s="189" t="s">
        <v>69</v>
      </c>
      <c r="O51" s="189">
        <v>0</v>
      </c>
      <c r="P51" s="189">
        <v>0</v>
      </c>
      <c r="Q51" s="190" t="s">
        <v>114</v>
      </c>
    </row>
    <row r="52" spans="1:17" ht="15" thickBot="1" x14ac:dyDescent="0.4">
      <c r="A52" s="188" t="s">
        <v>10</v>
      </c>
      <c r="B52" s="189" t="s">
        <v>110</v>
      </c>
      <c r="C52" s="189" t="s">
        <v>60</v>
      </c>
      <c r="D52" s="189" t="s">
        <v>139</v>
      </c>
      <c r="E52" s="189" t="s">
        <v>140</v>
      </c>
      <c r="F52" s="189" t="s">
        <v>11</v>
      </c>
      <c r="G52" s="189" t="s">
        <v>7</v>
      </c>
      <c r="H52" s="189" t="s">
        <v>64</v>
      </c>
      <c r="I52" s="189" t="s">
        <v>64</v>
      </c>
      <c r="J52" s="189" t="s">
        <v>64</v>
      </c>
      <c r="K52" s="189" t="s">
        <v>64</v>
      </c>
      <c r="L52" s="189" t="s">
        <v>64</v>
      </c>
      <c r="M52" s="189">
        <v>2024</v>
      </c>
      <c r="N52" s="189" t="s">
        <v>69</v>
      </c>
      <c r="O52" s="189">
        <v>0</v>
      </c>
      <c r="P52" s="189">
        <v>0</v>
      </c>
      <c r="Q52" s="190" t="s">
        <v>114</v>
      </c>
    </row>
    <row r="53" spans="1:17" ht="15" thickBot="1" x14ac:dyDescent="0.4">
      <c r="A53" s="188" t="s">
        <v>10</v>
      </c>
      <c r="B53" s="189" t="s">
        <v>110</v>
      </c>
      <c r="C53" s="189" t="s">
        <v>60</v>
      </c>
      <c r="D53" s="189" t="s">
        <v>141</v>
      </c>
      <c r="E53" s="189" t="s">
        <v>142</v>
      </c>
      <c r="F53" s="189" t="s">
        <v>7</v>
      </c>
      <c r="G53" s="189" t="s">
        <v>11</v>
      </c>
      <c r="H53" s="186" t="s">
        <v>337</v>
      </c>
      <c r="I53" s="186" t="s">
        <v>338</v>
      </c>
      <c r="J53" s="189">
        <v>0.99</v>
      </c>
      <c r="K53" s="189">
        <v>0.3</v>
      </c>
      <c r="L53" s="189">
        <v>2035</v>
      </c>
      <c r="M53" s="189">
        <v>2024</v>
      </c>
      <c r="N53" s="189" t="s">
        <v>64</v>
      </c>
      <c r="O53" s="189" t="s">
        <v>64</v>
      </c>
      <c r="P53" s="189" t="s">
        <v>64</v>
      </c>
      <c r="Q53" s="190" t="s">
        <v>114</v>
      </c>
    </row>
    <row r="54" spans="1:17" ht="15" thickBot="1" x14ac:dyDescent="0.4">
      <c r="A54" s="188" t="s">
        <v>10</v>
      </c>
      <c r="B54" s="189" t="s">
        <v>110</v>
      </c>
      <c r="C54" s="189" t="s">
        <v>60</v>
      </c>
      <c r="D54" s="189" t="s">
        <v>143</v>
      </c>
      <c r="E54" s="189" t="s">
        <v>144</v>
      </c>
      <c r="F54" s="189" t="s">
        <v>11</v>
      </c>
      <c r="G54" s="189" t="s">
        <v>7</v>
      </c>
      <c r="H54" s="189" t="s">
        <v>64</v>
      </c>
      <c r="I54" s="189" t="s">
        <v>64</v>
      </c>
      <c r="J54" s="189" t="s">
        <v>64</v>
      </c>
      <c r="K54" s="189" t="s">
        <v>64</v>
      </c>
      <c r="L54" s="189" t="s">
        <v>64</v>
      </c>
      <c r="M54" s="189">
        <v>2024</v>
      </c>
      <c r="N54" s="189" t="s">
        <v>69</v>
      </c>
      <c r="O54" s="189">
        <v>0</v>
      </c>
      <c r="P54" s="189">
        <v>0</v>
      </c>
      <c r="Q54" s="190" t="s">
        <v>114</v>
      </c>
    </row>
    <row r="55" spans="1:17" ht="15" thickBot="1" x14ac:dyDescent="0.4">
      <c r="A55" s="188" t="s">
        <v>10</v>
      </c>
      <c r="B55" s="189" t="s">
        <v>110</v>
      </c>
      <c r="C55" s="189" t="s">
        <v>60</v>
      </c>
      <c r="D55" s="189" t="s">
        <v>145</v>
      </c>
      <c r="E55" s="189" t="s">
        <v>146</v>
      </c>
      <c r="F55" s="189" t="s">
        <v>11</v>
      </c>
      <c r="G55" s="189" t="s">
        <v>7</v>
      </c>
      <c r="H55" s="189" t="s">
        <v>64</v>
      </c>
      <c r="I55" s="189" t="s">
        <v>64</v>
      </c>
      <c r="J55" s="189" t="s">
        <v>64</v>
      </c>
      <c r="K55" s="189" t="s">
        <v>64</v>
      </c>
      <c r="L55" s="189" t="s">
        <v>64</v>
      </c>
      <c r="M55" s="189">
        <v>2024</v>
      </c>
      <c r="N55" s="189" t="s">
        <v>69</v>
      </c>
      <c r="O55" s="189">
        <v>0</v>
      </c>
      <c r="P55" s="189">
        <v>0</v>
      </c>
      <c r="Q55" s="190" t="s">
        <v>114</v>
      </c>
    </row>
    <row r="56" spans="1:17" ht="15" thickBot="1" x14ac:dyDescent="0.4">
      <c r="A56" s="188" t="s">
        <v>10</v>
      </c>
      <c r="B56" s="189" t="s">
        <v>110</v>
      </c>
      <c r="C56" s="189" t="s">
        <v>60</v>
      </c>
      <c r="D56" s="189" t="s">
        <v>149</v>
      </c>
      <c r="E56" s="189" t="s">
        <v>150</v>
      </c>
      <c r="F56" s="189" t="s">
        <v>7</v>
      </c>
      <c r="G56" s="189" t="s">
        <v>11</v>
      </c>
      <c r="H56" s="186" t="s">
        <v>337</v>
      </c>
      <c r="I56" s="186" t="s">
        <v>338</v>
      </c>
      <c r="J56" s="189" t="s">
        <v>338</v>
      </c>
      <c r="K56" s="189">
        <v>0.3</v>
      </c>
      <c r="L56" s="189">
        <v>2035</v>
      </c>
      <c r="M56" s="189">
        <v>2024</v>
      </c>
      <c r="N56" s="189" t="s">
        <v>64</v>
      </c>
      <c r="O56" s="189" t="s">
        <v>64</v>
      </c>
      <c r="P56" s="189" t="s">
        <v>64</v>
      </c>
      <c r="Q56" s="190" t="s">
        <v>136</v>
      </c>
    </row>
    <row r="57" spans="1:17" ht="15" thickBot="1" x14ac:dyDescent="0.4">
      <c r="A57" s="188" t="s">
        <v>10</v>
      </c>
      <c r="B57" s="189" t="s">
        <v>110</v>
      </c>
      <c r="C57" s="189" t="s">
        <v>60</v>
      </c>
      <c r="D57" s="189" t="s">
        <v>151</v>
      </c>
      <c r="E57" s="189" t="s">
        <v>152</v>
      </c>
      <c r="F57" s="189" t="s">
        <v>11</v>
      </c>
      <c r="G57" s="189" t="s">
        <v>7</v>
      </c>
      <c r="H57" s="189" t="s">
        <v>64</v>
      </c>
      <c r="I57" s="189" t="s">
        <v>64</v>
      </c>
      <c r="J57" s="189" t="s">
        <v>64</v>
      </c>
      <c r="K57" s="189" t="s">
        <v>64</v>
      </c>
      <c r="L57" s="189" t="s">
        <v>64</v>
      </c>
      <c r="M57" s="189">
        <v>2024</v>
      </c>
      <c r="N57" s="189" t="s">
        <v>69</v>
      </c>
      <c r="O57" s="189">
        <v>0</v>
      </c>
      <c r="P57" s="189">
        <v>0</v>
      </c>
      <c r="Q57" s="190" t="s">
        <v>114</v>
      </c>
    </row>
    <row r="58" spans="1:17" ht="15" thickBot="1" x14ac:dyDescent="0.4">
      <c r="A58" s="188" t="s">
        <v>10</v>
      </c>
      <c r="B58" s="189" t="s">
        <v>110</v>
      </c>
      <c r="C58" s="189" t="s">
        <v>60</v>
      </c>
      <c r="D58" s="189" t="s">
        <v>153</v>
      </c>
      <c r="E58" s="189" t="s">
        <v>154</v>
      </c>
      <c r="F58" s="189" t="s">
        <v>11</v>
      </c>
      <c r="G58" s="189" t="s">
        <v>7</v>
      </c>
      <c r="H58" s="189" t="s">
        <v>64</v>
      </c>
      <c r="I58" s="189" t="s">
        <v>64</v>
      </c>
      <c r="J58" s="189" t="s">
        <v>64</v>
      </c>
      <c r="K58" s="189" t="s">
        <v>64</v>
      </c>
      <c r="L58" s="189" t="s">
        <v>64</v>
      </c>
      <c r="M58" s="189">
        <v>2024</v>
      </c>
      <c r="N58" s="189" t="s">
        <v>69</v>
      </c>
      <c r="O58" s="189">
        <v>0</v>
      </c>
      <c r="P58" s="189">
        <v>0</v>
      </c>
      <c r="Q58" s="190" t="s">
        <v>114</v>
      </c>
    </row>
    <row r="59" spans="1:17" ht="15" thickBot="1" x14ac:dyDescent="0.4">
      <c r="A59" s="188" t="s">
        <v>10</v>
      </c>
      <c r="B59" s="189" t="s">
        <v>110</v>
      </c>
      <c r="C59" s="189" t="s">
        <v>60</v>
      </c>
      <c r="D59" s="189" t="s">
        <v>157</v>
      </c>
      <c r="E59" s="189" t="s">
        <v>158</v>
      </c>
      <c r="F59" s="189" t="s">
        <v>7</v>
      </c>
      <c r="G59" s="189" t="s">
        <v>11</v>
      </c>
      <c r="H59" s="186" t="s">
        <v>337</v>
      </c>
      <c r="I59" s="186" t="s">
        <v>338</v>
      </c>
      <c r="J59" s="189" t="s">
        <v>338</v>
      </c>
      <c r="K59" s="189">
        <v>0.3</v>
      </c>
      <c r="L59" s="189">
        <v>2035</v>
      </c>
      <c r="M59" s="189">
        <v>2024</v>
      </c>
      <c r="N59" s="189" t="s">
        <v>64</v>
      </c>
      <c r="O59" s="189" t="s">
        <v>64</v>
      </c>
      <c r="P59" s="189" t="s">
        <v>64</v>
      </c>
      <c r="Q59" s="190" t="s">
        <v>136</v>
      </c>
    </row>
    <row r="60" spans="1:17" ht="15" thickBot="1" x14ac:dyDescent="0.4">
      <c r="A60" s="188" t="s">
        <v>10</v>
      </c>
      <c r="B60" s="189" t="s">
        <v>110</v>
      </c>
      <c r="C60" s="189" t="s">
        <v>60</v>
      </c>
      <c r="D60" s="189" t="s">
        <v>159</v>
      </c>
      <c r="E60" s="189" t="s">
        <v>160</v>
      </c>
      <c r="F60" s="189" t="s">
        <v>11</v>
      </c>
      <c r="G60" s="189" t="s">
        <v>7</v>
      </c>
      <c r="H60" s="189" t="s">
        <v>64</v>
      </c>
      <c r="I60" s="189" t="s">
        <v>64</v>
      </c>
      <c r="J60" s="189" t="s">
        <v>64</v>
      </c>
      <c r="K60" s="189" t="s">
        <v>64</v>
      </c>
      <c r="L60" s="189" t="s">
        <v>64</v>
      </c>
      <c r="M60" s="189">
        <v>2024</v>
      </c>
      <c r="N60" s="189" t="s">
        <v>69</v>
      </c>
      <c r="O60" s="189">
        <v>0</v>
      </c>
      <c r="P60" s="189">
        <v>0</v>
      </c>
      <c r="Q60" s="190" t="s">
        <v>114</v>
      </c>
    </row>
    <row r="61" spans="1:17" ht="15" thickBot="1" x14ac:dyDescent="0.4">
      <c r="A61" s="188" t="s">
        <v>10</v>
      </c>
      <c r="B61" s="189" t="s">
        <v>110</v>
      </c>
      <c r="C61" s="189" t="s">
        <v>60</v>
      </c>
      <c r="D61" s="189" t="s">
        <v>161</v>
      </c>
      <c r="E61" s="189" t="s">
        <v>162</v>
      </c>
      <c r="F61" s="189" t="s">
        <v>11</v>
      </c>
      <c r="G61" s="189" t="s">
        <v>7</v>
      </c>
      <c r="H61" s="189" t="s">
        <v>64</v>
      </c>
      <c r="I61" s="189" t="s">
        <v>64</v>
      </c>
      <c r="J61" s="189" t="s">
        <v>64</v>
      </c>
      <c r="K61" s="189" t="s">
        <v>64</v>
      </c>
      <c r="L61" s="189" t="s">
        <v>64</v>
      </c>
      <c r="M61" s="189">
        <v>2024</v>
      </c>
      <c r="N61" s="189" t="s">
        <v>69</v>
      </c>
      <c r="O61" s="189">
        <v>0</v>
      </c>
      <c r="P61" s="189">
        <v>0</v>
      </c>
      <c r="Q61" s="190" t="s">
        <v>114</v>
      </c>
    </row>
    <row r="62" spans="1:17" ht="15" thickBot="1" x14ac:dyDescent="0.4">
      <c r="A62" s="188" t="s">
        <v>10</v>
      </c>
      <c r="B62" s="189" t="s">
        <v>110</v>
      </c>
      <c r="C62" s="189" t="s">
        <v>60</v>
      </c>
      <c r="D62" s="189" t="s">
        <v>165</v>
      </c>
      <c r="E62" s="189" t="s">
        <v>166</v>
      </c>
      <c r="F62" s="189" t="s">
        <v>7</v>
      </c>
      <c r="G62" s="189" t="s">
        <v>11</v>
      </c>
      <c r="H62" s="186" t="s">
        <v>337</v>
      </c>
      <c r="I62" s="186" t="s">
        <v>338</v>
      </c>
      <c r="J62" s="189" t="s">
        <v>338</v>
      </c>
      <c r="K62" s="189">
        <v>0.3</v>
      </c>
      <c r="L62" s="189">
        <v>2035</v>
      </c>
      <c r="M62" s="189">
        <v>2024</v>
      </c>
      <c r="N62" s="189" t="s">
        <v>64</v>
      </c>
      <c r="O62" s="189" t="s">
        <v>64</v>
      </c>
      <c r="P62" s="189" t="s">
        <v>64</v>
      </c>
      <c r="Q62" s="190" t="s">
        <v>136</v>
      </c>
    </row>
    <row r="63" spans="1:17" ht="15" thickBot="1" x14ac:dyDescent="0.4">
      <c r="A63" s="188" t="s">
        <v>10</v>
      </c>
      <c r="B63" s="189" t="s">
        <v>110</v>
      </c>
      <c r="C63" s="189" t="s">
        <v>167</v>
      </c>
      <c r="D63" s="189" t="s">
        <v>168</v>
      </c>
      <c r="E63" s="189" t="s">
        <v>169</v>
      </c>
      <c r="F63" s="189" t="s">
        <v>11</v>
      </c>
      <c r="G63" s="189" t="s">
        <v>7</v>
      </c>
      <c r="H63" s="189" t="s">
        <v>64</v>
      </c>
      <c r="I63" s="189" t="s">
        <v>64</v>
      </c>
      <c r="J63" s="189" t="s">
        <v>64</v>
      </c>
      <c r="K63" s="189" t="s">
        <v>64</v>
      </c>
      <c r="L63" s="189" t="s">
        <v>64</v>
      </c>
      <c r="M63" s="189">
        <v>2024</v>
      </c>
      <c r="N63" s="189" t="s">
        <v>69</v>
      </c>
      <c r="O63" s="189">
        <v>0</v>
      </c>
      <c r="P63" s="189">
        <v>0</v>
      </c>
      <c r="Q63" s="190" t="s">
        <v>114</v>
      </c>
    </row>
    <row r="64" spans="1:17" ht="15" thickBot="1" x14ac:dyDescent="0.4">
      <c r="A64" s="188" t="s">
        <v>10</v>
      </c>
      <c r="B64" s="189" t="s">
        <v>110</v>
      </c>
      <c r="C64" s="189" t="s">
        <v>167</v>
      </c>
      <c r="D64" s="189" t="s">
        <v>170</v>
      </c>
      <c r="E64" s="189" t="s">
        <v>171</v>
      </c>
      <c r="F64" s="189" t="s">
        <v>11</v>
      </c>
      <c r="G64" s="189" t="s">
        <v>7</v>
      </c>
      <c r="H64" s="189" t="s">
        <v>64</v>
      </c>
      <c r="I64" s="189" t="s">
        <v>64</v>
      </c>
      <c r="J64" s="189" t="s">
        <v>64</v>
      </c>
      <c r="K64" s="189" t="s">
        <v>64</v>
      </c>
      <c r="L64" s="189" t="s">
        <v>64</v>
      </c>
      <c r="M64" s="189">
        <v>2024</v>
      </c>
      <c r="N64" s="189" t="s">
        <v>69</v>
      </c>
      <c r="O64" s="189">
        <v>0</v>
      </c>
      <c r="P64" s="189">
        <v>0</v>
      </c>
      <c r="Q64" s="190" t="s">
        <v>114</v>
      </c>
    </row>
    <row r="65" spans="1:17" ht="15" thickBot="1" x14ac:dyDescent="0.4">
      <c r="A65" s="188" t="s">
        <v>10</v>
      </c>
      <c r="B65" s="189" t="s">
        <v>110</v>
      </c>
      <c r="C65" s="189" t="s">
        <v>167</v>
      </c>
      <c r="D65" s="189" t="s">
        <v>172</v>
      </c>
      <c r="E65" s="189" t="s">
        <v>173</v>
      </c>
      <c r="F65" s="189" t="s">
        <v>11</v>
      </c>
      <c r="G65" s="189" t="s">
        <v>7</v>
      </c>
      <c r="H65" s="189" t="s">
        <v>64</v>
      </c>
      <c r="I65" s="189" t="s">
        <v>64</v>
      </c>
      <c r="J65" s="189" t="s">
        <v>64</v>
      </c>
      <c r="K65" s="189" t="s">
        <v>64</v>
      </c>
      <c r="L65" s="189" t="s">
        <v>64</v>
      </c>
      <c r="M65" s="189">
        <v>2024</v>
      </c>
      <c r="N65" s="189" t="s">
        <v>69</v>
      </c>
      <c r="O65" s="189">
        <v>0</v>
      </c>
      <c r="P65" s="189">
        <v>0</v>
      </c>
      <c r="Q65" s="190" t="s">
        <v>114</v>
      </c>
    </row>
    <row r="66" spans="1:17" ht="15" thickBot="1" x14ac:dyDescent="0.4">
      <c r="A66" s="188" t="s">
        <v>10</v>
      </c>
      <c r="B66" s="189" t="s">
        <v>110</v>
      </c>
      <c r="C66" s="189" t="s">
        <v>167</v>
      </c>
      <c r="D66" s="189" t="s">
        <v>174</v>
      </c>
      <c r="E66" s="189" t="s">
        <v>175</v>
      </c>
      <c r="F66" s="189" t="s">
        <v>7</v>
      </c>
      <c r="G66" s="189" t="s">
        <v>11</v>
      </c>
      <c r="H66" s="186" t="s">
        <v>337</v>
      </c>
      <c r="I66" s="186" t="s">
        <v>338</v>
      </c>
      <c r="J66" s="191">
        <v>0.9</v>
      </c>
      <c r="K66" s="189" t="s">
        <v>340</v>
      </c>
      <c r="L66" s="189">
        <v>2035</v>
      </c>
      <c r="M66" s="189">
        <v>2024</v>
      </c>
      <c r="N66" s="189" t="s">
        <v>64</v>
      </c>
      <c r="O66" s="189" t="s">
        <v>64</v>
      </c>
      <c r="P66" s="189" t="s">
        <v>64</v>
      </c>
      <c r="Q66" s="190" t="s">
        <v>136</v>
      </c>
    </row>
    <row r="67" spans="1:17" ht="15" thickBot="1" x14ac:dyDescent="0.4">
      <c r="A67" s="188" t="s">
        <v>10</v>
      </c>
      <c r="B67" s="189" t="s">
        <v>110</v>
      </c>
      <c r="C67" s="189" t="s">
        <v>167</v>
      </c>
      <c r="D67" s="189" t="s">
        <v>176</v>
      </c>
      <c r="E67" s="189" t="s">
        <v>177</v>
      </c>
      <c r="F67" s="189" t="s">
        <v>11</v>
      </c>
      <c r="G67" s="189" t="s">
        <v>7</v>
      </c>
      <c r="H67" s="189" t="s">
        <v>64</v>
      </c>
      <c r="I67" s="189" t="s">
        <v>64</v>
      </c>
      <c r="J67" s="189" t="s">
        <v>64</v>
      </c>
      <c r="K67" s="189" t="s">
        <v>64</v>
      </c>
      <c r="L67" s="189" t="s">
        <v>64</v>
      </c>
      <c r="M67" s="189">
        <v>2024</v>
      </c>
      <c r="N67" s="189">
        <v>0.05</v>
      </c>
      <c r="O67" s="189">
        <v>0.05</v>
      </c>
      <c r="P67" s="189">
        <v>0.05</v>
      </c>
      <c r="Q67" s="190" t="s">
        <v>193</v>
      </c>
    </row>
    <row r="68" spans="1:17" ht="15" thickBot="1" x14ac:dyDescent="0.4">
      <c r="A68" s="188" t="s">
        <v>10</v>
      </c>
      <c r="B68" s="189" t="s">
        <v>110</v>
      </c>
      <c r="C68" s="189" t="s">
        <v>67</v>
      </c>
      <c r="D68" s="189" t="s">
        <v>178</v>
      </c>
      <c r="E68" s="189" t="s">
        <v>179</v>
      </c>
      <c r="F68" s="189" t="s">
        <v>11</v>
      </c>
      <c r="G68" s="189" t="s">
        <v>7</v>
      </c>
      <c r="H68" s="189" t="s">
        <v>64</v>
      </c>
      <c r="I68" s="189" t="s">
        <v>64</v>
      </c>
      <c r="J68" s="189" t="s">
        <v>64</v>
      </c>
      <c r="K68" s="189" t="s">
        <v>64</v>
      </c>
      <c r="L68" s="189" t="s">
        <v>64</v>
      </c>
      <c r="M68" s="189">
        <v>2024</v>
      </c>
      <c r="N68" s="189" t="s">
        <v>69</v>
      </c>
      <c r="O68" s="189">
        <v>0</v>
      </c>
      <c r="P68" s="189">
        <v>0</v>
      </c>
      <c r="Q68" s="190" t="s">
        <v>114</v>
      </c>
    </row>
    <row r="69" spans="1:17" ht="15" thickBot="1" x14ac:dyDescent="0.4">
      <c r="A69" s="188" t="s">
        <v>10</v>
      </c>
      <c r="B69" s="189" t="s">
        <v>110</v>
      </c>
      <c r="C69" s="189" t="s">
        <v>67</v>
      </c>
      <c r="D69" s="189" t="s">
        <v>180</v>
      </c>
      <c r="E69" s="189" t="s">
        <v>181</v>
      </c>
      <c r="F69" s="189" t="s">
        <v>11</v>
      </c>
      <c r="G69" s="189" t="s">
        <v>7</v>
      </c>
      <c r="H69" s="189" t="s">
        <v>64</v>
      </c>
      <c r="I69" s="189" t="s">
        <v>64</v>
      </c>
      <c r="J69" s="189" t="s">
        <v>64</v>
      </c>
      <c r="K69" s="189" t="s">
        <v>64</v>
      </c>
      <c r="L69" s="189" t="s">
        <v>64</v>
      </c>
      <c r="M69" s="189">
        <v>2024</v>
      </c>
      <c r="N69" s="189" t="s">
        <v>69</v>
      </c>
      <c r="O69" s="189">
        <v>0</v>
      </c>
      <c r="P69" s="189">
        <v>0</v>
      </c>
      <c r="Q69" s="190" t="s">
        <v>114</v>
      </c>
    </row>
    <row r="70" spans="1:17" ht="15" thickBot="1" x14ac:dyDescent="0.4">
      <c r="A70" s="188" t="s">
        <v>10</v>
      </c>
      <c r="B70" s="189" t="s">
        <v>110</v>
      </c>
      <c r="C70" s="189" t="s">
        <v>67</v>
      </c>
      <c r="D70" s="189" t="s">
        <v>182</v>
      </c>
      <c r="E70" s="189" t="s">
        <v>183</v>
      </c>
      <c r="F70" s="189" t="s">
        <v>11</v>
      </c>
      <c r="G70" s="189" t="s">
        <v>7</v>
      </c>
      <c r="H70" s="189" t="s">
        <v>64</v>
      </c>
      <c r="I70" s="189" t="s">
        <v>64</v>
      </c>
      <c r="J70" s="189" t="s">
        <v>64</v>
      </c>
      <c r="K70" s="189" t="s">
        <v>64</v>
      </c>
      <c r="L70" s="189" t="s">
        <v>64</v>
      </c>
      <c r="M70" s="189">
        <v>2024</v>
      </c>
      <c r="N70" s="189" t="s">
        <v>69</v>
      </c>
      <c r="O70" s="189">
        <v>0</v>
      </c>
      <c r="P70" s="189">
        <v>0</v>
      </c>
      <c r="Q70" s="190" t="s">
        <v>114</v>
      </c>
    </row>
    <row r="71" spans="1:17" ht="15" thickBot="1" x14ac:dyDescent="0.4">
      <c r="A71" s="188" t="s">
        <v>10</v>
      </c>
      <c r="B71" s="189" t="s">
        <v>110</v>
      </c>
      <c r="C71" s="189" t="s">
        <v>67</v>
      </c>
      <c r="D71" s="189" t="s">
        <v>184</v>
      </c>
      <c r="E71" s="189" t="s">
        <v>185</v>
      </c>
      <c r="F71" s="189" t="s">
        <v>7</v>
      </c>
      <c r="G71" s="189" t="s">
        <v>11</v>
      </c>
      <c r="H71" s="186" t="s">
        <v>337</v>
      </c>
      <c r="I71" s="186" t="s">
        <v>338</v>
      </c>
      <c r="J71" s="191">
        <v>0.45</v>
      </c>
      <c r="K71" s="189" t="s">
        <v>340</v>
      </c>
      <c r="L71" s="189">
        <v>2035</v>
      </c>
      <c r="M71" s="189">
        <v>2024</v>
      </c>
      <c r="N71" s="189" t="s">
        <v>64</v>
      </c>
      <c r="O71" s="189" t="s">
        <v>64</v>
      </c>
      <c r="P71" s="189" t="s">
        <v>64</v>
      </c>
      <c r="Q71" s="190" t="s">
        <v>136</v>
      </c>
    </row>
    <row r="72" spans="1:17" ht="15" thickBot="1" x14ac:dyDescent="0.4">
      <c r="A72" s="188" t="s">
        <v>10</v>
      </c>
      <c r="B72" s="189" t="s">
        <v>110</v>
      </c>
      <c r="C72" s="189" t="s">
        <v>67</v>
      </c>
      <c r="D72" s="189" t="s">
        <v>186</v>
      </c>
      <c r="E72" s="189" t="s">
        <v>187</v>
      </c>
      <c r="F72" s="189" t="s">
        <v>7</v>
      </c>
      <c r="G72" s="189" t="s">
        <v>11</v>
      </c>
      <c r="H72" s="186" t="s">
        <v>337</v>
      </c>
      <c r="I72" s="186" t="s">
        <v>338</v>
      </c>
      <c r="J72" s="191">
        <v>0.45</v>
      </c>
      <c r="K72" s="191">
        <v>0.25</v>
      </c>
      <c r="L72" s="189">
        <v>2035</v>
      </c>
      <c r="M72" s="189">
        <v>2024</v>
      </c>
      <c r="N72" s="189" t="s">
        <v>64</v>
      </c>
      <c r="O72" s="189" t="s">
        <v>64</v>
      </c>
      <c r="P72" s="189" t="s">
        <v>64</v>
      </c>
      <c r="Q72" s="190" t="s">
        <v>136</v>
      </c>
    </row>
    <row r="73" spans="1:17" x14ac:dyDescent="0.35">
      <c r="A73" s="188" t="s">
        <v>10</v>
      </c>
      <c r="B73" s="189" t="s">
        <v>110</v>
      </c>
      <c r="C73" s="189" t="s">
        <v>188</v>
      </c>
      <c r="D73" s="189" t="s">
        <v>189</v>
      </c>
      <c r="E73" s="189" t="s">
        <v>190</v>
      </c>
      <c r="F73" s="189" t="s">
        <v>11</v>
      </c>
      <c r="G73" s="189" t="s">
        <v>7</v>
      </c>
      <c r="H73" s="189" t="s">
        <v>64</v>
      </c>
      <c r="I73" s="189" t="s">
        <v>64</v>
      </c>
      <c r="J73" s="189" t="s">
        <v>64</v>
      </c>
      <c r="K73" s="189" t="s">
        <v>64</v>
      </c>
      <c r="L73" s="189" t="s">
        <v>64</v>
      </c>
      <c r="M73" s="189">
        <v>2022</v>
      </c>
      <c r="N73" s="189">
        <v>0.05</v>
      </c>
      <c r="O73" s="189">
        <v>0.05</v>
      </c>
      <c r="P73" s="189">
        <v>0.05</v>
      </c>
      <c r="Q73" s="190" t="s">
        <v>193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Q72"/>
  <sheetViews>
    <sheetView tabSelected="1" topLeftCell="C5" zoomScale="85" zoomScaleNormal="85" workbookViewId="0">
      <selection activeCell="C37" sqref="C37"/>
    </sheetView>
  </sheetViews>
  <sheetFormatPr defaultColWidth="8.90625" defaultRowHeight="14.5" x14ac:dyDescent="0.35"/>
  <cols>
    <col min="1" max="1" width="28.81640625" style="44" customWidth="1"/>
    <col min="2" max="2" width="37.90625" style="44" customWidth="1"/>
    <col min="3" max="3" width="39.81640625" style="44" customWidth="1"/>
    <col min="4" max="4" width="66.90625" style="44" customWidth="1"/>
    <col min="5" max="5" width="13.90625" style="44" customWidth="1"/>
    <col min="6" max="6" width="23.453125" style="44" customWidth="1"/>
    <col min="7" max="7" width="15.08984375" style="44" bestFit="1" customWidth="1"/>
    <col min="8" max="8" width="5.08984375" style="44" bestFit="1" customWidth="1"/>
    <col min="9" max="10" width="15.6328125" style="44" customWidth="1"/>
    <col min="11" max="18" width="12" style="44" bestFit="1" customWidth="1"/>
    <col min="19" max="19" width="12" style="44" hidden="1" customWidth="1"/>
    <col min="20" max="43" width="12" style="44" bestFit="1" customWidth="1"/>
    <col min="44" max="16384" width="8.90625" style="44"/>
  </cols>
  <sheetData>
    <row r="1" spans="1:43" ht="29.5" thickBot="1" x14ac:dyDescent="0.4">
      <c r="A1" s="206" t="s">
        <v>16</v>
      </c>
      <c r="B1" s="24" t="s">
        <v>13</v>
      </c>
      <c r="C1" s="24" t="s">
        <v>46</v>
      </c>
      <c r="D1" s="24" t="s">
        <v>71</v>
      </c>
      <c r="E1" s="24" t="s">
        <v>72</v>
      </c>
      <c r="F1" s="24" t="s">
        <v>3</v>
      </c>
      <c r="G1" s="39" t="s">
        <v>79</v>
      </c>
      <c r="H1" s="207" t="s">
        <v>56</v>
      </c>
      <c r="I1" s="208" t="s">
        <v>75</v>
      </c>
      <c r="J1" s="209" t="s">
        <v>76</v>
      </c>
      <c r="K1" s="210">
        <v>2018</v>
      </c>
      <c r="L1" s="24">
        <v>2019</v>
      </c>
      <c r="M1" s="211">
        <v>2020</v>
      </c>
      <c r="N1" s="211">
        <v>2021</v>
      </c>
      <c r="O1" s="211">
        <v>2022</v>
      </c>
      <c r="P1" s="211">
        <v>2023</v>
      </c>
      <c r="Q1" s="211">
        <v>2024</v>
      </c>
      <c r="R1" s="211">
        <v>2025</v>
      </c>
      <c r="S1" s="211">
        <v>2026</v>
      </c>
      <c r="T1" s="211">
        <v>2027</v>
      </c>
      <c r="U1" s="211">
        <v>2028</v>
      </c>
      <c r="V1" s="211">
        <v>2029</v>
      </c>
      <c r="W1" s="211">
        <v>2030</v>
      </c>
      <c r="X1" s="211">
        <v>2031</v>
      </c>
      <c r="Y1" s="211">
        <v>2032</v>
      </c>
      <c r="Z1" s="211">
        <v>2033</v>
      </c>
      <c r="AA1" s="211">
        <v>2034</v>
      </c>
      <c r="AB1" s="211">
        <v>2035</v>
      </c>
      <c r="AC1" s="211">
        <v>2036</v>
      </c>
      <c r="AD1" s="211">
        <v>2037</v>
      </c>
      <c r="AE1" s="211">
        <v>2038</v>
      </c>
      <c r="AF1" s="211">
        <v>2039</v>
      </c>
      <c r="AG1" s="211">
        <v>2040</v>
      </c>
      <c r="AH1" s="211">
        <v>2041</v>
      </c>
      <c r="AI1" s="211">
        <v>2042</v>
      </c>
      <c r="AJ1" s="211">
        <v>2043</v>
      </c>
      <c r="AK1" s="211">
        <v>2044</v>
      </c>
      <c r="AL1" s="211">
        <v>2045</v>
      </c>
      <c r="AM1" s="211">
        <v>2046</v>
      </c>
      <c r="AN1" s="211">
        <v>2047</v>
      </c>
      <c r="AO1" s="211">
        <v>2048</v>
      </c>
      <c r="AP1" s="211">
        <v>2049</v>
      </c>
      <c r="AQ1" s="212">
        <v>2050</v>
      </c>
    </row>
    <row r="2" spans="1:43" ht="62" customHeight="1" thickBot="1" x14ac:dyDescent="0.4">
      <c r="A2" s="213" t="s">
        <v>10</v>
      </c>
      <c r="B2" s="155" t="s">
        <v>194</v>
      </c>
      <c r="C2" s="155" t="s">
        <v>195</v>
      </c>
      <c r="D2" s="155" t="s">
        <v>196</v>
      </c>
      <c r="E2" s="155" t="s">
        <v>7</v>
      </c>
      <c r="F2" s="155" t="s">
        <v>197</v>
      </c>
      <c r="G2" s="214" t="s">
        <v>50</v>
      </c>
      <c r="H2" s="215">
        <v>2024</v>
      </c>
      <c r="I2" s="216">
        <v>2050</v>
      </c>
      <c r="J2" s="217">
        <v>1.08</v>
      </c>
      <c r="K2" s="218">
        <f t="shared" ref="K2:L2" si="0">+L2</f>
        <v>1</v>
      </c>
      <c r="L2" s="218">
        <f t="shared" si="0"/>
        <v>1</v>
      </c>
      <c r="M2" s="218">
        <v>1</v>
      </c>
      <c r="N2" s="218">
        <v>1</v>
      </c>
      <c r="O2" s="218">
        <v>1</v>
      </c>
      <c r="P2" s="218">
        <v>1</v>
      </c>
      <c r="Q2" s="218">
        <v>1</v>
      </c>
      <c r="R2" s="218">
        <v>1</v>
      </c>
      <c r="S2" s="218">
        <v>1</v>
      </c>
      <c r="T2" s="218">
        <v>1</v>
      </c>
      <c r="U2" s="218">
        <v>1</v>
      </c>
      <c r="V2" s="218">
        <v>1</v>
      </c>
      <c r="W2" s="218">
        <v>1</v>
      </c>
      <c r="X2" s="218">
        <v>1</v>
      </c>
      <c r="Y2" s="218">
        <v>1</v>
      </c>
      <c r="Z2" s="218">
        <v>1</v>
      </c>
      <c r="AA2" s="218">
        <v>1</v>
      </c>
      <c r="AB2" s="218">
        <v>1</v>
      </c>
      <c r="AC2" s="218">
        <v>1</v>
      </c>
      <c r="AD2" s="218">
        <v>1</v>
      </c>
      <c r="AE2" s="218">
        <v>1</v>
      </c>
      <c r="AF2" s="218">
        <v>1</v>
      </c>
      <c r="AG2" s="218">
        <v>1</v>
      </c>
      <c r="AH2" s="218">
        <v>1</v>
      </c>
      <c r="AI2" s="218">
        <v>1</v>
      </c>
      <c r="AJ2" s="218">
        <v>1</v>
      </c>
      <c r="AK2" s="218">
        <v>1</v>
      </c>
      <c r="AL2" s="218">
        <v>1</v>
      </c>
      <c r="AM2" s="218">
        <v>1</v>
      </c>
      <c r="AN2" s="218">
        <v>1</v>
      </c>
      <c r="AO2" s="218">
        <v>1</v>
      </c>
      <c r="AP2" s="218">
        <v>1</v>
      </c>
      <c r="AQ2" s="219">
        <v>1</v>
      </c>
    </row>
    <row r="3" spans="1:43" ht="13.5" customHeight="1" x14ac:dyDescent="0.35">
      <c r="A3" s="220" t="s">
        <v>10</v>
      </c>
      <c r="B3" s="221" t="s">
        <v>86</v>
      </c>
      <c r="C3" s="221" t="s">
        <v>356</v>
      </c>
      <c r="D3" s="221"/>
      <c r="E3" s="221" t="s">
        <v>7</v>
      </c>
      <c r="F3" s="221" t="s">
        <v>197</v>
      </c>
      <c r="G3" s="221" t="s">
        <v>355</v>
      </c>
      <c r="H3" s="221"/>
      <c r="I3" s="221"/>
      <c r="J3" s="221"/>
      <c r="K3" s="221">
        <v>1</v>
      </c>
      <c r="L3" s="221">
        <v>1</v>
      </c>
      <c r="M3" s="221">
        <v>1</v>
      </c>
      <c r="N3" s="221">
        <v>1</v>
      </c>
      <c r="O3" s="221">
        <v>1</v>
      </c>
      <c r="P3" s="221">
        <v>1</v>
      </c>
      <c r="Q3" s="221">
        <v>1</v>
      </c>
      <c r="R3" s="221">
        <v>1.0125610152306508</v>
      </c>
      <c r="S3" s="221">
        <v>1.0252326907370342</v>
      </c>
      <c r="T3" s="221">
        <v>1.0380164953347171</v>
      </c>
      <c r="U3" s="221">
        <v>1.0509139239492904</v>
      </c>
      <c r="V3" s="221">
        <v>1.0639264981991325</v>
      </c>
      <c r="W3" s="221">
        <v>1.0757825853174696</v>
      </c>
      <c r="X3" s="221">
        <v>1.0877170986204163</v>
      </c>
      <c r="Y3" s="221">
        <v>1.0997308188558783</v>
      </c>
      <c r="Z3" s="221">
        <v>1.111824537169595</v>
      </c>
      <c r="AA3" s="221">
        <v>1.1239990552788126</v>
      </c>
      <c r="AB3" s="221">
        <v>1.1362551856494509</v>
      </c>
      <c r="AC3" s="221">
        <v>1.1485937516768432</v>
      </c>
      <c r="AD3" s="221">
        <v>1.1610155878701374</v>
      </c>
      <c r="AE3" s="221">
        <v>1.1735215400404422</v>
      </c>
      <c r="AF3" s="221">
        <v>1.1861124654928079</v>
      </c>
      <c r="AG3" s="221">
        <v>1.1987892332221364</v>
      </c>
      <c r="AH3" s="221">
        <v>1.2115527241131077</v>
      </c>
      <c r="AI3" s="221">
        <v>1.224403831144228</v>
      </c>
      <c r="AJ3" s="221">
        <v>1.2373434595960915</v>
      </c>
      <c r="AK3" s="221">
        <v>1.2503725272639619</v>
      </c>
      <c r="AL3" s="221">
        <v>1.2634919646747769</v>
      </c>
      <c r="AM3" s="221">
        <v>1.2767027153086841</v>
      </c>
      <c r="AN3" s="221">
        <v>1.2900057358252195</v>
      </c>
      <c r="AO3" s="221">
        <v>1.3034019962942396</v>
      </c>
      <c r="AP3" s="221">
        <v>1.316892480431729</v>
      </c>
      <c r="AQ3" s="222">
        <v>1.3304781858405998</v>
      </c>
    </row>
    <row r="4" spans="1:43" x14ac:dyDescent="0.35">
      <c r="A4" s="223" t="s">
        <v>10</v>
      </c>
      <c r="B4" t="s">
        <v>86</v>
      </c>
      <c r="C4" t="s">
        <v>357</v>
      </c>
      <c r="D4"/>
      <c r="E4" t="s">
        <v>7</v>
      </c>
      <c r="F4" t="s">
        <v>197</v>
      </c>
      <c r="G4" t="s">
        <v>355</v>
      </c>
      <c r="H4"/>
      <c r="I4"/>
      <c r="J4"/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1.009210937702794</v>
      </c>
      <c r="S4">
        <v>1.0184488547239405</v>
      </c>
      <c r="T4">
        <v>1.027713869773045</v>
      </c>
      <c r="U4">
        <v>1.0370061022571688</v>
      </c>
      <c r="V4">
        <v>1.0463256722859597</v>
      </c>
      <c r="W4">
        <v>1.0553420431416112</v>
      </c>
      <c r="X4">
        <v>1.0643793467795015</v>
      </c>
      <c r="Y4">
        <v>1.0734376561819789</v>
      </c>
      <c r="Z4">
        <v>1.0825170446710586</v>
      </c>
      <c r="AA4">
        <v>1.0916175859103998</v>
      </c>
      <c r="AB4">
        <v>1.1007393539072987</v>
      </c>
      <c r="AC4">
        <v>1.1098824230146951</v>
      </c>
      <c r="AD4">
        <v>1.1190468679331911</v>
      </c>
      <c r="AE4">
        <v>1.1282327637130869</v>
      </c>
      <c r="AF4">
        <v>1.1374401857564291</v>
      </c>
      <c r="AG4">
        <v>1.1466692098190736</v>
      </c>
      <c r="AH4">
        <v>1.1559199120127637</v>
      </c>
      <c r="AI4">
        <v>1.1651923688072212</v>
      </c>
      <c r="AJ4">
        <v>1.1744866570322556</v>
      </c>
      <c r="AK4">
        <v>1.1838028538798844</v>
      </c>
      <c r="AL4">
        <v>1.1931410369064706</v>
      </c>
      <c r="AM4">
        <v>1.2025012840348752</v>
      </c>
      <c r="AN4">
        <v>1.2118836735566241</v>
      </c>
      <c r="AO4">
        <v>1.2212882841340915</v>
      </c>
      <c r="AP4">
        <v>1.230715194802698</v>
      </c>
      <c r="AQ4" s="224">
        <v>1.2401644849731241</v>
      </c>
    </row>
    <row r="5" spans="1:43" x14ac:dyDescent="0.35">
      <c r="A5" s="223" t="s">
        <v>10</v>
      </c>
      <c r="B5" t="s">
        <v>86</v>
      </c>
      <c r="C5" t="s">
        <v>358</v>
      </c>
      <c r="D5"/>
      <c r="E5" t="s">
        <v>7</v>
      </c>
      <c r="F5" t="s">
        <v>197</v>
      </c>
      <c r="G5" t="s">
        <v>355</v>
      </c>
      <c r="H5"/>
      <c r="I5"/>
      <c r="J5"/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1.0316740150037007</v>
      </c>
      <c r="S5">
        <v>1.0648325982292117</v>
      </c>
      <c r="T5">
        <v>1.0995826274396714</v>
      </c>
      <c r="U5">
        <v>1.1360414918416322</v>
      </c>
      <c r="V5">
        <v>1.1743384169117528</v>
      </c>
      <c r="W5">
        <v>1.1967799406399464</v>
      </c>
      <c r="X5">
        <v>1.219711260207514</v>
      </c>
      <c r="Y5">
        <v>1.2431485875355603</v>
      </c>
      <c r="Z5">
        <v>1.2671088579990839</v>
      </c>
      <c r="AA5">
        <v>1.291609771237255</v>
      </c>
      <c r="AB5">
        <v>1.3166698347577617</v>
      </c>
      <c r="AC5">
        <v>1.3423084105609806</v>
      </c>
      <c r="AD5">
        <v>1.3685457650308124</v>
      </c>
      <c r="AE5">
        <v>1.39540312236236</v>
      </c>
      <c r="AF5">
        <v>1.4229027218224679</v>
      </c>
      <c r="AG5">
        <v>1.4510678791677984</v>
      </c>
      <c r="AH5">
        <v>1.4799230525769391</v>
      </c>
      <c r="AI5">
        <v>1.5094939134884016</v>
      </c>
      <c r="AJ5">
        <v>1.539807422775737</v>
      </c>
      <c r="AK5">
        <v>1.5708919127348695</v>
      </c>
      <c r="AL5">
        <v>1.6027771754076932</v>
      </c>
      <c r="AM5">
        <v>1.6354945578206999</v>
      </c>
      <c r="AN5">
        <v>1.6690770647786033</v>
      </c>
      <c r="AO5">
        <v>1.7035594699215348</v>
      </c>
      <c r="AP5">
        <v>1.7389784358313591</v>
      </c>
      <c r="AQ5" s="224">
        <v>1.7753726440591797</v>
      </c>
    </row>
    <row r="6" spans="1:43" ht="15" thickBot="1" x14ac:dyDescent="0.4">
      <c r="A6" s="225" t="s">
        <v>10</v>
      </c>
      <c r="B6" s="226" t="s">
        <v>86</v>
      </c>
      <c r="C6" s="226" t="s">
        <v>359</v>
      </c>
      <c r="D6" s="226"/>
      <c r="E6" s="226" t="s">
        <v>7</v>
      </c>
      <c r="F6" s="226" t="s">
        <v>197</v>
      </c>
      <c r="G6" s="226" t="s">
        <v>355</v>
      </c>
      <c r="H6" s="226"/>
      <c r="I6" s="226"/>
      <c r="J6" s="226"/>
      <c r="K6" s="226">
        <v>1</v>
      </c>
      <c r="L6" s="226">
        <v>1</v>
      </c>
      <c r="M6" s="226">
        <v>1</v>
      </c>
      <c r="N6" s="226">
        <v>1</v>
      </c>
      <c r="O6" s="226">
        <v>1</v>
      </c>
      <c r="P6" s="226">
        <v>1</v>
      </c>
      <c r="Q6" s="226">
        <v>1</v>
      </c>
      <c r="R6" s="226">
        <v>1.0298624433273746</v>
      </c>
      <c r="S6" s="226">
        <v>1.061059812315899</v>
      </c>
      <c r="T6" s="226">
        <v>1.0936836651627602</v>
      </c>
      <c r="U6" s="226">
        <v>1.1278341288714706</v>
      </c>
      <c r="V6" s="226">
        <v>1.1636209256963164</v>
      </c>
      <c r="W6" s="226">
        <v>1.1862270173151286</v>
      </c>
      <c r="X6" s="226">
        <v>1.2093731978393458</v>
      </c>
      <c r="Y6" s="226">
        <v>1.2330790564127125</v>
      </c>
      <c r="Z6" s="226">
        <v>1.2573651411092637</v>
      </c>
      <c r="AA6" s="226">
        <v>1.2822530183374139</v>
      </c>
      <c r="AB6" s="226">
        <v>1.3077653367154221</v>
      </c>
      <c r="AC6" s="226">
        <v>1.3339258958158777</v>
      </c>
      <c r="AD6" s="226">
        <v>1.3607597202177897</v>
      </c>
      <c r="AE6" s="226">
        <v>1.3882931393505935</v>
      </c>
      <c r="AF6" s="226">
        <v>1.4165538736655723</v>
      </c>
      <c r="AG6" s="226">
        <v>1.4455711277275185</v>
      </c>
      <c r="AH6" s="226">
        <v>1.4753756908838092</v>
      </c>
      <c r="AI6" s="226">
        <v>1.506000046240372</v>
      </c>
      <c r="AJ6" s="226">
        <v>1.5374784887553881</v>
      </c>
      <c r="AK6" s="226">
        <v>1.5698472533533239</v>
      </c>
      <c r="AL6" s="226">
        <v>1.6031446540654566</v>
      </c>
      <c r="AM6" s="226">
        <v>1.6374112353202011</v>
      </c>
      <c r="AN6" s="226">
        <v>1.6726899366392662</v>
      </c>
      <c r="AO6" s="226">
        <v>1.709026272146287</v>
      </c>
      <c r="AP6" s="226">
        <v>1.7464685264658231</v>
      </c>
      <c r="AQ6" s="227">
        <v>1.7850679687856852</v>
      </c>
    </row>
    <row r="7" spans="1:43" x14ac:dyDescent="0.35">
      <c r="A7" s="220" t="s">
        <v>10</v>
      </c>
      <c r="B7" s="221" t="s">
        <v>94</v>
      </c>
      <c r="C7" s="221" t="s">
        <v>356</v>
      </c>
      <c r="D7" s="221"/>
      <c r="E7" s="221" t="s">
        <v>7</v>
      </c>
      <c r="F7" s="221" t="s">
        <v>197</v>
      </c>
      <c r="G7" s="221" t="s">
        <v>355</v>
      </c>
      <c r="H7" s="221"/>
      <c r="I7" s="221"/>
      <c r="J7" s="221"/>
      <c r="K7" s="221">
        <v>1</v>
      </c>
      <c r="L7" s="221">
        <v>1</v>
      </c>
      <c r="M7" s="221">
        <v>1</v>
      </c>
      <c r="N7" s="221">
        <v>1</v>
      </c>
      <c r="O7" s="221">
        <v>1</v>
      </c>
      <c r="P7" s="221">
        <v>1</v>
      </c>
      <c r="Q7" s="221">
        <v>1</v>
      </c>
      <c r="R7" s="221">
        <v>1.0125610152306508</v>
      </c>
      <c r="S7" s="221">
        <v>1.0252326907370342</v>
      </c>
      <c r="T7" s="221">
        <v>1.0380164953347171</v>
      </c>
      <c r="U7" s="221">
        <v>1.0509139239492904</v>
      </c>
      <c r="V7" s="221">
        <v>1.0639264981991325</v>
      </c>
      <c r="W7" s="221">
        <v>1.0757825853174696</v>
      </c>
      <c r="X7" s="221">
        <v>1.0877170986204163</v>
      </c>
      <c r="Y7" s="221">
        <v>1.0997308188558783</v>
      </c>
      <c r="Z7" s="221">
        <v>1.111824537169595</v>
      </c>
      <c r="AA7" s="221">
        <v>1.1239990552788126</v>
      </c>
      <c r="AB7" s="221">
        <v>1.1362551856494509</v>
      </c>
      <c r="AC7" s="221">
        <v>1.1485937516768432</v>
      </c>
      <c r="AD7" s="221">
        <v>1.1610155878701374</v>
      </c>
      <c r="AE7" s="221">
        <v>1.1735215400404422</v>
      </c>
      <c r="AF7" s="221">
        <v>1.1861124654928079</v>
      </c>
      <c r="AG7" s="221">
        <v>1.1987892332221364</v>
      </c>
      <c r="AH7" s="221">
        <v>1.2115527241131077</v>
      </c>
      <c r="AI7" s="221">
        <v>1.224403831144228</v>
      </c>
      <c r="AJ7" s="221">
        <v>1.2373434595960915</v>
      </c>
      <c r="AK7" s="221">
        <v>1.2503725272639619</v>
      </c>
      <c r="AL7" s="221">
        <v>1.2634919646747769</v>
      </c>
      <c r="AM7" s="221">
        <v>1.2767027153086841</v>
      </c>
      <c r="AN7" s="221">
        <v>1.2900057358252195</v>
      </c>
      <c r="AO7" s="221">
        <v>1.3034019962942396</v>
      </c>
      <c r="AP7" s="221">
        <v>1.316892480431729</v>
      </c>
      <c r="AQ7" s="222">
        <v>1.3304781858405998</v>
      </c>
    </row>
    <row r="8" spans="1:43" x14ac:dyDescent="0.35">
      <c r="A8" s="223" t="s">
        <v>10</v>
      </c>
      <c r="B8" t="s">
        <v>94</v>
      </c>
      <c r="C8" t="s">
        <v>357</v>
      </c>
      <c r="D8"/>
      <c r="E8" t="s">
        <v>7</v>
      </c>
      <c r="F8" t="s">
        <v>197</v>
      </c>
      <c r="G8" t="s">
        <v>355</v>
      </c>
      <c r="H8"/>
      <c r="I8"/>
      <c r="J8"/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1.009210937702794</v>
      </c>
      <c r="S8">
        <v>1.0184488547239405</v>
      </c>
      <c r="T8">
        <v>1.027713869773045</v>
      </c>
      <c r="U8">
        <v>1.0370061022571688</v>
      </c>
      <c r="V8">
        <v>1.0463256722859597</v>
      </c>
      <c r="W8">
        <v>1.0553420431416112</v>
      </c>
      <c r="X8">
        <v>1.0643793467795015</v>
      </c>
      <c r="Y8">
        <v>1.0734376561819789</v>
      </c>
      <c r="Z8">
        <v>1.0825170446710586</v>
      </c>
      <c r="AA8">
        <v>1.0916175859103998</v>
      </c>
      <c r="AB8">
        <v>1.1007393539072987</v>
      </c>
      <c r="AC8">
        <v>1.1098824230146951</v>
      </c>
      <c r="AD8">
        <v>1.1190468679331911</v>
      </c>
      <c r="AE8">
        <v>1.1282327637130869</v>
      </c>
      <c r="AF8">
        <v>1.1374401857564291</v>
      </c>
      <c r="AG8">
        <v>1.1466692098190736</v>
      </c>
      <c r="AH8">
        <v>1.1559199120127637</v>
      </c>
      <c r="AI8">
        <v>1.1651923688072212</v>
      </c>
      <c r="AJ8">
        <v>1.1744866570322556</v>
      </c>
      <c r="AK8">
        <v>1.1838028538798844</v>
      </c>
      <c r="AL8">
        <v>1.1931410369064706</v>
      </c>
      <c r="AM8">
        <v>1.2025012840348752</v>
      </c>
      <c r="AN8">
        <v>1.2118836735566241</v>
      </c>
      <c r="AO8">
        <v>1.2212882841340915</v>
      </c>
      <c r="AP8">
        <v>1.230715194802698</v>
      </c>
      <c r="AQ8" s="224">
        <v>1.2401644849731241</v>
      </c>
    </row>
    <row r="9" spans="1:43" x14ac:dyDescent="0.35">
      <c r="A9" s="223" t="s">
        <v>10</v>
      </c>
      <c r="B9" t="s">
        <v>94</v>
      </c>
      <c r="C9" t="s">
        <v>358</v>
      </c>
      <c r="D9"/>
      <c r="E9" t="s">
        <v>7</v>
      </c>
      <c r="F9" t="s">
        <v>197</v>
      </c>
      <c r="G9" t="s">
        <v>355</v>
      </c>
      <c r="H9"/>
      <c r="I9"/>
      <c r="J9"/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1.0316740150037007</v>
      </c>
      <c r="S9">
        <v>1.0648325982292117</v>
      </c>
      <c r="T9">
        <v>1.0995826274396714</v>
      </c>
      <c r="U9">
        <v>1.1360414918416322</v>
      </c>
      <c r="V9">
        <v>1.1743384169117528</v>
      </c>
      <c r="W9">
        <v>1.1967799406399464</v>
      </c>
      <c r="X9">
        <v>1.219711260207514</v>
      </c>
      <c r="Y9">
        <v>1.2431485875355603</v>
      </c>
      <c r="Z9">
        <v>1.2671088579990839</v>
      </c>
      <c r="AA9">
        <v>1.291609771237255</v>
      </c>
      <c r="AB9">
        <v>1.3166698347577617</v>
      </c>
      <c r="AC9">
        <v>1.3423084105609806</v>
      </c>
      <c r="AD9">
        <v>1.3685457650308124</v>
      </c>
      <c r="AE9">
        <v>1.39540312236236</v>
      </c>
      <c r="AF9">
        <v>1.4229027218224679</v>
      </c>
      <c r="AG9">
        <v>1.4510678791677984</v>
      </c>
      <c r="AH9">
        <v>1.4799230525769391</v>
      </c>
      <c r="AI9">
        <v>1.5094939134884016</v>
      </c>
      <c r="AJ9">
        <v>1.539807422775737</v>
      </c>
      <c r="AK9">
        <v>1.5708919127348695</v>
      </c>
      <c r="AL9">
        <v>1.6027771754076932</v>
      </c>
      <c r="AM9">
        <v>1.6354945578206999</v>
      </c>
      <c r="AN9">
        <v>1.6690770647786033</v>
      </c>
      <c r="AO9">
        <v>1.7035594699215348</v>
      </c>
      <c r="AP9">
        <v>1.7389784358313591</v>
      </c>
      <c r="AQ9" s="224">
        <v>1.7753726440591797</v>
      </c>
    </row>
    <row r="10" spans="1:43" ht="15" thickBot="1" x14ac:dyDescent="0.4">
      <c r="A10" s="225" t="s">
        <v>10</v>
      </c>
      <c r="B10" s="226" t="s">
        <v>94</v>
      </c>
      <c r="C10" s="226" t="s">
        <v>359</v>
      </c>
      <c r="D10" s="226"/>
      <c r="E10" s="226" t="s">
        <v>7</v>
      </c>
      <c r="F10" s="226" t="s">
        <v>197</v>
      </c>
      <c r="G10" s="226" t="s">
        <v>355</v>
      </c>
      <c r="H10" s="226"/>
      <c r="I10" s="226"/>
      <c r="J10" s="226"/>
      <c r="K10" s="226">
        <v>1</v>
      </c>
      <c r="L10" s="226">
        <v>1</v>
      </c>
      <c r="M10" s="226">
        <v>1</v>
      </c>
      <c r="N10" s="226">
        <v>1</v>
      </c>
      <c r="O10" s="226">
        <v>1</v>
      </c>
      <c r="P10" s="226">
        <v>1</v>
      </c>
      <c r="Q10" s="226">
        <v>1</v>
      </c>
      <c r="R10" s="226">
        <v>1.0298624433273746</v>
      </c>
      <c r="S10" s="226">
        <v>1.061059812315899</v>
      </c>
      <c r="T10" s="226">
        <v>1.0936836651627602</v>
      </c>
      <c r="U10" s="226">
        <v>1.1278341288714706</v>
      </c>
      <c r="V10" s="226">
        <v>1.1636209256963164</v>
      </c>
      <c r="W10" s="226">
        <v>1.1862270173151286</v>
      </c>
      <c r="X10" s="226">
        <v>1.2093731978393458</v>
      </c>
      <c r="Y10" s="226">
        <v>1.2330790564127125</v>
      </c>
      <c r="Z10" s="226">
        <v>1.2573651411092637</v>
      </c>
      <c r="AA10" s="226">
        <v>1.2822530183374139</v>
      </c>
      <c r="AB10" s="226">
        <v>1.3077653367154221</v>
      </c>
      <c r="AC10" s="226">
        <v>1.3339258958158777</v>
      </c>
      <c r="AD10" s="226">
        <v>1.3607597202177897</v>
      </c>
      <c r="AE10" s="226">
        <v>1.3882931393505935</v>
      </c>
      <c r="AF10" s="226">
        <v>1.4165538736655723</v>
      </c>
      <c r="AG10" s="226">
        <v>1.4455711277275185</v>
      </c>
      <c r="AH10" s="226">
        <v>1.4753756908838092</v>
      </c>
      <c r="AI10" s="226">
        <v>1.506000046240372</v>
      </c>
      <c r="AJ10" s="226">
        <v>1.5374784887553881</v>
      </c>
      <c r="AK10" s="226">
        <v>1.5698472533533239</v>
      </c>
      <c r="AL10" s="226">
        <v>1.6031446540654566</v>
      </c>
      <c r="AM10" s="226">
        <v>1.6374112353202011</v>
      </c>
      <c r="AN10" s="226">
        <v>1.6726899366392662</v>
      </c>
      <c r="AO10" s="226">
        <v>1.709026272146287</v>
      </c>
      <c r="AP10" s="226">
        <v>1.7464685264658231</v>
      </c>
      <c r="AQ10" s="227">
        <v>1.7850679687856852</v>
      </c>
    </row>
    <row r="11" spans="1:43" x14ac:dyDescent="0.35">
      <c r="A11" s="228" t="s">
        <v>10</v>
      </c>
      <c r="B11" s="229" t="s">
        <v>86</v>
      </c>
      <c r="C11" s="229" t="s">
        <v>360</v>
      </c>
      <c r="D11" s="229"/>
      <c r="E11" s="229" t="s">
        <v>7</v>
      </c>
      <c r="F11" s="229" t="s">
        <v>197</v>
      </c>
      <c r="G11" s="229" t="s">
        <v>355</v>
      </c>
      <c r="H11" s="229"/>
      <c r="I11" s="229"/>
      <c r="J11" s="229"/>
      <c r="K11" s="229">
        <v>1</v>
      </c>
      <c r="L11" s="229">
        <v>1</v>
      </c>
      <c r="M11" s="229">
        <v>1</v>
      </c>
      <c r="N11" s="229">
        <v>1</v>
      </c>
      <c r="O11" s="229">
        <v>1</v>
      </c>
      <c r="P11" s="229">
        <v>1</v>
      </c>
      <c r="Q11" s="229">
        <v>1</v>
      </c>
      <c r="R11" s="229">
        <v>1.0281223950615739</v>
      </c>
      <c r="S11" s="229">
        <v>1.0573706698005938</v>
      </c>
      <c r="T11" s="229">
        <v>1.0878138171473173</v>
      </c>
      <c r="U11" s="229">
        <v>1.1195265846812197</v>
      </c>
      <c r="V11" s="229">
        <v>1.152590087397378</v>
      </c>
      <c r="W11" s="229">
        <v>1.1730569991292579</v>
      </c>
      <c r="X11" s="229">
        <v>1.1939239856709167</v>
      </c>
      <c r="Y11" s="229">
        <v>1.2152028934361747</v>
      </c>
      <c r="Z11" s="229">
        <v>1.2369060412054524</v>
      </c>
      <c r="AA11" s="229">
        <v>1.2590462439068983</v>
      </c>
      <c r="AB11" s="229">
        <v>1.2816368378488376</v>
      </c>
      <c r="AC11" s="229">
        <v>1.3046917075079267</v>
      </c>
      <c r="AD11" s="229">
        <v>1.3282253139860913</v>
      </c>
      <c r="AE11" s="229">
        <v>1.3522527252587899</v>
      </c>
      <c r="AF11" s="229">
        <v>1.3767896483475652</v>
      </c>
      <c r="AG11" s="229">
        <v>1.4018524635612264</v>
      </c>
      <c r="AH11" s="229">
        <v>1.427458260962521</v>
      </c>
      <c r="AI11" s="229">
        <v>1.4536248792309006</v>
      </c>
      <c r="AJ11" s="229">
        <v>1.4803709471070834</v>
      </c>
      <c r="AK11" s="229">
        <v>1.507715927621772</v>
      </c>
      <c r="AL11" s="229">
        <v>1.5356801653291898</v>
      </c>
      <c r="AM11" s="229">
        <v>1.5642849367863376</v>
      </c>
      <c r="AN11" s="229">
        <v>1.5935525045411874</v>
      </c>
      <c r="AO11" s="229">
        <v>1.6235061749177209</v>
      </c>
      <c r="AP11" s="229">
        <v>1.6541703599130271</v>
      </c>
      <c r="AQ11" s="230">
        <v>1.6855706435519491</v>
      </c>
    </row>
    <row r="12" spans="1:43" ht="15" thickBot="1" x14ac:dyDescent="0.4">
      <c r="A12" s="231" t="s">
        <v>10</v>
      </c>
      <c r="B12" s="232" t="s">
        <v>94</v>
      </c>
      <c r="C12" s="232" t="s">
        <v>360</v>
      </c>
      <c r="D12" s="232"/>
      <c r="E12" s="232" t="s">
        <v>7</v>
      </c>
      <c r="F12" s="232" t="s">
        <v>197</v>
      </c>
      <c r="G12" s="232" t="s">
        <v>355</v>
      </c>
      <c r="H12" s="232"/>
      <c r="I12" s="232"/>
      <c r="J12" s="232"/>
      <c r="K12" s="232">
        <v>1</v>
      </c>
      <c r="L12" s="232">
        <v>1</v>
      </c>
      <c r="M12" s="232">
        <v>1</v>
      </c>
      <c r="N12" s="232">
        <v>1</v>
      </c>
      <c r="O12" s="232">
        <v>1</v>
      </c>
      <c r="P12" s="232">
        <v>1</v>
      </c>
      <c r="Q12" s="232">
        <v>1</v>
      </c>
      <c r="R12" s="232">
        <v>1.0281223950615739</v>
      </c>
      <c r="S12" s="232">
        <v>1.0573706698005938</v>
      </c>
      <c r="T12" s="232">
        <v>1.0878138171473173</v>
      </c>
      <c r="U12" s="232">
        <v>1.1195265846812197</v>
      </c>
      <c r="V12" s="232">
        <v>1.152590087397378</v>
      </c>
      <c r="W12" s="232">
        <v>1.1730569991292579</v>
      </c>
      <c r="X12" s="232">
        <v>1.1939239856709167</v>
      </c>
      <c r="Y12" s="232">
        <v>1.2152028934361747</v>
      </c>
      <c r="Z12" s="232">
        <v>1.2369060412054524</v>
      </c>
      <c r="AA12" s="232">
        <v>1.2590462439068983</v>
      </c>
      <c r="AB12" s="232">
        <v>1.2816368378488376</v>
      </c>
      <c r="AC12" s="232">
        <v>1.3046917075079267</v>
      </c>
      <c r="AD12" s="232">
        <v>1.3282253139860913</v>
      </c>
      <c r="AE12" s="232">
        <v>1.3522527252587899</v>
      </c>
      <c r="AF12" s="232">
        <v>1.3767896483475652</v>
      </c>
      <c r="AG12" s="232">
        <v>1.4018524635612264</v>
      </c>
      <c r="AH12" s="232">
        <v>1.427458260962521</v>
      </c>
      <c r="AI12" s="232">
        <v>1.4536248792309006</v>
      </c>
      <c r="AJ12" s="232">
        <v>1.4803709471070834</v>
      </c>
      <c r="AK12" s="232">
        <v>1.507715927621772</v>
      </c>
      <c r="AL12" s="232">
        <v>1.5356801653291898</v>
      </c>
      <c r="AM12" s="232">
        <v>1.5642849367863376</v>
      </c>
      <c r="AN12" s="232">
        <v>1.5935525045411874</v>
      </c>
      <c r="AO12" s="232">
        <v>1.6235061749177209</v>
      </c>
      <c r="AP12" s="232">
        <v>1.6541703599130271</v>
      </c>
      <c r="AQ12" s="233">
        <v>1.6855706435519491</v>
      </c>
    </row>
    <row r="13" spans="1:43" x14ac:dyDescent="0.35">
      <c r="A13" s="245" t="s">
        <v>10</v>
      </c>
      <c r="B13" s="246" t="s">
        <v>86</v>
      </c>
      <c r="C13" s="246" t="s">
        <v>365</v>
      </c>
      <c r="D13" s="246" t="s">
        <v>366</v>
      </c>
      <c r="E13" s="246" t="s">
        <v>7</v>
      </c>
      <c r="F13" s="246" t="s">
        <v>197</v>
      </c>
      <c r="G13" s="246" t="s">
        <v>355</v>
      </c>
      <c r="H13" s="246"/>
      <c r="I13" s="246"/>
      <c r="J13" s="246"/>
      <c r="K13" s="229">
        <v>1</v>
      </c>
      <c r="L13" s="229">
        <v>1</v>
      </c>
      <c r="M13" s="229">
        <v>1</v>
      </c>
      <c r="N13" s="229">
        <v>1</v>
      </c>
      <c r="O13" s="229">
        <v>1</v>
      </c>
      <c r="P13" s="229">
        <v>1</v>
      </c>
      <c r="Q13" s="229">
        <v>1</v>
      </c>
      <c r="R13" s="229">
        <v>1</v>
      </c>
      <c r="S13" s="229">
        <v>0.98997856723393396</v>
      </c>
      <c r="T13" s="229">
        <v>0.97243932545106504</v>
      </c>
      <c r="U13" s="229">
        <v>0.95508118454701807</v>
      </c>
      <c r="V13" s="229">
        <v>0.93790135400152608</v>
      </c>
      <c r="W13" s="229">
        <v>0.92908034759507885</v>
      </c>
      <c r="X13" s="229">
        <v>0.92060696221491811</v>
      </c>
      <c r="Y13" s="229">
        <v>0.91220927908134786</v>
      </c>
      <c r="Z13" s="229">
        <v>0.90388628820654859</v>
      </c>
      <c r="AA13" s="229">
        <v>0.89563699748960168</v>
      </c>
      <c r="AB13" s="229">
        <v>0.88746043232226335</v>
      </c>
      <c r="AC13" s="229">
        <v>0.87935563520512272</v>
      </c>
      <c r="AD13" s="229">
        <v>0.87132166537381395</v>
      </c>
      <c r="AE13" s="229">
        <v>0.86335759843499593</v>
      </c>
      <c r="AF13" s="229">
        <v>0.85546252601178596</v>
      </c>
      <c r="AG13" s="229">
        <v>0.84763555539836644</v>
      </c>
      <c r="AH13" s="229">
        <v>0.83987580922350014</v>
      </c>
      <c r="AI13" s="229">
        <v>0.83218242512267226</v>
      </c>
      <c r="AJ13" s="229">
        <v>0.82455455541860712</v>
      </c>
      <c r="AK13" s="229">
        <v>0.81699136680991558</v>
      </c>
      <c r="AL13" s="229">
        <v>0.80949204006762887</v>
      </c>
      <c r="AM13" s="229">
        <v>0.80205576973938575</v>
      </c>
      <c r="AN13" s="229">
        <v>0.79468176386104949</v>
      </c>
      <c r="AO13" s="229">
        <v>0.78736924367554484</v>
      </c>
      <c r="AP13" s="229">
        <v>0.78011744335868927</v>
      </c>
      <c r="AQ13" s="230">
        <v>0.77292560975183389</v>
      </c>
    </row>
    <row r="14" spans="1:43" x14ac:dyDescent="0.35">
      <c r="A14" s="247" t="s">
        <v>10</v>
      </c>
      <c r="B14" s="248" t="s">
        <v>86</v>
      </c>
      <c r="C14" s="248" t="s">
        <v>367</v>
      </c>
      <c r="D14" s="248" t="s">
        <v>368</v>
      </c>
      <c r="E14" s="248" t="s">
        <v>7</v>
      </c>
      <c r="F14" s="248" t="s">
        <v>197</v>
      </c>
      <c r="G14" s="248" t="s">
        <v>355</v>
      </c>
      <c r="H14" s="248"/>
      <c r="I14" s="248"/>
      <c r="J14" s="248"/>
      <c r="K14" s="44">
        <v>1</v>
      </c>
      <c r="L14" s="44">
        <v>1</v>
      </c>
      <c r="M14" s="44">
        <v>1</v>
      </c>
      <c r="N14" s="44">
        <v>1</v>
      </c>
      <c r="O14" s="44">
        <v>1</v>
      </c>
      <c r="P14" s="44">
        <v>1</v>
      </c>
      <c r="Q14" s="44">
        <v>1</v>
      </c>
      <c r="R14" s="44">
        <v>1</v>
      </c>
      <c r="S14" s="44">
        <v>0.98997856723393396</v>
      </c>
      <c r="T14" s="44">
        <v>0.97243932545106504</v>
      </c>
      <c r="U14" s="44">
        <v>0.95508118454701807</v>
      </c>
      <c r="V14" s="44">
        <v>0.93790135400152586</v>
      </c>
      <c r="W14" s="44">
        <v>0.92908034759507885</v>
      </c>
      <c r="X14" s="44">
        <v>0.92060696221491811</v>
      </c>
      <c r="Y14" s="44">
        <v>0.91220927908134808</v>
      </c>
      <c r="Z14" s="44">
        <v>0.90388628820654882</v>
      </c>
      <c r="AA14" s="44">
        <v>0.89563699748960202</v>
      </c>
      <c r="AB14" s="44">
        <v>0.88746043232226379</v>
      </c>
      <c r="AC14" s="44">
        <v>0.87935563520512317</v>
      </c>
      <c r="AD14" s="44">
        <v>0.8713216653738145</v>
      </c>
      <c r="AE14" s="44">
        <v>0.8633575984349966</v>
      </c>
      <c r="AF14" s="44">
        <v>0.85546252601178685</v>
      </c>
      <c r="AG14" s="44">
        <v>0.84763555539836732</v>
      </c>
      <c r="AH14" s="44">
        <v>0.83987580922350114</v>
      </c>
      <c r="AI14" s="44">
        <v>0.83218242512267337</v>
      </c>
      <c r="AJ14" s="44">
        <v>0.82455455541860834</v>
      </c>
      <c r="AK14" s="44">
        <v>0.8169913668099168</v>
      </c>
      <c r="AL14" s="44">
        <v>0.8094920400676302</v>
      </c>
      <c r="AM14" s="44">
        <v>0.80205576973938697</v>
      </c>
      <c r="AN14" s="44">
        <v>0.79468176386105083</v>
      </c>
      <c r="AO14" s="44">
        <v>0.78736924367554628</v>
      </c>
      <c r="AP14" s="44">
        <v>0.78011744335869071</v>
      </c>
      <c r="AQ14" s="234">
        <v>0.77292560975183533</v>
      </c>
    </row>
    <row r="15" spans="1:43" x14ac:dyDescent="0.35">
      <c r="A15" s="247" t="s">
        <v>10</v>
      </c>
      <c r="B15" s="248" t="s">
        <v>86</v>
      </c>
      <c r="C15" s="248" t="s">
        <v>369</v>
      </c>
      <c r="D15" s="248" t="s">
        <v>370</v>
      </c>
      <c r="E15" s="248" t="s">
        <v>7</v>
      </c>
      <c r="F15" s="248" t="s">
        <v>197</v>
      </c>
      <c r="G15" s="248" t="s">
        <v>355</v>
      </c>
      <c r="H15" s="248"/>
      <c r="I15" s="248"/>
      <c r="J15" s="248"/>
      <c r="K15" s="44">
        <v>1</v>
      </c>
      <c r="L15" s="44">
        <v>1</v>
      </c>
      <c r="M15" s="44">
        <v>1</v>
      </c>
      <c r="N15" s="44">
        <v>1</v>
      </c>
      <c r="O15" s="44">
        <v>1</v>
      </c>
      <c r="P15" s="44">
        <v>1</v>
      </c>
      <c r="Q15" s="44">
        <v>1</v>
      </c>
      <c r="R15" s="44">
        <v>1</v>
      </c>
      <c r="S15" s="44">
        <v>0.98997856723393418</v>
      </c>
      <c r="T15" s="44">
        <v>0.97243932545106526</v>
      </c>
      <c r="U15" s="44">
        <v>0.9550811845470184</v>
      </c>
      <c r="V15" s="44">
        <v>0.93790135400152641</v>
      </c>
      <c r="W15" s="44">
        <v>0.92908034759507929</v>
      </c>
      <c r="X15" s="44">
        <v>0.92060696221491845</v>
      </c>
      <c r="Y15" s="44">
        <v>0.9122092790813483</v>
      </c>
      <c r="Z15" s="44">
        <v>0.90388628820654893</v>
      </c>
      <c r="AA15" s="44">
        <v>0.89563699748960202</v>
      </c>
      <c r="AB15" s="44">
        <v>0.88746043232226368</v>
      </c>
      <c r="AC15" s="44">
        <v>0.87935563520512305</v>
      </c>
      <c r="AD15" s="44">
        <v>0.87132166537381417</v>
      </c>
      <c r="AE15" s="44">
        <v>0.86335759843499627</v>
      </c>
      <c r="AF15" s="44">
        <v>0.85546252601178641</v>
      </c>
      <c r="AG15" s="44">
        <v>0.84763555539836688</v>
      </c>
      <c r="AH15" s="44">
        <v>0.83987580922350058</v>
      </c>
      <c r="AI15" s="44">
        <v>0.83218242512267282</v>
      </c>
      <c r="AJ15" s="44">
        <v>0.82455455541860756</v>
      </c>
      <c r="AK15" s="44">
        <v>0.81699136680991602</v>
      </c>
      <c r="AL15" s="44">
        <v>0.80949204006762943</v>
      </c>
      <c r="AM15" s="44">
        <v>0.80205576973938619</v>
      </c>
      <c r="AN15" s="44">
        <v>0.79468176386104994</v>
      </c>
      <c r="AO15" s="44">
        <v>0.78736924367554528</v>
      </c>
      <c r="AP15" s="44">
        <v>0.78011744335868971</v>
      </c>
      <c r="AQ15" s="234">
        <v>0.77292560975183433</v>
      </c>
    </row>
    <row r="16" spans="1:43" x14ac:dyDescent="0.35">
      <c r="A16" s="247" t="s">
        <v>10</v>
      </c>
      <c r="B16" s="248" t="s">
        <v>86</v>
      </c>
      <c r="C16" s="248" t="s">
        <v>371</v>
      </c>
      <c r="D16" s="248" t="s">
        <v>372</v>
      </c>
      <c r="E16" s="248" t="s">
        <v>7</v>
      </c>
      <c r="F16" s="248" t="s">
        <v>197</v>
      </c>
      <c r="G16" s="248" t="s">
        <v>355</v>
      </c>
      <c r="H16" s="248"/>
      <c r="I16" s="248"/>
      <c r="J16" s="248"/>
      <c r="K16" s="44">
        <v>1</v>
      </c>
      <c r="L16" s="44">
        <v>1</v>
      </c>
      <c r="M16" s="44">
        <v>1</v>
      </c>
      <c r="N16" s="44">
        <v>1</v>
      </c>
      <c r="O16" s="44">
        <v>1</v>
      </c>
      <c r="P16" s="44">
        <v>1</v>
      </c>
      <c r="Q16" s="44">
        <v>1</v>
      </c>
      <c r="R16" s="44">
        <v>1</v>
      </c>
      <c r="S16" s="44">
        <v>0.98997856723393407</v>
      </c>
      <c r="T16" s="44">
        <v>0.97243932545106504</v>
      </c>
      <c r="U16" s="44">
        <v>0.95508118454701807</v>
      </c>
      <c r="V16" s="44">
        <v>0.93790135400152586</v>
      </c>
      <c r="W16" s="44">
        <v>0.92908034759507874</v>
      </c>
      <c r="X16" s="44">
        <v>0.920606962214918</v>
      </c>
      <c r="Y16" s="44">
        <v>0.91220927908134786</v>
      </c>
      <c r="Z16" s="44">
        <v>0.90388628820654848</v>
      </c>
      <c r="AA16" s="44">
        <v>0.89563699748960168</v>
      </c>
      <c r="AB16" s="44">
        <v>0.88746043232226335</v>
      </c>
      <c r="AC16" s="44">
        <v>0.87935563520512283</v>
      </c>
      <c r="AD16" s="44">
        <v>0.87132166537381406</v>
      </c>
      <c r="AE16" s="44">
        <v>0.86335759843499615</v>
      </c>
      <c r="AF16" s="44">
        <v>0.85546252601178618</v>
      </c>
      <c r="AG16" s="44">
        <v>0.84763555539836677</v>
      </c>
      <c r="AH16" s="44">
        <v>0.83987580922350047</v>
      </c>
      <c r="AI16" s="44">
        <v>0.83218242512267271</v>
      </c>
      <c r="AJ16" s="44">
        <v>0.82455455541860767</v>
      </c>
      <c r="AK16" s="44">
        <v>0.81699136680991613</v>
      </c>
      <c r="AL16" s="44">
        <v>0.80949204006762954</v>
      </c>
      <c r="AM16" s="44">
        <v>0.8020557697393863</v>
      </c>
      <c r="AN16" s="44">
        <v>0.79468176386105016</v>
      </c>
      <c r="AO16" s="44">
        <v>0.78736924367554562</v>
      </c>
      <c r="AP16" s="44">
        <v>0.78011744335868993</v>
      </c>
      <c r="AQ16" s="234">
        <v>0.77292560975183455</v>
      </c>
    </row>
    <row r="17" spans="1:43" x14ac:dyDescent="0.35">
      <c r="A17" s="247" t="s">
        <v>10</v>
      </c>
      <c r="B17" s="248" t="s">
        <v>86</v>
      </c>
      <c r="C17" s="248" t="s">
        <v>375</v>
      </c>
      <c r="D17" s="248" t="s">
        <v>376</v>
      </c>
      <c r="E17" s="248" t="s">
        <v>7</v>
      </c>
      <c r="F17" s="248" t="s">
        <v>197</v>
      </c>
      <c r="G17" s="248" t="s">
        <v>355</v>
      </c>
      <c r="H17" s="248"/>
      <c r="I17" s="248"/>
      <c r="J17" s="248"/>
      <c r="K17" s="44">
        <v>1</v>
      </c>
      <c r="L17" s="44">
        <v>1</v>
      </c>
      <c r="M17" s="44">
        <v>1</v>
      </c>
      <c r="N17" s="44">
        <v>1</v>
      </c>
      <c r="O17" s="44">
        <v>1</v>
      </c>
      <c r="P17" s="44">
        <v>1</v>
      </c>
      <c r="Q17" s="44">
        <v>1</v>
      </c>
      <c r="R17" s="44">
        <v>1</v>
      </c>
      <c r="S17" s="44">
        <v>0.98997856723393407</v>
      </c>
      <c r="T17" s="44">
        <v>0.97243932545106515</v>
      </c>
      <c r="U17" s="44">
        <v>0.95508118454701818</v>
      </c>
      <c r="V17" s="44">
        <v>0.93790135400152597</v>
      </c>
      <c r="W17" s="44">
        <v>0.92908034759507885</v>
      </c>
      <c r="X17" s="44">
        <v>0.92060696221491811</v>
      </c>
      <c r="Y17" s="44">
        <v>0.91220927908134808</v>
      </c>
      <c r="Z17" s="44">
        <v>0.90388628820654859</v>
      </c>
      <c r="AA17" s="44">
        <v>0.89563699748960179</v>
      </c>
      <c r="AB17" s="44">
        <v>0.88746043232226357</v>
      </c>
      <c r="AC17" s="44">
        <v>0.87935563520512294</v>
      </c>
      <c r="AD17" s="44">
        <v>0.87132166537381417</v>
      </c>
      <c r="AE17" s="44">
        <v>0.86335759843499627</v>
      </c>
      <c r="AF17" s="44">
        <v>0.8554625260117863</v>
      </c>
      <c r="AG17" s="44">
        <v>0.84763555539836677</v>
      </c>
      <c r="AH17" s="44">
        <v>0.83987580922350058</v>
      </c>
      <c r="AI17" s="44">
        <v>0.83218242512267282</v>
      </c>
      <c r="AJ17" s="44">
        <v>0.82455455541860767</v>
      </c>
      <c r="AK17" s="44">
        <v>0.81699136680991613</v>
      </c>
      <c r="AL17" s="44">
        <v>0.80949204006762943</v>
      </c>
      <c r="AM17" s="44">
        <v>0.8020557697393863</v>
      </c>
      <c r="AN17" s="44">
        <v>0.79468176386105005</v>
      </c>
      <c r="AO17" s="44">
        <v>0.7873692436755455</v>
      </c>
      <c r="AP17" s="44">
        <v>0.78011744335868982</v>
      </c>
      <c r="AQ17" s="234">
        <v>0.77292560975183444</v>
      </c>
    </row>
    <row r="18" spans="1:43" x14ac:dyDescent="0.35">
      <c r="A18" s="247" t="s">
        <v>10</v>
      </c>
      <c r="B18" s="248" t="s">
        <v>86</v>
      </c>
      <c r="C18" s="248" t="s">
        <v>377</v>
      </c>
      <c r="D18" s="248" t="s">
        <v>378</v>
      </c>
      <c r="E18" s="248" t="s">
        <v>7</v>
      </c>
      <c r="F18" s="248" t="s">
        <v>197</v>
      </c>
      <c r="G18" s="248" t="s">
        <v>355</v>
      </c>
      <c r="H18" s="248"/>
      <c r="I18" s="248"/>
      <c r="J18" s="248"/>
      <c r="K18" s="44">
        <v>1</v>
      </c>
      <c r="L18" s="44">
        <v>1</v>
      </c>
      <c r="M18" s="44">
        <v>1</v>
      </c>
      <c r="N18" s="44">
        <v>1</v>
      </c>
      <c r="O18" s="44">
        <v>1</v>
      </c>
      <c r="P18" s="44">
        <v>1</v>
      </c>
      <c r="Q18" s="44">
        <v>1</v>
      </c>
      <c r="R18" s="44">
        <v>1</v>
      </c>
      <c r="S18" s="44">
        <v>0.98997856723393407</v>
      </c>
      <c r="T18" s="44">
        <v>0.97243932545106515</v>
      </c>
      <c r="U18" s="44">
        <v>0.95508118454701807</v>
      </c>
      <c r="V18" s="44">
        <v>0.93790135400152586</v>
      </c>
      <c r="W18" s="44">
        <v>0.92908034759507874</v>
      </c>
      <c r="X18" s="44">
        <v>0.920606962214918</v>
      </c>
      <c r="Y18" s="44">
        <v>0.91220927908134797</v>
      </c>
      <c r="Z18" s="44">
        <v>0.90388628820654859</v>
      </c>
      <c r="AA18" s="44">
        <v>0.89563699748960179</v>
      </c>
      <c r="AB18" s="44">
        <v>0.88746043232226357</v>
      </c>
      <c r="AC18" s="44">
        <v>0.87935563520512294</v>
      </c>
      <c r="AD18" s="44">
        <v>0.87132166537381406</v>
      </c>
      <c r="AE18" s="44">
        <v>0.86335759843499604</v>
      </c>
      <c r="AF18" s="44">
        <v>0.85546252601178618</v>
      </c>
      <c r="AG18" s="44">
        <v>0.84763555539836666</v>
      </c>
      <c r="AH18" s="44">
        <v>0.83987580922350036</v>
      </c>
      <c r="AI18" s="44">
        <v>0.83218242512267249</v>
      </c>
      <c r="AJ18" s="44">
        <v>0.82455455541860734</v>
      </c>
      <c r="AK18" s="44">
        <v>0.8169913668099158</v>
      </c>
      <c r="AL18" s="44">
        <v>0.80949204006762909</v>
      </c>
      <c r="AM18" s="44">
        <v>0.80205576973938586</v>
      </c>
      <c r="AN18" s="44">
        <v>0.79468176386104961</v>
      </c>
      <c r="AO18" s="44">
        <v>0.78736924367554495</v>
      </c>
      <c r="AP18" s="44">
        <v>0.78011744335868938</v>
      </c>
      <c r="AQ18" s="234">
        <v>0.772925609751834</v>
      </c>
    </row>
    <row r="19" spans="1:43" x14ac:dyDescent="0.35">
      <c r="A19" s="247" t="s">
        <v>10</v>
      </c>
      <c r="B19" s="248" t="s">
        <v>86</v>
      </c>
      <c r="C19" s="248" t="s">
        <v>379</v>
      </c>
      <c r="D19" s="248" t="s">
        <v>380</v>
      </c>
      <c r="E19" s="248" t="s">
        <v>7</v>
      </c>
      <c r="F19" s="248" t="s">
        <v>197</v>
      </c>
      <c r="G19" s="248" t="s">
        <v>355</v>
      </c>
      <c r="H19" s="248"/>
      <c r="I19" s="248"/>
      <c r="J19" s="248"/>
      <c r="K19" s="44">
        <v>1</v>
      </c>
      <c r="L19" s="44">
        <v>1</v>
      </c>
      <c r="M19" s="44">
        <v>1</v>
      </c>
      <c r="N19" s="44">
        <v>1</v>
      </c>
      <c r="O19" s="44">
        <v>1</v>
      </c>
      <c r="P19" s="44">
        <v>1</v>
      </c>
      <c r="Q19" s="44">
        <v>1</v>
      </c>
      <c r="R19" s="44">
        <v>1</v>
      </c>
      <c r="S19" s="44">
        <v>0.98997856723393407</v>
      </c>
      <c r="T19" s="44">
        <v>0.97243932545106526</v>
      </c>
      <c r="U19" s="44">
        <v>0.95508118454701829</v>
      </c>
      <c r="V19" s="44">
        <v>0.93790135400152619</v>
      </c>
      <c r="W19" s="44">
        <v>0.92908034759507907</v>
      </c>
      <c r="X19" s="44">
        <v>0.92060696221491833</v>
      </c>
      <c r="Y19" s="44">
        <v>0.91220927908134819</v>
      </c>
      <c r="Z19" s="44">
        <v>0.9038862882065487</v>
      </c>
      <c r="AA19" s="44">
        <v>0.8956369974896019</v>
      </c>
      <c r="AB19" s="44">
        <v>0.88746043232226357</v>
      </c>
      <c r="AC19" s="44">
        <v>0.87935563520512294</v>
      </c>
      <c r="AD19" s="44">
        <v>0.87132166537381406</v>
      </c>
      <c r="AE19" s="44">
        <v>0.86335759843499604</v>
      </c>
      <c r="AF19" s="44">
        <v>0.85546252601178618</v>
      </c>
      <c r="AG19" s="44">
        <v>0.84763555539836655</v>
      </c>
      <c r="AH19" s="44">
        <v>0.83987580922350014</v>
      </c>
      <c r="AI19" s="44">
        <v>0.83218242512267238</v>
      </c>
      <c r="AJ19" s="44">
        <v>0.82455455541860712</v>
      </c>
      <c r="AK19" s="44">
        <v>0.81699136680991546</v>
      </c>
      <c r="AL19" s="44">
        <v>0.80949204006762887</v>
      </c>
      <c r="AM19" s="44">
        <v>0.80205576973938575</v>
      </c>
      <c r="AN19" s="44">
        <v>0.79468176386104949</v>
      </c>
      <c r="AO19" s="44">
        <v>0.78736924367554473</v>
      </c>
      <c r="AP19" s="44">
        <v>0.78011744335868893</v>
      </c>
      <c r="AQ19" s="234">
        <v>0.77292560975183366</v>
      </c>
    </row>
    <row r="20" spans="1:43" x14ac:dyDescent="0.35">
      <c r="A20" s="247" t="s">
        <v>10</v>
      </c>
      <c r="B20" s="248" t="s">
        <v>86</v>
      </c>
      <c r="C20" s="248" t="s">
        <v>381</v>
      </c>
      <c r="D20" s="248" t="s">
        <v>382</v>
      </c>
      <c r="E20" s="248" t="s">
        <v>7</v>
      </c>
      <c r="F20" s="248" t="s">
        <v>197</v>
      </c>
      <c r="G20" s="248" t="s">
        <v>355</v>
      </c>
      <c r="H20" s="248"/>
      <c r="I20" s="248"/>
      <c r="J20" s="248"/>
      <c r="K20" s="44">
        <v>1</v>
      </c>
      <c r="L20" s="44">
        <v>1</v>
      </c>
      <c r="M20" s="44">
        <v>1</v>
      </c>
      <c r="N20" s="44">
        <v>1</v>
      </c>
      <c r="O20" s="44">
        <v>1</v>
      </c>
      <c r="P20" s="44">
        <v>1</v>
      </c>
      <c r="Q20" s="44">
        <v>1</v>
      </c>
      <c r="R20" s="44">
        <v>1</v>
      </c>
      <c r="S20" s="44">
        <v>0.98997856723393407</v>
      </c>
      <c r="T20" s="44">
        <v>0.97243932545106504</v>
      </c>
      <c r="U20" s="44">
        <v>0.95508118454701796</v>
      </c>
      <c r="V20" s="44">
        <v>0.93790135400152586</v>
      </c>
      <c r="W20" s="44">
        <v>0.92908034759507874</v>
      </c>
      <c r="X20" s="44">
        <v>0.92060696221491811</v>
      </c>
      <c r="Y20" s="44">
        <v>0.91220927908134797</v>
      </c>
      <c r="Z20" s="44">
        <v>0.9038862882065487</v>
      </c>
      <c r="AA20" s="44">
        <v>0.89563699748960202</v>
      </c>
      <c r="AB20" s="44">
        <v>0.88746043232226368</v>
      </c>
      <c r="AC20" s="44">
        <v>0.87935563520512317</v>
      </c>
      <c r="AD20" s="44">
        <v>0.8713216653738145</v>
      </c>
      <c r="AE20" s="44">
        <v>0.8633575984349966</v>
      </c>
      <c r="AF20" s="44">
        <v>0.85546252601178674</v>
      </c>
      <c r="AG20" s="44">
        <v>0.84763555539836721</v>
      </c>
      <c r="AH20" s="44">
        <v>0.83987580922350102</v>
      </c>
      <c r="AI20" s="44">
        <v>0.83218242512267315</v>
      </c>
      <c r="AJ20" s="44">
        <v>0.82455455541860789</v>
      </c>
      <c r="AK20" s="44">
        <v>0.81699136680991646</v>
      </c>
      <c r="AL20" s="44">
        <v>0.80949204006762976</v>
      </c>
      <c r="AM20" s="44">
        <v>0.80205576973938664</v>
      </c>
      <c r="AN20" s="44">
        <v>0.79468176386105061</v>
      </c>
      <c r="AO20" s="44">
        <v>0.78736924367554595</v>
      </c>
      <c r="AP20" s="44">
        <v>0.78011744335869027</v>
      </c>
      <c r="AQ20" s="234">
        <v>0.77292560975183477</v>
      </c>
    </row>
    <row r="21" spans="1:43" x14ac:dyDescent="0.35">
      <c r="A21" s="247" t="s">
        <v>10</v>
      </c>
      <c r="B21" s="248" t="s">
        <v>86</v>
      </c>
      <c r="C21" s="248" t="s">
        <v>383</v>
      </c>
      <c r="D21" s="248" t="s">
        <v>384</v>
      </c>
      <c r="E21" s="248" t="s">
        <v>7</v>
      </c>
      <c r="F21" s="248" t="s">
        <v>197</v>
      </c>
      <c r="G21" s="248" t="s">
        <v>355</v>
      </c>
      <c r="H21" s="248"/>
      <c r="I21" s="248"/>
      <c r="J21" s="248"/>
      <c r="K21" s="44">
        <v>1</v>
      </c>
      <c r="L21" s="44">
        <v>1</v>
      </c>
      <c r="M21" s="44">
        <v>1</v>
      </c>
      <c r="N21" s="44">
        <v>1</v>
      </c>
      <c r="O21" s="44">
        <v>1</v>
      </c>
      <c r="P21" s="44">
        <v>1</v>
      </c>
      <c r="Q21" s="44">
        <v>1</v>
      </c>
      <c r="R21" s="44">
        <v>1</v>
      </c>
      <c r="S21" s="44">
        <v>0.98997856723393407</v>
      </c>
      <c r="T21" s="44">
        <v>0.97243932545106515</v>
      </c>
      <c r="U21" s="44">
        <v>0.95508118454701829</v>
      </c>
      <c r="V21" s="44">
        <v>0.93790135400152619</v>
      </c>
      <c r="W21" s="44">
        <v>0.92908034759507907</v>
      </c>
      <c r="X21" s="44">
        <v>0.92060696221491833</v>
      </c>
      <c r="Y21" s="44">
        <v>0.9122092790813483</v>
      </c>
      <c r="Z21" s="44">
        <v>0.90388628820654893</v>
      </c>
      <c r="AA21" s="44">
        <v>0.89563699748960213</v>
      </c>
      <c r="AB21" s="44">
        <v>0.8874604323222639</v>
      </c>
      <c r="AC21" s="44">
        <v>0.87935563520512328</v>
      </c>
      <c r="AD21" s="44">
        <v>0.87132166537381461</v>
      </c>
      <c r="AE21" s="44">
        <v>0.86335759843499671</v>
      </c>
      <c r="AF21" s="44">
        <v>0.85546252601178696</v>
      </c>
      <c r="AG21" s="44">
        <v>0.84763555539836744</v>
      </c>
      <c r="AH21" s="44">
        <v>0.83987580922350125</v>
      </c>
      <c r="AI21" s="44">
        <v>0.8321824251226736</v>
      </c>
      <c r="AJ21" s="44">
        <v>0.82455455541860845</v>
      </c>
      <c r="AK21" s="44">
        <v>0.81699136680991691</v>
      </c>
      <c r="AL21" s="44">
        <v>0.80949204006763031</v>
      </c>
      <c r="AM21" s="44">
        <v>0.80205576973938708</v>
      </c>
      <c r="AN21" s="44">
        <v>0.79468176386105105</v>
      </c>
      <c r="AO21" s="44">
        <v>0.7873692436755465</v>
      </c>
      <c r="AP21" s="44">
        <v>0.78011744335869082</v>
      </c>
      <c r="AQ21" s="234">
        <v>0.77292560975183544</v>
      </c>
    </row>
    <row r="22" spans="1:43" x14ac:dyDescent="0.35">
      <c r="A22" s="247" t="s">
        <v>10</v>
      </c>
      <c r="B22" s="248" t="s">
        <v>86</v>
      </c>
      <c r="C22" s="248" t="s">
        <v>373</v>
      </c>
      <c r="D22" s="248" t="s">
        <v>374</v>
      </c>
      <c r="E22" s="248" t="s">
        <v>7</v>
      </c>
      <c r="F22" s="248" t="s">
        <v>197</v>
      </c>
      <c r="G22" s="248" t="s">
        <v>355</v>
      </c>
      <c r="H22" s="248"/>
      <c r="I22" s="248"/>
      <c r="J22" s="248"/>
      <c r="K22" s="44">
        <v>1</v>
      </c>
      <c r="L22" s="44">
        <v>1</v>
      </c>
      <c r="M22" s="44">
        <v>1</v>
      </c>
      <c r="N22" s="44">
        <v>1</v>
      </c>
      <c r="O22" s="44">
        <v>1</v>
      </c>
      <c r="P22" s="44">
        <v>1</v>
      </c>
      <c r="Q22" s="44">
        <v>1</v>
      </c>
      <c r="R22" s="44">
        <v>1</v>
      </c>
      <c r="S22" s="44">
        <v>0.98997856723393407</v>
      </c>
      <c r="T22" s="44">
        <v>0.97243932545106504</v>
      </c>
      <c r="U22" s="44">
        <v>0.95508118454701807</v>
      </c>
      <c r="V22" s="44">
        <v>0.93790135400152586</v>
      </c>
      <c r="W22" s="44">
        <v>0.92908034759507874</v>
      </c>
      <c r="X22" s="44">
        <v>0.920606962214918</v>
      </c>
      <c r="Y22" s="44">
        <v>0.91220927908134786</v>
      </c>
      <c r="Z22" s="44">
        <v>0.90388628820654859</v>
      </c>
      <c r="AA22" s="44">
        <v>0.89563699748960168</v>
      </c>
      <c r="AB22" s="44">
        <v>0.88746043232226346</v>
      </c>
      <c r="AC22" s="44">
        <v>0.87935563520512283</v>
      </c>
      <c r="AD22" s="44">
        <v>0.87132166537381406</v>
      </c>
      <c r="AE22" s="44">
        <v>0.86335759843499615</v>
      </c>
      <c r="AF22" s="44">
        <v>0.8554625260117863</v>
      </c>
      <c r="AG22" s="44">
        <v>0.84763555539836677</v>
      </c>
      <c r="AH22" s="44">
        <v>0.83987580922350047</v>
      </c>
      <c r="AI22" s="44">
        <v>0.83218242512267271</v>
      </c>
      <c r="AJ22" s="44">
        <v>0.82455455541860756</v>
      </c>
      <c r="AK22" s="44">
        <v>0.81699136680991602</v>
      </c>
      <c r="AL22" s="44">
        <v>0.80949204006762943</v>
      </c>
      <c r="AM22" s="44">
        <v>0.80205576973938619</v>
      </c>
      <c r="AN22" s="44">
        <v>0.79468176386105005</v>
      </c>
      <c r="AO22" s="44">
        <v>0.78736924367554539</v>
      </c>
      <c r="AP22" s="44">
        <v>0.78011744335868982</v>
      </c>
      <c r="AQ22" s="234">
        <v>0.77292560975183444</v>
      </c>
    </row>
    <row r="23" spans="1:43" ht="15" thickBot="1" x14ac:dyDescent="0.4">
      <c r="A23" s="249" t="s">
        <v>10</v>
      </c>
      <c r="B23" s="250" t="s">
        <v>86</v>
      </c>
      <c r="C23" s="250" t="s">
        <v>385</v>
      </c>
      <c r="D23" s="250" t="s">
        <v>386</v>
      </c>
      <c r="E23" s="250" t="s">
        <v>7</v>
      </c>
      <c r="F23" s="250" t="s">
        <v>197</v>
      </c>
      <c r="G23" s="250" t="s">
        <v>355</v>
      </c>
      <c r="H23" s="250"/>
      <c r="I23" s="250"/>
      <c r="J23" s="250"/>
      <c r="K23" s="232">
        <v>1</v>
      </c>
      <c r="L23" s="232">
        <v>1</v>
      </c>
      <c r="M23" s="232">
        <v>1</v>
      </c>
      <c r="N23" s="232">
        <v>1</v>
      </c>
      <c r="O23" s="232">
        <v>1</v>
      </c>
      <c r="P23" s="232">
        <v>1</v>
      </c>
      <c r="Q23" s="232">
        <v>1</v>
      </c>
      <c r="R23" s="232">
        <v>1</v>
      </c>
      <c r="S23" s="232">
        <v>0.98997856723393407</v>
      </c>
      <c r="T23" s="232">
        <v>0.97243932545106526</v>
      </c>
      <c r="U23" s="232">
        <v>0.95508118454701829</v>
      </c>
      <c r="V23" s="232">
        <v>0.93790135400152619</v>
      </c>
      <c r="W23" s="232">
        <v>0.92908034759507896</v>
      </c>
      <c r="X23" s="232">
        <v>0.92060696221491822</v>
      </c>
      <c r="Y23" s="232">
        <v>0.91220927908134808</v>
      </c>
      <c r="Z23" s="232">
        <v>0.90388628820654882</v>
      </c>
      <c r="AA23" s="232">
        <v>0.89563699748960202</v>
      </c>
      <c r="AB23" s="232">
        <v>0.88746043232226379</v>
      </c>
      <c r="AC23" s="232">
        <v>0.87935563520512317</v>
      </c>
      <c r="AD23" s="232">
        <v>0.87132166537381439</v>
      </c>
      <c r="AE23" s="232">
        <v>0.86335759843499649</v>
      </c>
      <c r="AF23" s="232">
        <v>0.85546252601178652</v>
      </c>
      <c r="AG23" s="232">
        <v>0.84763555539836699</v>
      </c>
      <c r="AH23" s="232">
        <v>0.8398758092235008</v>
      </c>
      <c r="AI23" s="232">
        <v>0.83218242512267304</v>
      </c>
      <c r="AJ23" s="232">
        <v>0.82455455541860789</v>
      </c>
      <c r="AK23" s="232">
        <v>0.81699136680991646</v>
      </c>
      <c r="AL23" s="232">
        <v>0.80949204006762976</v>
      </c>
      <c r="AM23" s="232">
        <v>0.80205576973938664</v>
      </c>
      <c r="AN23" s="232">
        <v>0.79468176386105038</v>
      </c>
      <c r="AO23" s="232">
        <v>0.78736924367554584</v>
      </c>
      <c r="AP23" s="232">
        <v>0.78011744335869027</v>
      </c>
      <c r="AQ23" s="233">
        <v>0.77292560975183489</v>
      </c>
    </row>
    <row r="24" spans="1:43" x14ac:dyDescent="0.35">
      <c r="A24" s="245" t="s">
        <v>10</v>
      </c>
      <c r="B24" s="246" t="s">
        <v>399</v>
      </c>
      <c r="C24" s="246" t="s">
        <v>365</v>
      </c>
      <c r="D24" s="246" t="s">
        <v>366</v>
      </c>
      <c r="E24" s="246" t="s">
        <v>7</v>
      </c>
      <c r="F24" s="246" t="s">
        <v>197</v>
      </c>
      <c r="G24" s="246" t="s">
        <v>355</v>
      </c>
      <c r="H24" s="246"/>
      <c r="I24" s="246"/>
      <c r="J24" s="246"/>
      <c r="K24" s="229">
        <v>1</v>
      </c>
      <c r="L24" s="229">
        <v>1</v>
      </c>
      <c r="M24" s="229">
        <v>1</v>
      </c>
      <c r="N24" s="229">
        <v>1</v>
      </c>
      <c r="O24" s="229">
        <v>1</v>
      </c>
      <c r="P24" s="229">
        <v>1</v>
      </c>
      <c r="Q24" s="229">
        <v>1</v>
      </c>
      <c r="R24" s="229">
        <v>1.0091954022988507</v>
      </c>
      <c r="S24" s="229">
        <v>1.0183206106870231</v>
      </c>
      <c r="T24" s="229">
        <v>1.0273764258555136</v>
      </c>
      <c r="U24" s="229">
        <v>1.0363636363636368</v>
      </c>
      <c r="V24" s="229">
        <v>1.045283018867925</v>
      </c>
      <c r="W24" s="229">
        <v>1.0541353383458651</v>
      </c>
      <c r="X24" s="229">
        <v>1.0629213483146074</v>
      </c>
      <c r="Y24" s="229">
        <v>1.0716417910447769</v>
      </c>
      <c r="Z24" s="229">
        <v>1.0802973977695176</v>
      </c>
      <c r="AA24" s="229">
        <v>1.0888888888888899</v>
      </c>
      <c r="AB24" s="229">
        <v>1.0974169741697426</v>
      </c>
      <c r="AC24" s="229">
        <v>1.1058823529411776</v>
      </c>
      <c r="AD24" s="229">
        <v>1.1142857142857154</v>
      </c>
      <c r="AE24" s="229">
        <v>1.1226277372262787</v>
      </c>
      <c r="AF24" s="229">
        <v>1.1309090909090922</v>
      </c>
      <c r="AG24" s="229">
        <v>1.1391304347826101</v>
      </c>
      <c r="AH24" s="229">
        <v>1.1472924187725646</v>
      </c>
      <c r="AI24" s="229">
        <v>1.1553956834532388</v>
      </c>
      <c r="AJ24" s="229">
        <v>1.1634408602150552</v>
      </c>
      <c r="AK24" s="229">
        <v>1.1714285714285728</v>
      </c>
      <c r="AL24" s="229">
        <v>1.1793594306049835</v>
      </c>
      <c r="AM24" s="229">
        <v>1.1872340425531926</v>
      </c>
      <c r="AN24" s="229">
        <v>1.1950530035335702</v>
      </c>
      <c r="AO24" s="229">
        <v>1.202816901408452</v>
      </c>
      <c r="AP24" s="229">
        <v>1.2105263157894748</v>
      </c>
      <c r="AQ24" s="230">
        <v>1.2181818181818194</v>
      </c>
    </row>
    <row r="25" spans="1:43" x14ac:dyDescent="0.35">
      <c r="A25" s="247" t="s">
        <v>10</v>
      </c>
      <c r="B25" s="248" t="s">
        <v>399</v>
      </c>
      <c r="C25" s="248" t="s">
        <v>367</v>
      </c>
      <c r="D25" s="248" t="s">
        <v>368</v>
      </c>
      <c r="E25" s="248" t="s">
        <v>7</v>
      </c>
      <c r="F25" s="248" t="s">
        <v>197</v>
      </c>
      <c r="G25" s="248" t="s">
        <v>355</v>
      </c>
      <c r="H25" s="248"/>
      <c r="I25" s="248"/>
      <c r="J25" s="248"/>
      <c r="K25" s="44">
        <v>1</v>
      </c>
      <c r="L25" s="44">
        <v>1</v>
      </c>
      <c r="M25" s="44">
        <v>1</v>
      </c>
      <c r="N25" s="44">
        <v>1</v>
      </c>
      <c r="O25" s="44">
        <v>1</v>
      </c>
      <c r="P25" s="44">
        <v>1</v>
      </c>
      <c r="Q25" s="44">
        <v>1</v>
      </c>
      <c r="R25" s="44">
        <v>1.0091954022988505</v>
      </c>
      <c r="S25" s="44">
        <v>1.0183206106870228</v>
      </c>
      <c r="T25" s="44">
        <v>1.0273764258555134</v>
      </c>
      <c r="U25" s="44">
        <v>1.0363636363636364</v>
      </c>
      <c r="V25" s="44">
        <v>1.0452830188679247</v>
      </c>
      <c r="W25" s="44">
        <v>1.0541353383458649</v>
      </c>
      <c r="X25" s="44">
        <v>1.0629213483146069</v>
      </c>
      <c r="Y25" s="44">
        <v>1.0716417910447764</v>
      </c>
      <c r="Z25" s="44">
        <v>1.0802973977695172</v>
      </c>
      <c r="AA25" s="44">
        <v>1.0888888888888895</v>
      </c>
      <c r="AB25" s="44">
        <v>1.0974169741697422</v>
      </c>
      <c r="AC25" s="44">
        <v>1.105882352941177</v>
      </c>
      <c r="AD25" s="44">
        <v>1.114285714285715</v>
      </c>
      <c r="AE25" s="44">
        <v>1.1226277372262781</v>
      </c>
      <c r="AF25" s="44">
        <v>1.1309090909090918</v>
      </c>
      <c r="AG25" s="44">
        <v>1.1391304347826094</v>
      </c>
      <c r="AH25" s="44">
        <v>1.1472924187725639</v>
      </c>
      <c r="AI25" s="44">
        <v>1.1553956834532384</v>
      </c>
      <c r="AJ25" s="44">
        <v>1.1634408602150548</v>
      </c>
      <c r="AK25" s="44">
        <v>1.1714285714285724</v>
      </c>
      <c r="AL25" s="44">
        <v>1.1793594306049833</v>
      </c>
      <c r="AM25" s="44">
        <v>1.1872340425531926</v>
      </c>
      <c r="AN25" s="44">
        <v>1.19505300353357</v>
      </c>
      <c r="AO25" s="44">
        <v>1.202816901408452</v>
      </c>
      <c r="AP25" s="44">
        <v>1.210526315789475</v>
      </c>
      <c r="AQ25" s="234">
        <v>1.2181818181818196</v>
      </c>
    </row>
    <row r="26" spans="1:43" x14ac:dyDescent="0.35">
      <c r="A26" s="247" t="s">
        <v>10</v>
      </c>
      <c r="B26" s="248" t="s">
        <v>399</v>
      </c>
      <c r="C26" s="248" t="s">
        <v>369</v>
      </c>
      <c r="D26" s="248" t="s">
        <v>370</v>
      </c>
      <c r="E26" s="248" t="s">
        <v>7</v>
      </c>
      <c r="F26" s="248" t="s">
        <v>197</v>
      </c>
      <c r="G26" s="248" t="s">
        <v>355</v>
      </c>
      <c r="H26" s="248"/>
      <c r="I26" s="248"/>
      <c r="J26" s="248"/>
      <c r="K26" s="44">
        <v>1</v>
      </c>
      <c r="L26" s="44">
        <v>1</v>
      </c>
      <c r="M26" s="44">
        <v>1</v>
      </c>
      <c r="N26" s="44">
        <v>1</v>
      </c>
      <c r="O26" s="44">
        <v>1</v>
      </c>
      <c r="P26" s="44">
        <v>1</v>
      </c>
      <c r="Q26" s="44">
        <v>1</v>
      </c>
      <c r="R26" s="44">
        <v>1.0091954022988505</v>
      </c>
      <c r="S26" s="44">
        <v>1.0183206106870228</v>
      </c>
      <c r="T26" s="44">
        <v>1.0273764258555131</v>
      </c>
      <c r="U26" s="44">
        <v>1.0363636363636362</v>
      </c>
      <c r="V26" s="44">
        <v>1.0452830188679241</v>
      </c>
      <c r="W26" s="44">
        <v>1.054135338345864</v>
      </c>
      <c r="X26" s="44">
        <v>1.0629213483146061</v>
      </c>
      <c r="Y26" s="44">
        <v>1.0716417910447753</v>
      </c>
      <c r="Z26" s="44">
        <v>1.0802973977695158</v>
      </c>
      <c r="AA26" s="44">
        <v>1.0888888888888879</v>
      </c>
      <c r="AB26" s="44">
        <v>1.0974169741697406</v>
      </c>
      <c r="AC26" s="44">
        <v>1.1058823529411752</v>
      </c>
      <c r="AD26" s="44">
        <v>1.114285714285713</v>
      </c>
      <c r="AE26" s="44">
        <v>1.1226277372262758</v>
      </c>
      <c r="AF26" s="44">
        <v>1.1309090909090893</v>
      </c>
      <c r="AG26" s="44">
        <v>1.139130434782607</v>
      </c>
      <c r="AH26" s="44">
        <v>1.1472924187725613</v>
      </c>
      <c r="AI26" s="44">
        <v>1.1553956834532355</v>
      </c>
      <c r="AJ26" s="44">
        <v>1.1634408602150517</v>
      </c>
      <c r="AK26" s="44">
        <v>1.1714285714285693</v>
      </c>
      <c r="AL26" s="44">
        <v>1.1793594306049799</v>
      </c>
      <c r="AM26" s="44">
        <v>1.1872340425531891</v>
      </c>
      <c r="AN26" s="44">
        <v>1.1950530035335665</v>
      </c>
      <c r="AO26" s="44">
        <v>1.2028169014084482</v>
      </c>
      <c r="AP26" s="44">
        <v>1.210526315789471</v>
      </c>
      <c r="AQ26" s="234">
        <v>1.2181818181818154</v>
      </c>
    </row>
    <row r="27" spans="1:43" x14ac:dyDescent="0.35">
      <c r="A27" s="247" t="s">
        <v>10</v>
      </c>
      <c r="B27" s="248" t="s">
        <v>399</v>
      </c>
      <c r="C27" s="248" t="s">
        <v>371</v>
      </c>
      <c r="D27" s="248" t="s">
        <v>372</v>
      </c>
      <c r="E27" s="248" t="s">
        <v>7</v>
      </c>
      <c r="F27" s="248" t="s">
        <v>197</v>
      </c>
      <c r="G27" s="248" t="s">
        <v>355</v>
      </c>
      <c r="H27" s="248"/>
      <c r="I27" s="248"/>
      <c r="J27" s="248"/>
      <c r="K27" s="44">
        <v>1</v>
      </c>
      <c r="L27" s="44">
        <v>1</v>
      </c>
      <c r="M27" s="44">
        <v>1</v>
      </c>
      <c r="N27" s="44">
        <v>1</v>
      </c>
      <c r="O27" s="44">
        <v>1</v>
      </c>
      <c r="P27" s="44">
        <v>1</v>
      </c>
      <c r="Q27" s="44">
        <v>1</v>
      </c>
      <c r="R27" s="44">
        <v>1.0091954022988505</v>
      </c>
      <c r="S27" s="44">
        <v>1.0183206106870228</v>
      </c>
      <c r="T27" s="44">
        <v>1.0273764258555134</v>
      </c>
      <c r="U27" s="44">
        <v>1.0363636363636364</v>
      </c>
      <c r="V27" s="44">
        <v>1.0452830188679247</v>
      </c>
      <c r="W27" s="44">
        <v>1.0541353383458647</v>
      </c>
      <c r="X27" s="44">
        <v>1.0629213483146069</v>
      </c>
      <c r="Y27" s="44">
        <v>1.0716417910447762</v>
      </c>
      <c r="Z27" s="44">
        <v>1.0802973977695169</v>
      </c>
      <c r="AA27" s="44">
        <v>1.088888888888889</v>
      </c>
      <c r="AB27" s="44">
        <v>1.0974169741697419</v>
      </c>
      <c r="AC27" s="44">
        <v>1.1058823529411768</v>
      </c>
      <c r="AD27" s="44">
        <v>1.1142857142857145</v>
      </c>
      <c r="AE27" s="44">
        <v>1.1226277372262776</v>
      </c>
      <c r="AF27" s="44">
        <v>1.1309090909090913</v>
      </c>
      <c r="AG27" s="44">
        <v>1.139130434782609</v>
      </c>
      <c r="AH27" s="44">
        <v>1.1472924187725635</v>
      </c>
      <c r="AI27" s="44">
        <v>1.1553956834532377</v>
      </c>
      <c r="AJ27" s="44">
        <v>1.1634408602150541</v>
      </c>
      <c r="AK27" s="44">
        <v>1.1714285714285717</v>
      </c>
      <c r="AL27" s="44">
        <v>1.1793594306049826</v>
      </c>
      <c r="AM27" s="44">
        <v>1.187234042553192</v>
      </c>
      <c r="AN27" s="44">
        <v>1.1950530035335694</v>
      </c>
      <c r="AO27" s="44">
        <v>1.2028169014084511</v>
      </c>
      <c r="AP27" s="44">
        <v>1.2105263157894741</v>
      </c>
      <c r="AQ27" s="234">
        <v>1.2181818181818187</v>
      </c>
    </row>
    <row r="28" spans="1:43" x14ac:dyDescent="0.35">
      <c r="A28" s="247" t="s">
        <v>10</v>
      </c>
      <c r="B28" s="248" t="s">
        <v>399</v>
      </c>
      <c r="C28" s="248" t="s">
        <v>375</v>
      </c>
      <c r="D28" s="248" t="s">
        <v>376</v>
      </c>
      <c r="E28" s="248" t="s">
        <v>7</v>
      </c>
      <c r="F28" s="248" t="s">
        <v>197</v>
      </c>
      <c r="G28" s="248" t="s">
        <v>355</v>
      </c>
      <c r="H28" s="248"/>
      <c r="I28" s="248"/>
      <c r="J28" s="248"/>
      <c r="K28" s="44">
        <v>1</v>
      </c>
      <c r="L28" s="44">
        <v>1</v>
      </c>
      <c r="M28" s="44">
        <v>1</v>
      </c>
      <c r="N28" s="44">
        <v>1</v>
      </c>
      <c r="O28" s="44">
        <v>1</v>
      </c>
      <c r="P28" s="44">
        <v>1</v>
      </c>
      <c r="Q28" s="44">
        <v>1</v>
      </c>
      <c r="R28" s="44">
        <v>1.0091954022988505</v>
      </c>
      <c r="S28" s="44">
        <v>1.0183206106870228</v>
      </c>
      <c r="T28" s="44">
        <v>1.0273764258555131</v>
      </c>
      <c r="U28" s="44">
        <v>1.0363636363636362</v>
      </c>
      <c r="V28" s="44">
        <v>1.0452830188679241</v>
      </c>
      <c r="W28" s="44">
        <v>1.0541353383458643</v>
      </c>
      <c r="X28" s="44">
        <v>1.0629213483146063</v>
      </c>
      <c r="Y28" s="44">
        <v>1.0716417910447755</v>
      </c>
      <c r="Z28" s="44">
        <v>1.0802973977695161</v>
      </c>
      <c r="AA28" s="44">
        <v>1.0888888888888881</v>
      </c>
      <c r="AB28" s="44">
        <v>1.0974169741697408</v>
      </c>
      <c r="AC28" s="44">
        <v>1.1058823529411757</v>
      </c>
      <c r="AD28" s="44">
        <v>1.1142857142857132</v>
      </c>
      <c r="AE28" s="44">
        <v>1.1226277372262763</v>
      </c>
      <c r="AF28" s="44">
        <v>1.1309090909090898</v>
      </c>
      <c r="AG28" s="44">
        <v>1.1391304347826074</v>
      </c>
      <c r="AH28" s="44">
        <v>1.1472924187725619</v>
      </c>
      <c r="AI28" s="44">
        <v>1.155395683453236</v>
      </c>
      <c r="AJ28" s="44">
        <v>1.1634408602150523</v>
      </c>
      <c r="AK28" s="44">
        <v>1.1714285714285699</v>
      </c>
      <c r="AL28" s="44">
        <v>1.1793594306049808</v>
      </c>
      <c r="AM28" s="44">
        <v>1.1872340425531902</v>
      </c>
      <c r="AN28" s="44">
        <v>1.1950530035335676</v>
      </c>
      <c r="AO28" s="44">
        <v>1.2028169014084495</v>
      </c>
      <c r="AP28" s="44">
        <v>1.2105263157894726</v>
      </c>
      <c r="AQ28" s="234">
        <v>1.2181818181818169</v>
      </c>
    </row>
    <row r="29" spans="1:43" x14ac:dyDescent="0.35">
      <c r="A29" s="247" t="s">
        <v>10</v>
      </c>
      <c r="B29" s="248" t="s">
        <v>399</v>
      </c>
      <c r="C29" s="248" t="s">
        <v>377</v>
      </c>
      <c r="D29" s="248" t="s">
        <v>378</v>
      </c>
      <c r="E29" s="248" t="s">
        <v>7</v>
      </c>
      <c r="F29" s="248" t="s">
        <v>197</v>
      </c>
      <c r="G29" s="248" t="s">
        <v>355</v>
      </c>
      <c r="H29" s="248"/>
      <c r="I29" s="248"/>
      <c r="J29" s="248"/>
      <c r="K29" s="44">
        <v>1</v>
      </c>
      <c r="L29" s="44">
        <v>1</v>
      </c>
      <c r="M29" s="44">
        <v>1</v>
      </c>
      <c r="N29" s="44">
        <v>1</v>
      </c>
      <c r="O29" s="44">
        <v>1</v>
      </c>
      <c r="P29" s="44">
        <v>1</v>
      </c>
      <c r="Q29" s="44">
        <v>1</v>
      </c>
      <c r="R29" s="44">
        <v>1.0091954022988505</v>
      </c>
      <c r="S29" s="44">
        <v>1.0183206106870231</v>
      </c>
      <c r="T29" s="44">
        <v>1.0273764258555134</v>
      </c>
      <c r="U29" s="44">
        <v>1.0363636363636366</v>
      </c>
      <c r="V29" s="44">
        <v>1.0452830188679247</v>
      </c>
      <c r="W29" s="44">
        <v>1.0541353383458649</v>
      </c>
      <c r="X29" s="44">
        <v>1.0629213483146072</v>
      </c>
      <c r="Y29" s="44">
        <v>1.0716417910447766</v>
      </c>
      <c r="Z29" s="44">
        <v>1.0802973977695172</v>
      </c>
      <c r="AA29" s="44">
        <v>1.0888888888888895</v>
      </c>
      <c r="AB29" s="44">
        <v>1.0974169741697424</v>
      </c>
      <c r="AC29" s="44">
        <v>1.1058823529411772</v>
      </c>
      <c r="AD29" s="44">
        <v>1.114285714285715</v>
      </c>
      <c r="AE29" s="44">
        <v>1.1226277372262781</v>
      </c>
      <c r="AF29" s="44">
        <v>1.1309090909090918</v>
      </c>
      <c r="AG29" s="44">
        <v>1.1391304347826097</v>
      </c>
      <c r="AH29" s="44">
        <v>1.1472924187725642</v>
      </c>
      <c r="AI29" s="44">
        <v>1.1553956834532384</v>
      </c>
      <c r="AJ29" s="44">
        <v>1.1634408602150548</v>
      </c>
      <c r="AK29" s="44">
        <v>1.1714285714285726</v>
      </c>
      <c r="AL29" s="44">
        <v>1.1793594306049835</v>
      </c>
      <c r="AM29" s="44">
        <v>1.1872340425531929</v>
      </c>
      <c r="AN29" s="44">
        <v>1.1950530035335702</v>
      </c>
      <c r="AO29" s="44">
        <v>1.2028169014084522</v>
      </c>
      <c r="AP29" s="44">
        <v>1.2105263157894752</v>
      </c>
      <c r="AQ29" s="234">
        <v>1.2181818181818198</v>
      </c>
    </row>
    <row r="30" spans="1:43" x14ac:dyDescent="0.35">
      <c r="A30" s="247" t="s">
        <v>10</v>
      </c>
      <c r="B30" s="248" t="s">
        <v>399</v>
      </c>
      <c r="C30" s="248" t="s">
        <v>379</v>
      </c>
      <c r="D30" s="248" t="s">
        <v>380</v>
      </c>
      <c r="E30" s="248" t="s">
        <v>7</v>
      </c>
      <c r="F30" s="248" t="s">
        <v>197</v>
      </c>
      <c r="G30" s="248" t="s">
        <v>355</v>
      </c>
      <c r="H30" s="248"/>
      <c r="I30" s="248"/>
      <c r="J30" s="248"/>
      <c r="K30" s="44">
        <v>1</v>
      </c>
      <c r="L30" s="44">
        <v>1</v>
      </c>
      <c r="M30" s="44">
        <v>1</v>
      </c>
      <c r="N30" s="44">
        <v>1</v>
      </c>
      <c r="O30" s="44">
        <v>1</v>
      </c>
      <c r="P30" s="44">
        <v>1</v>
      </c>
      <c r="Q30" s="44">
        <v>1</v>
      </c>
      <c r="R30" s="44">
        <v>1.0091954022988505</v>
      </c>
      <c r="S30" s="44">
        <v>1.0183206106870228</v>
      </c>
      <c r="T30" s="44">
        <v>1.0273764258555131</v>
      </c>
      <c r="U30" s="44">
        <v>1.0363636363636362</v>
      </c>
      <c r="V30" s="44">
        <v>1.0452830188679243</v>
      </c>
      <c r="W30" s="44">
        <v>1.0541353383458645</v>
      </c>
      <c r="X30" s="44">
        <v>1.0629213483146065</v>
      </c>
      <c r="Y30" s="44">
        <v>1.0716417910447757</v>
      </c>
      <c r="Z30" s="44">
        <v>1.0802973977695163</v>
      </c>
      <c r="AA30" s="44">
        <v>1.0888888888888884</v>
      </c>
      <c r="AB30" s="44">
        <v>1.097416974169741</v>
      </c>
      <c r="AC30" s="44">
        <v>1.1058823529411759</v>
      </c>
      <c r="AD30" s="44">
        <v>1.1142857142857137</v>
      </c>
      <c r="AE30" s="44">
        <v>1.1226277372262767</v>
      </c>
      <c r="AF30" s="44">
        <v>1.1309090909090902</v>
      </c>
      <c r="AG30" s="44">
        <v>1.1391304347826079</v>
      </c>
      <c r="AH30" s="44">
        <v>1.1472924187725622</v>
      </c>
      <c r="AI30" s="44">
        <v>1.1553956834532364</v>
      </c>
      <c r="AJ30" s="44">
        <v>1.1634408602150528</v>
      </c>
      <c r="AK30" s="44">
        <v>1.1714285714285704</v>
      </c>
      <c r="AL30" s="44">
        <v>1.1793594306049811</v>
      </c>
      <c r="AM30" s="44">
        <v>1.1872340425531902</v>
      </c>
      <c r="AN30" s="44">
        <v>1.1950530035335676</v>
      </c>
      <c r="AO30" s="44">
        <v>1.2028169014084493</v>
      </c>
      <c r="AP30" s="44">
        <v>1.2105263157894723</v>
      </c>
      <c r="AQ30" s="234">
        <v>1.2181818181818167</v>
      </c>
    </row>
    <row r="31" spans="1:43" x14ac:dyDescent="0.35">
      <c r="A31" s="247" t="s">
        <v>10</v>
      </c>
      <c r="B31" s="248" t="s">
        <v>399</v>
      </c>
      <c r="C31" s="248" t="s">
        <v>381</v>
      </c>
      <c r="D31" s="248" t="s">
        <v>382</v>
      </c>
      <c r="E31" s="248" t="s">
        <v>7</v>
      </c>
      <c r="F31" s="248" t="s">
        <v>197</v>
      </c>
      <c r="G31" s="248" t="s">
        <v>355</v>
      </c>
      <c r="H31" s="248"/>
      <c r="I31" s="248"/>
      <c r="J31" s="248"/>
      <c r="K31" s="44">
        <v>1</v>
      </c>
      <c r="L31" s="44">
        <v>1</v>
      </c>
      <c r="M31" s="44">
        <v>1</v>
      </c>
      <c r="N31" s="44">
        <v>1</v>
      </c>
      <c r="O31" s="44">
        <v>1</v>
      </c>
      <c r="P31" s="44">
        <v>1</v>
      </c>
      <c r="Q31" s="44">
        <v>1</v>
      </c>
      <c r="R31" s="44">
        <v>1.0091954022988507</v>
      </c>
      <c r="S31" s="44">
        <v>1.0183206106870231</v>
      </c>
      <c r="T31" s="44">
        <v>1.0273764258555136</v>
      </c>
      <c r="U31" s="44">
        <v>1.0363636363636368</v>
      </c>
      <c r="V31" s="44">
        <v>1.045283018867925</v>
      </c>
      <c r="W31" s="44">
        <v>1.0541353383458654</v>
      </c>
      <c r="X31" s="44">
        <v>1.0629213483146076</v>
      </c>
      <c r="Y31" s="44">
        <v>1.0716417910447771</v>
      </c>
      <c r="Z31" s="44">
        <v>1.0802973977695176</v>
      </c>
      <c r="AA31" s="44">
        <v>1.0888888888888899</v>
      </c>
      <c r="AB31" s="44">
        <v>1.0974169741697428</v>
      </c>
      <c r="AC31" s="44">
        <v>1.1058823529411779</v>
      </c>
      <c r="AD31" s="44">
        <v>1.1142857142857157</v>
      </c>
      <c r="AE31" s="44">
        <v>1.122627737226279</v>
      </c>
      <c r="AF31" s="44">
        <v>1.1309090909090926</v>
      </c>
      <c r="AG31" s="44">
        <v>1.1391304347826103</v>
      </c>
      <c r="AH31" s="44">
        <v>1.147292418772565</v>
      </c>
      <c r="AI31" s="44">
        <v>1.1553956834532393</v>
      </c>
      <c r="AJ31" s="44">
        <v>1.1634408602150557</v>
      </c>
      <c r="AK31" s="44">
        <v>1.1714285714285733</v>
      </c>
      <c r="AL31" s="44">
        <v>1.1793594306049842</v>
      </c>
      <c r="AM31" s="44">
        <v>1.1872340425531933</v>
      </c>
      <c r="AN31" s="44">
        <v>1.1950530035335707</v>
      </c>
      <c r="AO31" s="44">
        <v>1.2028169014084527</v>
      </c>
      <c r="AP31" s="44">
        <v>1.2105263157894754</v>
      </c>
      <c r="AQ31" s="234">
        <v>1.21818181818182</v>
      </c>
    </row>
    <row r="32" spans="1:43" x14ac:dyDescent="0.35">
      <c r="A32" s="247" t="s">
        <v>10</v>
      </c>
      <c r="B32" s="248" t="s">
        <v>399</v>
      </c>
      <c r="C32" s="248" t="s">
        <v>383</v>
      </c>
      <c r="D32" s="248" t="s">
        <v>384</v>
      </c>
      <c r="E32" s="248" t="s">
        <v>7</v>
      </c>
      <c r="F32" s="248" t="s">
        <v>197</v>
      </c>
      <c r="G32" s="248" t="s">
        <v>355</v>
      </c>
      <c r="H32" s="248"/>
      <c r="I32" s="248"/>
      <c r="J32" s="248"/>
      <c r="K32" s="44">
        <v>1</v>
      </c>
      <c r="L32" s="44">
        <v>1</v>
      </c>
      <c r="M32" s="44">
        <v>1</v>
      </c>
      <c r="N32" s="44">
        <v>1</v>
      </c>
      <c r="O32" s="44">
        <v>1</v>
      </c>
      <c r="P32" s="44">
        <v>1</v>
      </c>
      <c r="Q32" s="44">
        <v>1</v>
      </c>
      <c r="R32" s="44">
        <v>1.0091954022988507</v>
      </c>
      <c r="S32" s="44">
        <v>1.0183206106870233</v>
      </c>
      <c r="T32" s="44">
        <v>1.0273764258555138</v>
      </c>
      <c r="U32" s="44">
        <v>1.036363636363637</v>
      </c>
      <c r="V32" s="44">
        <v>1.0452830188679254</v>
      </c>
      <c r="W32" s="44">
        <v>1.0541353383458658</v>
      </c>
      <c r="X32" s="44">
        <v>1.062921348314608</v>
      </c>
      <c r="Y32" s="44">
        <v>1.0716417910447775</v>
      </c>
      <c r="Z32" s="44">
        <v>1.0802973977695185</v>
      </c>
      <c r="AA32" s="44">
        <v>1.0888888888888908</v>
      </c>
      <c r="AB32" s="44">
        <v>1.0974169741697437</v>
      </c>
      <c r="AC32" s="44">
        <v>1.1058823529411788</v>
      </c>
      <c r="AD32" s="44">
        <v>1.1142857142857168</v>
      </c>
      <c r="AE32" s="44">
        <v>1.1226277372262801</v>
      </c>
      <c r="AF32" s="44">
        <v>1.1309090909090938</v>
      </c>
      <c r="AG32" s="44">
        <v>1.1391304347826117</v>
      </c>
      <c r="AH32" s="44">
        <v>1.1472924187725664</v>
      </c>
      <c r="AI32" s="44">
        <v>1.1553956834532408</v>
      </c>
      <c r="AJ32" s="44">
        <v>1.1634408602150574</v>
      </c>
      <c r="AK32" s="44">
        <v>1.1714285714285753</v>
      </c>
      <c r="AL32" s="44">
        <v>1.1793594306049862</v>
      </c>
      <c r="AM32" s="44">
        <v>1.1872340425531958</v>
      </c>
      <c r="AN32" s="44">
        <v>1.1950530035335734</v>
      </c>
      <c r="AO32" s="44">
        <v>1.2028169014084553</v>
      </c>
      <c r="AP32" s="44">
        <v>1.2105263157894783</v>
      </c>
      <c r="AQ32" s="234">
        <v>1.2181818181818231</v>
      </c>
    </row>
    <row r="33" spans="1:43" x14ac:dyDescent="0.35">
      <c r="A33" s="247" t="s">
        <v>10</v>
      </c>
      <c r="B33" s="248" t="s">
        <v>399</v>
      </c>
      <c r="C33" s="248" t="s">
        <v>373</v>
      </c>
      <c r="D33" s="248" t="s">
        <v>374</v>
      </c>
      <c r="E33" s="248" t="s">
        <v>7</v>
      </c>
      <c r="F33" s="248" t="s">
        <v>197</v>
      </c>
      <c r="G33" s="248" t="s">
        <v>355</v>
      </c>
      <c r="H33" s="248"/>
      <c r="I33" s="248"/>
      <c r="J33" s="248"/>
      <c r="K33" s="44">
        <v>1</v>
      </c>
      <c r="L33" s="44">
        <v>1</v>
      </c>
      <c r="M33" s="44">
        <v>1</v>
      </c>
      <c r="N33" s="44">
        <v>1</v>
      </c>
      <c r="O33" s="44">
        <v>1</v>
      </c>
      <c r="P33" s="44">
        <v>1</v>
      </c>
      <c r="Q33" s="44">
        <v>1</v>
      </c>
      <c r="R33" s="44">
        <v>1.0091954022988505</v>
      </c>
      <c r="S33" s="44">
        <v>1.0183206106870228</v>
      </c>
      <c r="T33" s="44">
        <v>1.0273764258555131</v>
      </c>
      <c r="U33" s="44">
        <v>1.0363636363636362</v>
      </c>
      <c r="V33" s="44">
        <v>1.0452830188679243</v>
      </c>
      <c r="W33" s="44">
        <v>1.0541353383458643</v>
      </c>
      <c r="X33" s="44">
        <v>1.0629213483146063</v>
      </c>
      <c r="Y33" s="44">
        <v>1.0716417910447757</v>
      </c>
      <c r="Z33" s="44">
        <v>1.0802973977695163</v>
      </c>
      <c r="AA33" s="44">
        <v>1.0888888888888884</v>
      </c>
      <c r="AB33" s="44">
        <v>1.097416974169741</v>
      </c>
      <c r="AC33" s="44">
        <v>1.1058823529411759</v>
      </c>
      <c r="AD33" s="44">
        <v>1.1142857142857137</v>
      </c>
      <c r="AE33" s="44">
        <v>1.1226277372262767</v>
      </c>
      <c r="AF33" s="44">
        <v>1.1309090909090902</v>
      </c>
      <c r="AG33" s="44">
        <v>1.1391304347826079</v>
      </c>
      <c r="AH33" s="44">
        <v>1.1472924187725624</v>
      </c>
      <c r="AI33" s="44">
        <v>1.1553956834532366</v>
      </c>
      <c r="AJ33" s="44">
        <v>1.1634408602150528</v>
      </c>
      <c r="AK33" s="44">
        <v>1.1714285714285704</v>
      </c>
      <c r="AL33" s="44">
        <v>1.1793594306049813</v>
      </c>
      <c r="AM33" s="44">
        <v>1.1872340425531904</v>
      </c>
      <c r="AN33" s="44">
        <v>1.1950530035335678</v>
      </c>
      <c r="AO33" s="44">
        <v>1.2028169014084495</v>
      </c>
      <c r="AP33" s="44">
        <v>1.2105263157894723</v>
      </c>
      <c r="AQ33" s="234">
        <v>1.2181818181818169</v>
      </c>
    </row>
    <row r="34" spans="1:43" ht="15" thickBot="1" x14ac:dyDescent="0.4">
      <c r="A34" s="249" t="s">
        <v>10</v>
      </c>
      <c r="B34" s="250" t="s">
        <v>399</v>
      </c>
      <c r="C34" s="250" t="s">
        <v>385</v>
      </c>
      <c r="D34" s="250" t="s">
        <v>386</v>
      </c>
      <c r="E34" s="250" t="s">
        <v>7</v>
      </c>
      <c r="F34" s="250" t="s">
        <v>197</v>
      </c>
      <c r="G34" s="250" t="s">
        <v>355</v>
      </c>
      <c r="H34" s="250"/>
      <c r="I34" s="250"/>
      <c r="J34" s="250"/>
      <c r="K34" s="232">
        <v>1</v>
      </c>
      <c r="L34" s="232">
        <v>1</v>
      </c>
      <c r="M34" s="232">
        <v>1</v>
      </c>
      <c r="N34" s="232">
        <v>1</v>
      </c>
      <c r="O34" s="232">
        <v>1</v>
      </c>
      <c r="P34" s="232">
        <v>1</v>
      </c>
      <c r="Q34" s="232">
        <v>1</v>
      </c>
      <c r="R34" s="232">
        <v>1.0091954022988505</v>
      </c>
      <c r="S34" s="232">
        <v>1.0183206106870228</v>
      </c>
      <c r="T34" s="232">
        <v>1.0273764258555131</v>
      </c>
      <c r="U34" s="232">
        <v>1.0363636363636362</v>
      </c>
      <c r="V34" s="232">
        <v>1.0452830188679243</v>
      </c>
      <c r="W34" s="232">
        <v>1.0541353383458645</v>
      </c>
      <c r="X34" s="232">
        <v>1.0629213483146065</v>
      </c>
      <c r="Y34" s="232">
        <v>1.071641791044776</v>
      </c>
      <c r="Z34" s="232">
        <v>1.0802973977695165</v>
      </c>
      <c r="AA34" s="232">
        <v>1.0888888888888886</v>
      </c>
      <c r="AB34" s="232">
        <v>1.0974169741697415</v>
      </c>
      <c r="AC34" s="232">
        <v>1.1058823529411761</v>
      </c>
      <c r="AD34" s="232">
        <v>1.1142857142857139</v>
      </c>
      <c r="AE34" s="232">
        <v>1.122627737226277</v>
      </c>
      <c r="AF34" s="232">
        <v>1.1309090909090906</v>
      </c>
      <c r="AG34" s="232">
        <v>1.1391304347826083</v>
      </c>
      <c r="AH34" s="232">
        <v>1.1472924187725628</v>
      </c>
      <c r="AI34" s="232">
        <v>1.1553956834532371</v>
      </c>
      <c r="AJ34" s="232">
        <v>1.1634408602150534</v>
      </c>
      <c r="AK34" s="232">
        <v>1.171428571428571</v>
      </c>
      <c r="AL34" s="232">
        <v>1.1793594306049817</v>
      </c>
      <c r="AM34" s="232">
        <v>1.1872340425531911</v>
      </c>
      <c r="AN34" s="232">
        <v>1.1950530035335685</v>
      </c>
      <c r="AO34" s="232">
        <v>1.2028169014084502</v>
      </c>
      <c r="AP34" s="232">
        <v>1.2105263157894732</v>
      </c>
      <c r="AQ34" s="233">
        <v>1.2181818181818176</v>
      </c>
    </row>
    <row r="35" spans="1:43" ht="15" thickBot="1" x14ac:dyDescent="0.4">
      <c r="A35" s="251" t="s">
        <v>10</v>
      </c>
      <c r="B35" s="252" t="s">
        <v>86</v>
      </c>
      <c r="C35" s="252" t="s">
        <v>361</v>
      </c>
      <c r="D35" s="252" t="s">
        <v>362</v>
      </c>
      <c r="E35" s="252" t="s">
        <v>7</v>
      </c>
      <c r="F35" s="252" t="s">
        <v>197</v>
      </c>
      <c r="G35" s="252" t="s">
        <v>355</v>
      </c>
      <c r="H35" s="252"/>
      <c r="I35" s="252"/>
      <c r="J35" s="252"/>
      <c r="K35" s="235">
        <v>1</v>
      </c>
      <c r="L35" s="235">
        <v>1</v>
      </c>
      <c r="M35" s="235">
        <v>1</v>
      </c>
      <c r="N35" s="235">
        <v>1</v>
      </c>
      <c r="O35" s="235">
        <v>1</v>
      </c>
      <c r="P35" s="235">
        <v>1</v>
      </c>
      <c r="Q35" s="235">
        <v>1</v>
      </c>
      <c r="R35" s="235">
        <v>1</v>
      </c>
      <c r="S35" s="235">
        <v>0.98997856723393407</v>
      </c>
      <c r="T35" s="235">
        <v>0.97243932545106537</v>
      </c>
      <c r="U35" s="235">
        <v>0.95508118454701818</v>
      </c>
      <c r="V35" s="235">
        <v>0.93790135400152597</v>
      </c>
      <c r="W35" s="235">
        <v>0.92908034759507885</v>
      </c>
      <c r="X35" s="235">
        <v>0.92060696221491811</v>
      </c>
      <c r="Y35" s="235">
        <v>0.91220927908134797</v>
      </c>
      <c r="Z35" s="235">
        <v>0.9038862882065487</v>
      </c>
      <c r="AA35" s="235">
        <v>0.8956369974896019</v>
      </c>
      <c r="AB35" s="235">
        <v>0.88746043232226368</v>
      </c>
      <c r="AC35" s="235">
        <v>0.87935563520512317</v>
      </c>
      <c r="AD35" s="235">
        <v>0.87132166537381428</v>
      </c>
      <c r="AE35" s="235">
        <v>0.86335759843499615</v>
      </c>
      <c r="AF35" s="235">
        <v>0.85546252601178641</v>
      </c>
      <c r="AG35" s="235">
        <v>0.84763555539836688</v>
      </c>
      <c r="AH35" s="235">
        <v>0.83987580922350047</v>
      </c>
      <c r="AI35" s="235">
        <v>0.83218242512267282</v>
      </c>
      <c r="AJ35" s="235">
        <v>0.82455455541860756</v>
      </c>
      <c r="AK35" s="235">
        <v>0.81699136680991624</v>
      </c>
      <c r="AL35" s="235">
        <v>0.80949204006762931</v>
      </c>
      <c r="AM35" s="235">
        <v>0.80205576973938619</v>
      </c>
      <c r="AN35" s="235">
        <v>0.79468176386105005</v>
      </c>
      <c r="AO35" s="235">
        <v>0.7873692436755455</v>
      </c>
      <c r="AP35" s="235">
        <v>0.78011744335868982</v>
      </c>
      <c r="AQ35" s="236">
        <v>0.77292560975183444</v>
      </c>
    </row>
    <row r="36" spans="1:43" x14ac:dyDescent="0.35">
      <c r="A36" s="245" t="s">
        <v>10</v>
      </c>
      <c r="B36" s="246" t="s">
        <v>94</v>
      </c>
      <c r="C36" s="246" t="s">
        <v>365</v>
      </c>
      <c r="D36" s="246" t="s">
        <v>366</v>
      </c>
      <c r="E36" s="246" t="s">
        <v>7</v>
      </c>
      <c r="F36" s="246" t="s">
        <v>197</v>
      </c>
      <c r="G36" s="246" t="s">
        <v>355</v>
      </c>
      <c r="H36" s="246"/>
      <c r="I36" s="246"/>
      <c r="J36" s="246"/>
      <c r="K36" s="229">
        <v>1</v>
      </c>
      <c r="L36" s="229">
        <v>1</v>
      </c>
      <c r="M36" s="229">
        <v>1</v>
      </c>
      <c r="N36" s="229">
        <v>1</v>
      </c>
      <c r="O36" s="229">
        <v>1</v>
      </c>
      <c r="P36" s="229">
        <v>1</v>
      </c>
      <c r="Q36" s="229">
        <v>1</v>
      </c>
      <c r="R36" s="229">
        <v>1</v>
      </c>
      <c r="S36" s="229">
        <v>0.98997856723393396</v>
      </c>
      <c r="T36" s="229">
        <f>T13*1.05</f>
        <v>1.0210612917236184</v>
      </c>
      <c r="U36" s="229">
        <f t="shared" ref="U36:AQ36" si="1">U13*1.05</f>
        <v>1.0028352437743691</v>
      </c>
      <c r="V36" s="229">
        <f t="shared" si="1"/>
        <v>0.98479642170160242</v>
      </c>
      <c r="W36" s="229">
        <f t="shared" si="1"/>
        <v>0.97553436497483281</v>
      </c>
      <c r="X36" s="229">
        <f t="shared" si="1"/>
        <v>0.96663731032566402</v>
      </c>
      <c r="Y36" s="229">
        <f t="shared" si="1"/>
        <v>0.95781974303541528</v>
      </c>
      <c r="Z36" s="229">
        <f t="shared" si="1"/>
        <v>0.9490806026168761</v>
      </c>
      <c r="AA36" s="229">
        <f t="shared" si="1"/>
        <v>0.94041884736408177</v>
      </c>
      <c r="AB36" s="229">
        <f t="shared" si="1"/>
        <v>0.93183345393837658</v>
      </c>
      <c r="AC36" s="229">
        <f t="shared" si="1"/>
        <v>0.9233234169653789</v>
      </c>
      <c r="AD36" s="229">
        <f t="shared" si="1"/>
        <v>0.91488774864250466</v>
      </c>
      <c r="AE36" s="229">
        <f t="shared" si="1"/>
        <v>0.9065254783567458</v>
      </c>
      <c r="AF36" s="229">
        <f t="shared" si="1"/>
        <v>0.89823565231237534</v>
      </c>
      <c r="AG36" s="229">
        <f t="shared" si="1"/>
        <v>0.8900173331682848</v>
      </c>
      <c r="AH36" s="229">
        <f t="shared" si="1"/>
        <v>0.88186959968467515</v>
      </c>
      <c r="AI36" s="229">
        <f t="shared" si="1"/>
        <v>0.87379154637880596</v>
      </c>
      <c r="AJ36" s="229">
        <f t="shared" si="1"/>
        <v>0.86578228318953754</v>
      </c>
      <c r="AK36" s="229">
        <f t="shared" si="1"/>
        <v>0.85784093515041138</v>
      </c>
      <c r="AL36" s="229">
        <f t="shared" si="1"/>
        <v>0.84996664207101036</v>
      </c>
      <c r="AM36" s="229">
        <f t="shared" si="1"/>
        <v>0.8421585582263551</v>
      </c>
      <c r="AN36" s="229">
        <f t="shared" si="1"/>
        <v>0.83441585205410196</v>
      </c>
      <c r="AO36" s="229">
        <f t="shared" si="1"/>
        <v>0.82673770585932216</v>
      </c>
      <c r="AP36" s="229">
        <f t="shared" si="1"/>
        <v>0.81912331552662376</v>
      </c>
      <c r="AQ36" s="230">
        <f t="shared" si="1"/>
        <v>0.81157189023942566</v>
      </c>
    </row>
    <row r="37" spans="1:43" x14ac:dyDescent="0.35">
      <c r="A37" s="247" t="s">
        <v>10</v>
      </c>
      <c r="B37" s="253" t="s">
        <v>94</v>
      </c>
      <c r="C37" s="253" t="s">
        <v>367</v>
      </c>
      <c r="D37" s="253" t="s">
        <v>368</v>
      </c>
      <c r="E37" s="253" t="s">
        <v>7</v>
      </c>
      <c r="F37" s="253" t="s">
        <v>197</v>
      </c>
      <c r="G37" s="253" t="s">
        <v>355</v>
      </c>
      <c r="H37" s="253"/>
      <c r="I37" s="253"/>
      <c r="J37" s="253"/>
      <c r="K37" s="254">
        <v>1</v>
      </c>
      <c r="L37" s="254">
        <v>1</v>
      </c>
      <c r="M37" s="254">
        <v>1</v>
      </c>
      <c r="N37" s="254">
        <v>1</v>
      </c>
      <c r="O37" s="254">
        <v>1</v>
      </c>
      <c r="P37" s="254">
        <v>1</v>
      </c>
      <c r="Q37" s="254">
        <v>1</v>
      </c>
      <c r="R37" s="254">
        <v>1</v>
      </c>
      <c r="S37" s="254">
        <v>0.98997856723393396</v>
      </c>
      <c r="T37" s="254">
        <f t="shared" ref="T37:AI46" si="2">T14*1.05</f>
        <v>1.0210612917236184</v>
      </c>
      <c r="U37" s="254">
        <f t="shared" ref="U37:AQ37" si="3">U14*1.05</f>
        <v>1.0028352437743691</v>
      </c>
      <c r="V37" s="254">
        <f t="shared" si="3"/>
        <v>0.9847964217016022</v>
      </c>
      <c r="W37" s="254">
        <f t="shared" si="3"/>
        <v>0.97553436497483281</v>
      </c>
      <c r="X37" s="254">
        <f t="shared" si="3"/>
        <v>0.96663731032566402</v>
      </c>
      <c r="Y37" s="254">
        <f t="shared" si="3"/>
        <v>0.95781974303541551</v>
      </c>
      <c r="Z37" s="254">
        <f t="shared" si="3"/>
        <v>0.94908060261687632</v>
      </c>
      <c r="AA37" s="254">
        <f t="shared" si="3"/>
        <v>0.94041884736408221</v>
      </c>
      <c r="AB37" s="254">
        <f t="shared" si="3"/>
        <v>0.93183345393837702</v>
      </c>
      <c r="AC37" s="254">
        <f t="shared" si="3"/>
        <v>0.92332341696537934</v>
      </c>
      <c r="AD37" s="254">
        <f t="shared" si="3"/>
        <v>0.91488774864250522</v>
      </c>
      <c r="AE37" s="254">
        <f t="shared" si="3"/>
        <v>0.90652547835674646</v>
      </c>
      <c r="AF37" s="254">
        <f t="shared" si="3"/>
        <v>0.89823565231237623</v>
      </c>
      <c r="AG37" s="254">
        <f t="shared" si="3"/>
        <v>0.89001733316828568</v>
      </c>
      <c r="AH37" s="254">
        <f t="shared" si="3"/>
        <v>0.88186959968467626</v>
      </c>
      <c r="AI37" s="254">
        <f t="shared" si="3"/>
        <v>0.87379154637880707</v>
      </c>
      <c r="AJ37" s="254">
        <f t="shared" si="3"/>
        <v>0.86578228318953876</v>
      </c>
      <c r="AK37" s="254">
        <f t="shared" si="3"/>
        <v>0.85784093515041271</v>
      </c>
      <c r="AL37" s="254">
        <f t="shared" si="3"/>
        <v>0.8499666420710118</v>
      </c>
      <c r="AM37" s="254">
        <f t="shared" si="3"/>
        <v>0.84215855822635632</v>
      </c>
      <c r="AN37" s="254">
        <f t="shared" si="3"/>
        <v>0.8344158520541034</v>
      </c>
      <c r="AO37" s="254">
        <f t="shared" si="3"/>
        <v>0.8267377058593236</v>
      </c>
      <c r="AP37" s="254">
        <f t="shared" si="3"/>
        <v>0.81912331552662532</v>
      </c>
      <c r="AQ37" s="234">
        <f t="shared" si="3"/>
        <v>0.81157189023942711</v>
      </c>
    </row>
    <row r="38" spans="1:43" x14ac:dyDescent="0.35">
      <c r="A38" s="247" t="s">
        <v>10</v>
      </c>
      <c r="B38" s="253" t="s">
        <v>94</v>
      </c>
      <c r="C38" s="253" t="s">
        <v>369</v>
      </c>
      <c r="D38" s="253" t="s">
        <v>370</v>
      </c>
      <c r="E38" s="253" t="s">
        <v>7</v>
      </c>
      <c r="F38" s="253" t="s">
        <v>197</v>
      </c>
      <c r="G38" s="253" t="s">
        <v>355</v>
      </c>
      <c r="H38" s="253"/>
      <c r="I38" s="253"/>
      <c r="J38" s="253"/>
      <c r="K38" s="254">
        <v>1</v>
      </c>
      <c r="L38" s="254">
        <v>1</v>
      </c>
      <c r="M38" s="254">
        <v>1</v>
      </c>
      <c r="N38" s="254">
        <v>1</v>
      </c>
      <c r="O38" s="254">
        <v>1</v>
      </c>
      <c r="P38" s="254">
        <v>1</v>
      </c>
      <c r="Q38" s="254">
        <v>1</v>
      </c>
      <c r="R38" s="254">
        <v>1</v>
      </c>
      <c r="S38" s="254">
        <v>0.98997856723393418</v>
      </c>
      <c r="T38" s="254">
        <f t="shared" si="2"/>
        <v>1.0210612917236186</v>
      </c>
      <c r="U38" s="254">
        <f t="shared" ref="U38:AQ38" si="4">U15*1.05</f>
        <v>1.0028352437743693</v>
      </c>
      <c r="V38" s="254">
        <f t="shared" si="4"/>
        <v>0.98479642170160275</v>
      </c>
      <c r="W38" s="254">
        <f t="shared" si="4"/>
        <v>0.97553436497483326</v>
      </c>
      <c r="X38" s="254">
        <f t="shared" si="4"/>
        <v>0.96663731032566436</v>
      </c>
      <c r="Y38" s="254">
        <f t="shared" si="4"/>
        <v>0.95781974303541573</v>
      </c>
      <c r="Z38" s="254">
        <f t="shared" si="4"/>
        <v>0.94908060261687643</v>
      </c>
      <c r="AA38" s="254">
        <f t="shared" si="4"/>
        <v>0.94041884736408221</v>
      </c>
      <c r="AB38" s="254">
        <f t="shared" si="4"/>
        <v>0.93183345393837691</v>
      </c>
      <c r="AC38" s="254">
        <f t="shared" si="4"/>
        <v>0.92332341696537923</v>
      </c>
      <c r="AD38" s="254">
        <f t="shared" si="4"/>
        <v>0.91488774864250488</v>
      </c>
      <c r="AE38" s="254">
        <f t="shared" si="4"/>
        <v>0.90652547835674613</v>
      </c>
      <c r="AF38" s="254">
        <f t="shared" si="4"/>
        <v>0.89823565231237579</v>
      </c>
      <c r="AG38" s="254">
        <f t="shared" si="4"/>
        <v>0.89001733316828524</v>
      </c>
      <c r="AH38" s="254">
        <f t="shared" si="4"/>
        <v>0.8818695996846756</v>
      </c>
      <c r="AI38" s="254">
        <f t="shared" si="4"/>
        <v>0.87379154637880652</v>
      </c>
      <c r="AJ38" s="254">
        <f t="shared" si="4"/>
        <v>0.86578228318953798</v>
      </c>
      <c r="AK38" s="254">
        <f t="shared" si="4"/>
        <v>0.85784093515041182</v>
      </c>
      <c r="AL38" s="254">
        <f t="shared" si="4"/>
        <v>0.84996664207101091</v>
      </c>
      <c r="AM38" s="254">
        <f t="shared" si="4"/>
        <v>0.84215855822635555</v>
      </c>
      <c r="AN38" s="254">
        <f t="shared" si="4"/>
        <v>0.83441585205410251</v>
      </c>
      <c r="AO38" s="254">
        <f t="shared" si="4"/>
        <v>0.8267377058593226</v>
      </c>
      <c r="AP38" s="254">
        <f t="shared" si="4"/>
        <v>0.81912331552662421</v>
      </c>
      <c r="AQ38" s="234">
        <f t="shared" si="4"/>
        <v>0.81157189023942611</v>
      </c>
    </row>
    <row r="39" spans="1:43" x14ac:dyDescent="0.35">
      <c r="A39" s="247" t="s">
        <v>10</v>
      </c>
      <c r="B39" s="253" t="s">
        <v>94</v>
      </c>
      <c r="C39" s="253" t="s">
        <v>371</v>
      </c>
      <c r="D39" s="253" t="s">
        <v>372</v>
      </c>
      <c r="E39" s="253" t="s">
        <v>7</v>
      </c>
      <c r="F39" s="253" t="s">
        <v>197</v>
      </c>
      <c r="G39" s="253" t="s">
        <v>355</v>
      </c>
      <c r="H39" s="253"/>
      <c r="I39" s="253"/>
      <c r="J39" s="253"/>
      <c r="K39" s="254">
        <v>1</v>
      </c>
      <c r="L39" s="254">
        <v>1</v>
      </c>
      <c r="M39" s="254">
        <v>1</v>
      </c>
      <c r="N39" s="254">
        <v>1</v>
      </c>
      <c r="O39" s="254">
        <v>1</v>
      </c>
      <c r="P39" s="254">
        <v>1</v>
      </c>
      <c r="Q39" s="254">
        <v>1</v>
      </c>
      <c r="R39" s="254">
        <v>1</v>
      </c>
      <c r="S39" s="254">
        <v>0.98997856723393407</v>
      </c>
      <c r="T39" s="254">
        <f t="shared" si="2"/>
        <v>1.0210612917236184</v>
      </c>
      <c r="U39" s="254">
        <f t="shared" ref="U39:AQ39" si="5">U16*1.05</f>
        <v>1.0028352437743691</v>
      </c>
      <c r="V39" s="254">
        <f t="shared" si="5"/>
        <v>0.9847964217016022</v>
      </c>
      <c r="W39" s="254">
        <f t="shared" si="5"/>
        <v>0.9755343649748327</v>
      </c>
      <c r="X39" s="254">
        <f t="shared" si="5"/>
        <v>0.96663731032566391</v>
      </c>
      <c r="Y39" s="254">
        <f t="shared" si="5"/>
        <v>0.95781974303541528</v>
      </c>
      <c r="Z39" s="254">
        <f t="shared" si="5"/>
        <v>0.94908060261687599</v>
      </c>
      <c r="AA39" s="254">
        <f t="shared" si="5"/>
        <v>0.94041884736408177</v>
      </c>
      <c r="AB39" s="254">
        <f t="shared" si="5"/>
        <v>0.93183345393837658</v>
      </c>
      <c r="AC39" s="254">
        <f t="shared" si="5"/>
        <v>0.92332341696537901</v>
      </c>
      <c r="AD39" s="254">
        <f t="shared" si="5"/>
        <v>0.91488774864250477</v>
      </c>
      <c r="AE39" s="254">
        <f t="shared" si="5"/>
        <v>0.90652547835674602</v>
      </c>
      <c r="AF39" s="254">
        <f t="shared" si="5"/>
        <v>0.89823565231237557</v>
      </c>
      <c r="AG39" s="254">
        <f t="shared" si="5"/>
        <v>0.89001733316828513</v>
      </c>
      <c r="AH39" s="254">
        <f t="shared" si="5"/>
        <v>0.88186959968467549</v>
      </c>
      <c r="AI39" s="254">
        <f t="shared" si="5"/>
        <v>0.87379154637880641</v>
      </c>
      <c r="AJ39" s="254">
        <f t="shared" si="5"/>
        <v>0.86578228318953809</v>
      </c>
      <c r="AK39" s="254">
        <f t="shared" si="5"/>
        <v>0.85784093515041193</v>
      </c>
      <c r="AL39" s="254">
        <f t="shared" si="5"/>
        <v>0.84996664207101102</v>
      </c>
      <c r="AM39" s="254">
        <f t="shared" si="5"/>
        <v>0.84215855822635566</v>
      </c>
      <c r="AN39" s="254">
        <f t="shared" si="5"/>
        <v>0.83441585205410274</v>
      </c>
      <c r="AO39" s="254">
        <f t="shared" si="5"/>
        <v>0.82673770585932294</v>
      </c>
      <c r="AP39" s="254">
        <f t="shared" si="5"/>
        <v>0.81912331552662443</v>
      </c>
      <c r="AQ39" s="234">
        <f t="shared" si="5"/>
        <v>0.81157189023942633</v>
      </c>
    </row>
    <row r="40" spans="1:43" x14ac:dyDescent="0.35">
      <c r="A40" s="247" t="s">
        <v>10</v>
      </c>
      <c r="B40" s="253" t="s">
        <v>94</v>
      </c>
      <c r="C40" s="253" t="s">
        <v>375</v>
      </c>
      <c r="D40" s="253" t="s">
        <v>376</v>
      </c>
      <c r="E40" s="253" t="s">
        <v>7</v>
      </c>
      <c r="F40" s="253" t="s">
        <v>197</v>
      </c>
      <c r="G40" s="253" t="s">
        <v>355</v>
      </c>
      <c r="H40" s="253"/>
      <c r="I40" s="253"/>
      <c r="J40" s="253"/>
      <c r="K40" s="254">
        <v>1</v>
      </c>
      <c r="L40" s="254">
        <v>1</v>
      </c>
      <c r="M40" s="254">
        <v>1</v>
      </c>
      <c r="N40" s="254">
        <v>1</v>
      </c>
      <c r="O40" s="254">
        <v>1</v>
      </c>
      <c r="P40" s="254">
        <v>1</v>
      </c>
      <c r="Q40" s="254">
        <v>1</v>
      </c>
      <c r="R40" s="254">
        <v>1</v>
      </c>
      <c r="S40" s="254">
        <v>0.98997856723393407</v>
      </c>
      <c r="T40" s="254">
        <f t="shared" si="2"/>
        <v>1.0210612917236184</v>
      </c>
      <c r="U40" s="254">
        <f t="shared" ref="U40:AQ40" si="6">U17*1.05</f>
        <v>1.0028352437743691</v>
      </c>
      <c r="V40" s="254">
        <f t="shared" si="6"/>
        <v>0.98479642170160231</v>
      </c>
      <c r="W40" s="254">
        <f t="shared" si="6"/>
        <v>0.97553436497483281</v>
      </c>
      <c r="X40" s="254">
        <f t="shared" si="6"/>
        <v>0.96663731032566402</v>
      </c>
      <c r="Y40" s="254">
        <f t="shared" si="6"/>
        <v>0.95781974303541551</v>
      </c>
      <c r="Z40" s="254">
        <f t="shared" si="6"/>
        <v>0.9490806026168761</v>
      </c>
      <c r="AA40" s="254">
        <f t="shared" si="6"/>
        <v>0.94041884736408188</v>
      </c>
      <c r="AB40" s="254">
        <f t="shared" si="6"/>
        <v>0.9318334539383768</v>
      </c>
      <c r="AC40" s="254">
        <f t="shared" si="6"/>
        <v>0.92332341696537912</v>
      </c>
      <c r="AD40" s="254">
        <f t="shared" si="6"/>
        <v>0.91488774864250488</v>
      </c>
      <c r="AE40" s="254">
        <f t="shared" si="6"/>
        <v>0.90652547835674613</v>
      </c>
      <c r="AF40" s="254">
        <f t="shared" si="6"/>
        <v>0.89823565231237568</v>
      </c>
      <c r="AG40" s="254">
        <f t="shared" si="6"/>
        <v>0.89001733316828513</v>
      </c>
      <c r="AH40" s="254">
        <f t="shared" si="6"/>
        <v>0.8818695996846756</v>
      </c>
      <c r="AI40" s="254">
        <f t="shared" si="6"/>
        <v>0.87379154637880652</v>
      </c>
      <c r="AJ40" s="254">
        <f t="shared" si="6"/>
        <v>0.86578228318953809</v>
      </c>
      <c r="AK40" s="254">
        <f t="shared" si="6"/>
        <v>0.85784093515041193</v>
      </c>
      <c r="AL40" s="254">
        <f t="shared" si="6"/>
        <v>0.84996664207101091</v>
      </c>
      <c r="AM40" s="254">
        <f t="shared" si="6"/>
        <v>0.84215855822635566</v>
      </c>
      <c r="AN40" s="254">
        <f t="shared" si="6"/>
        <v>0.83441585205410262</v>
      </c>
      <c r="AO40" s="254">
        <f t="shared" si="6"/>
        <v>0.82673770585932282</v>
      </c>
      <c r="AP40" s="254">
        <f t="shared" si="6"/>
        <v>0.81912331552662432</v>
      </c>
      <c r="AQ40" s="234">
        <f t="shared" si="6"/>
        <v>0.81157189023942622</v>
      </c>
    </row>
    <row r="41" spans="1:43" x14ac:dyDescent="0.35">
      <c r="A41" s="247" t="s">
        <v>10</v>
      </c>
      <c r="B41" s="253" t="s">
        <v>94</v>
      </c>
      <c r="C41" s="253" t="s">
        <v>377</v>
      </c>
      <c r="D41" s="253" t="s">
        <v>378</v>
      </c>
      <c r="E41" s="253" t="s">
        <v>7</v>
      </c>
      <c r="F41" s="253" t="s">
        <v>197</v>
      </c>
      <c r="G41" s="253" t="s">
        <v>355</v>
      </c>
      <c r="H41" s="253"/>
      <c r="I41" s="253"/>
      <c r="J41" s="253"/>
      <c r="K41" s="254">
        <v>1</v>
      </c>
      <c r="L41" s="254">
        <v>1</v>
      </c>
      <c r="M41" s="254">
        <v>1</v>
      </c>
      <c r="N41" s="254">
        <v>1</v>
      </c>
      <c r="O41" s="254">
        <v>1</v>
      </c>
      <c r="P41" s="254">
        <v>1</v>
      </c>
      <c r="Q41" s="254">
        <v>1</v>
      </c>
      <c r="R41" s="254">
        <v>1</v>
      </c>
      <c r="S41" s="254">
        <v>0.98997856723393407</v>
      </c>
      <c r="T41" s="254">
        <f t="shared" si="2"/>
        <v>1.0210612917236184</v>
      </c>
      <c r="U41" s="254">
        <f t="shared" ref="U41:AQ41" si="7">U18*1.05</f>
        <v>1.0028352437743691</v>
      </c>
      <c r="V41" s="254">
        <f t="shared" si="7"/>
        <v>0.9847964217016022</v>
      </c>
      <c r="W41" s="254">
        <f t="shared" si="7"/>
        <v>0.9755343649748327</v>
      </c>
      <c r="X41" s="254">
        <f t="shared" si="7"/>
        <v>0.96663731032566391</v>
      </c>
      <c r="Y41" s="254">
        <f t="shared" si="7"/>
        <v>0.95781974303541539</v>
      </c>
      <c r="Z41" s="254">
        <f t="shared" si="7"/>
        <v>0.9490806026168761</v>
      </c>
      <c r="AA41" s="254">
        <f t="shared" si="7"/>
        <v>0.94041884736408188</v>
      </c>
      <c r="AB41" s="254">
        <f t="shared" si="7"/>
        <v>0.9318334539383768</v>
      </c>
      <c r="AC41" s="254">
        <f t="shared" si="7"/>
        <v>0.92332341696537912</v>
      </c>
      <c r="AD41" s="254">
        <f t="shared" si="7"/>
        <v>0.91488774864250477</v>
      </c>
      <c r="AE41" s="254">
        <f t="shared" si="7"/>
        <v>0.90652547835674591</v>
      </c>
      <c r="AF41" s="254">
        <f t="shared" si="7"/>
        <v>0.89823565231237557</v>
      </c>
      <c r="AG41" s="254">
        <f t="shared" si="7"/>
        <v>0.89001733316828502</v>
      </c>
      <c r="AH41" s="254">
        <f t="shared" si="7"/>
        <v>0.88186959968467538</v>
      </c>
      <c r="AI41" s="254">
        <f t="shared" si="7"/>
        <v>0.87379154637880618</v>
      </c>
      <c r="AJ41" s="254">
        <f t="shared" si="7"/>
        <v>0.86578228318953776</v>
      </c>
      <c r="AK41" s="254">
        <f t="shared" si="7"/>
        <v>0.8578409351504116</v>
      </c>
      <c r="AL41" s="254">
        <f t="shared" si="7"/>
        <v>0.84996664207101058</v>
      </c>
      <c r="AM41" s="254">
        <f t="shared" si="7"/>
        <v>0.84215855822635521</v>
      </c>
      <c r="AN41" s="254">
        <f t="shared" si="7"/>
        <v>0.83441585205410207</v>
      </c>
      <c r="AO41" s="254">
        <f t="shared" si="7"/>
        <v>0.82673770585932227</v>
      </c>
      <c r="AP41" s="254">
        <f t="shared" si="7"/>
        <v>0.81912331552662387</v>
      </c>
      <c r="AQ41" s="234">
        <f t="shared" si="7"/>
        <v>0.81157189023942577</v>
      </c>
    </row>
    <row r="42" spans="1:43" x14ac:dyDescent="0.35">
      <c r="A42" s="247" t="s">
        <v>10</v>
      </c>
      <c r="B42" s="253" t="s">
        <v>94</v>
      </c>
      <c r="C42" s="253" t="s">
        <v>379</v>
      </c>
      <c r="D42" s="253" t="s">
        <v>380</v>
      </c>
      <c r="E42" s="253" t="s">
        <v>7</v>
      </c>
      <c r="F42" s="253" t="s">
        <v>197</v>
      </c>
      <c r="G42" s="253" t="s">
        <v>355</v>
      </c>
      <c r="H42" s="253"/>
      <c r="I42" s="253"/>
      <c r="J42" s="253"/>
      <c r="K42" s="254">
        <v>1</v>
      </c>
      <c r="L42" s="254">
        <v>1</v>
      </c>
      <c r="M42" s="254">
        <v>1</v>
      </c>
      <c r="N42" s="254">
        <v>1</v>
      </c>
      <c r="O42" s="254">
        <v>1</v>
      </c>
      <c r="P42" s="254">
        <v>1</v>
      </c>
      <c r="Q42" s="254">
        <v>1</v>
      </c>
      <c r="R42" s="254">
        <v>1</v>
      </c>
      <c r="S42" s="254">
        <v>0.98997856723393407</v>
      </c>
      <c r="T42" s="254">
        <f t="shared" si="2"/>
        <v>1.0210612917236186</v>
      </c>
      <c r="U42" s="254">
        <f t="shared" ref="U42:AQ42" si="8">U19*1.05</f>
        <v>1.0028352437743693</v>
      </c>
      <c r="V42" s="254">
        <f t="shared" si="8"/>
        <v>0.98479642170160253</v>
      </c>
      <c r="W42" s="254">
        <f t="shared" si="8"/>
        <v>0.97553436497483303</v>
      </c>
      <c r="X42" s="254">
        <f t="shared" si="8"/>
        <v>0.96663731032566425</v>
      </c>
      <c r="Y42" s="254">
        <f t="shared" si="8"/>
        <v>0.95781974303541562</v>
      </c>
      <c r="Z42" s="254">
        <f t="shared" si="8"/>
        <v>0.94908060261687621</v>
      </c>
      <c r="AA42" s="254">
        <f t="shared" si="8"/>
        <v>0.94041884736408199</v>
      </c>
      <c r="AB42" s="254">
        <f t="shared" si="8"/>
        <v>0.9318334539383768</v>
      </c>
      <c r="AC42" s="254">
        <f t="shared" si="8"/>
        <v>0.92332341696537912</v>
      </c>
      <c r="AD42" s="254">
        <f t="shared" si="8"/>
        <v>0.91488774864250477</v>
      </c>
      <c r="AE42" s="254">
        <f t="shared" si="8"/>
        <v>0.90652547835674591</v>
      </c>
      <c r="AF42" s="254">
        <f t="shared" si="8"/>
        <v>0.89823565231237557</v>
      </c>
      <c r="AG42" s="254">
        <f t="shared" si="8"/>
        <v>0.89001733316828491</v>
      </c>
      <c r="AH42" s="254">
        <f t="shared" si="8"/>
        <v>0.88186959968467515</v>
      </c>
      <c r="AI42" s="254">
        <f t="shared" si="8"/>
        <v>0.87379154637880607</v>
      </c>
      <c r="AJ42" s="254">
        <f t="shared" si="8"/>
        <v>0.86578228318953754</v>
      </c>
      <c r="AK42" s="254">
        <f t="shared" si="8"/>
        <v>0.85784093515041127</v>
      </c>
      <c r="AL42" s="254">
        <f t="shared" si="8"/>
        <v>0.84996664207101036</v>
      </c>
      <c r="AM42" s="254">
        <f t="shared" si="8"/>
        <v>0.8421585582263551</v>
      </c>
      <c r="AN42" s="254">
        <f t="shared" si="8"/>
        <v>0.83441585205410196</v>
      </c>
      <c r="AO42" s="254">
        <f t="shared" si="8"/>
        <v>0.82673770585932205</v>
      </c>
      <c r="AP42" s="254">
        <f t="shared" si="8"/>
        <v>0.81912331552662343</v>
      </c>
      <c r="AQ42" s="234">
        <f t="shared" si="8"/>
        <v>0.81157189023942533</v>
      </c>
    </row>
    <row r="43" spans="1:43" x14ac:dyDescent="0.35">
      <c r="A43" s="247" t="s">
        <v>10</v>
      </c>
      <c r="B43" s="253" t="s">
        <v>94</v>
      </c>
      <c r="C43" s="253" t="s">
        <v>381</v>
      </c>
      <c r="D43" s="253" t="s">
        <v>382</v>
      </c>
      <c r="E43" s="253" t="s">
        <v>7</v>
      </c>
      <c r="F43" s="253" t="s">
        <v>197</v>
      </c>
      <c r="G43" s="253" t="s">
        <v>355</v>
      </c>
      <c r="H43" s="253"/>
      <c r="I43" s="253"/>
      <c r="J43" s="253"/>
      <c r="K43" s="254">
        <v>1</v>
      </c>
      <c r="L43" s="254">
        <v>1</v>
      </c>
      <c r="M43" s="254">
        <v>1</v>
      </c>
      <c r="N43" s="254">
        <v>1</v>
      </c>
      <c r="O43" s="254">
        <v>1</v>
      </c>
      <c r="P43" s="254">
        <v>1</v>
      </c>
      <c r="Q43" s="254">
        <v>1</v>
      </c>
      <c r="R43" s="254">
        <v>1</v>
      </c>
      <c r="S43" s="254">
        <v>0.98997856723393407</v>
      </c>
      <c r="T43" s="254">
        <f t="shared" si="2"/>
        <v>1.0210612917236184</v>
      </c>
      <c r="U43" s="254">
        <f t="shared" ref="U43:AQ43" si="9">U20*1.05</f>
        <v>1.0028352437743688</v>
      </c>
      <c r="V43" s="254">
        <f t="shared" si="9"/>
        <v>0.9847964217016022</v>
      </c>
      <c r="W43" s="254">
        <f t="shared" si="9"/>
        <v>0.9755343649748327</v>
      </c>
      <c r="X43" s="254">
        <f t="shared" si="9"/>
        <v>0.96663731032566402</v>
      </c>
      <c r="Y43" s="254">
        <f t="shared" si="9"/>
        <v>0.95781974303541539</v>
      </c>
      <c r="Z43" s="254">
        <f t="shared" si="9"/>
        <v>0.94908060261687621</v>
      </c>
      <c r="AA43" s="254">
        <f t="shared" si="9"/>
        <v>0.94041884736408221</v>
      </c>
      <c r="AB43" s="254">
        <f t="shared" si="9"/>
        <v>0.93183345393837691</v>
      </c>
      <c r="AC43" s="254">
        <f t="shared" si="9"/>
        <v>0.92332341696537934</v>
      </c>
      <c r="AD43" s="254">
        <f t="shared" si="9"/>
        <v>0.91488774864250522</v>
      </c>
      <c r="AE43" s="254">
        <f t="shared" si="9"/>
        <v>0.90652547835674646</v>
      </c>
      <c r="AF43" s="254">
        <f t="shared" si="9"/>
        <v>0.89823565231237612</v>
      </c>
      <c r="AG43" s="254">
        <f t="shared" si="9"/>
        <v>0.89001733316828557</v>
      </c>
      <c r="AH43" s="254">
        <f t="shared" si="9"/>
        <v>0.88186959968467615</v>
      </c>
      <c r="AI43" s="254">
        <f t="shared" si="9"/>
        <v>0.87379154637880685</v>
      </c>
      <c r="AJ43" s="254">
        <f t="shared" si="9"/>
        <v>0.86578228318953832</v>
      </c>
      <c r="AK43" s="254">
        <f t="shared" si="9"/>
        <v>0.85784093515041238</v>
      </c>
      <c r="AL43" s="254">
        <f t="shared" si="9"/>
        <v>0.84996664207101125</v>
      </c>
      <c r="AM43" s="254">
        <f t="shared" si="9"/>
        <v>0.84215855822635599</v>
      </c>
      <c r="AN43" s="254">
        <f t="shared" si="9"/>
        <v>0.83441585205410318</v>
      </c>
      <c r="AO43" s="254">
        <f t="shared" si="9"/>
        <v>0.82673770585932327</v>
      </c>
      <c r="AP43" s="254">
        <f t="shared" si="9"/>
        <v>0.81912331552662476</v>
      </c>
      <c r="AQ43" s="234">
        <f t="shared" si="9"/>
        <v>0.81157189023942655</v>
      </c>
    </row>
    <row r="44" spans="1:43" x14ac:dyDescent="0.35">
      <c r="A44" s="247" t="s">
        <v>10</v>
      </c>
      <c r="B44" s="253" t="s">
        <v>94</v>
      </c>
      <c r="C44" s="253" t="s">
        <v>383</v>
      </c>
      <c r="D44" s="253" t="s">
        <v>384</v>
      </c>
      <c r="E44" s="253" t="s">
        <v>7</v>
      </c>
      <c r="F44" s="253" t="s">
        <v>197</v>
      </c>
      <c r="G44" s="253" t="s">
        <v>355</v>
      </c>
      <c r="H44" s="253"/>
      <c r="I44" s="253"/>
      <c r="J44" s="253"/>
      <c r="K44" s="254">
        <v>1</v>
      </c>
      <c r="L44" s="254">
        <v>1</v>
      </c>
      <c r="M44" s="254">
        <v>1</v>
      </c>
      <c r="N44" s="254">
        <v>1</v>
      </c>
      <c r="O44" s="254">
        <v>1</v>
      </c>
      <c r="P44" s="254">
        <v>1</v>
      </c>
      <c r="Q44" s="254">
        <v>1</v>
      </c>
      <c r="R44" s="254">
        <v>1</v>
      </c>
      <c r="S44" s="254">
        <v>0.98997856723393407</v>
      </c>
      <c r="T44" s="254">
        <f t="shared" si="2"/>
        <v>1.0210612917236184</v>
      </c>
      <c r="U44" s="254">
        <f t="shared" ref="U44:AQ44" si="10">U21*1.05</f>
        <v>1.0028352437743693</v>
      </c>
      <c r="V44" s="254">
        <f t="shared" si="10"/>
        <v>0.98479642170160253</v>
      </c>
      <c r="W44" s="254">
        <f t="shared" si="10"/>
        <v>0.97553436497483303</v>
      </c>
      <c r="X44" s="254">
        <f t="shared" si="10"/>
        <v>0.96663731032566425</v>
      </c>
      <c r="Y44" s="254">
        <f t="shared" si="10"/>
        <v>0.95781974303541573</v>
      </c>
      <c r="Z44" s="254">
        <f t="shared" si="10"/>
        <v>0.94908060261687643</v>
      </c>
      <c r="AA44" s="254">
        <f t="shared" si="10"/>
        <v>0.94041884736408232</v>
      </c>
      <c r="AB44" s="254">
        <f t="shared" si="10"/>
        <v>0.93183345393837713</v>
      </c>
      <c r="AC44" s="254">
        <f t="shared" si="10"/>
        <v>0.92332341696537945</v>
      </c>
      <c r="AD44" s="254">
        <f t="shared" si="10"/>
        <v>0.91488774864250533</v>
      </c>
      <c r="AE44" s="254">
        <f t="shared" si="10"/>
        <v>0.90652547835674657</v>
      </c>
      <c r="AF44" s="254">
        <f t="shared" si="10"/>
        <v>0.89823565231237634</v>
      </c>
      <c r="AG44" s="254">
        <f t="shared" si="10"/>
        <v>0.8900173331682858</v>
      </c>
      <c r="AH44" s="254">
        <f t="shared" si="10"/>
        <v>0.88186959968467638</v>
      </c>
      <c r="AI44" s="254">
        <f t="shared" si="10"/>
        <v>0.87379154637880729</v>
      </c>
      <c r="AJ44" s="254">
        <f t="shared" si="10"/>
        <v>0.86578228318953887</v>
      </c>
      <c r="AK44" s="254">
        <f t="shared" si="10"/>
        <v>0.85784093515041282</v>
      </c>
      <c r="AL44" s="254">
        <f t="shared" si="10"/>
        <v>0.84996664207101191</v>
      </c>
      <c r="AM44" s="254">
        <f t="shared" si="10"/>
        <v>0.84215855822635644</v>
      </c>
      <c r="AN44" s="254">
        <f t="shared" si="10"/>
        <v>0.83441585205410362</v>
      </c>
      <c r="AO44" s="254">
        <f t="shared" si="10"/>
        <v>0.82673770585932382</v>
      </c>
      <c r="AP44" s="254">
        <f t="shared" si="10"/>
        <v>0.81912331552662543</v>
      </c>
      <c r="AQ44" s="234">
        <f t="shared" si="10"/>
        <v>0.81157189023942722</v>
      </c>
    </row>
    <row r="45" spans="1:43" x14ac:dyDescent="0.35">
      <c r="A45" s="247" t="s">
        <v>10</v>
      </c>
      <c r="B45" s="253" t="s">
        <v>94</v>
      </c>
      <c r="C45" s="253" t="s">
        <v>373</v>
      </c>
      <c r="D45" s="253" t="s">
        <v>374</v>
      </c>
      <c r="E45" s="253" t="s">
        <v>7</v>
      </c>
      <c r="F45" s="253" t="s">
        <v>197</v>
      </c>
      <c r="G45" s="253" t="s">
        <v>355</v>
      </c>
      <c r="H45" s="253"/>
      <c r="I45" s="253"/>
      <c r="J45" s="253"/>
      <c r="K45" s="254">
        <v>1</v>
      </c>
      <c r="L45" s="254">
        <v>1</v>
      </c>
      <c r="M45" s="254">
        <v>1</v>
      </c>
      <c r="N45" s="254">
        <v>1</v>
      </c>
      <c r="O45" s="254">
        <v>1</v>
      </c>
      <c r="P45" s="254">
        <v>1</v>
      </c>
      <c r="Q45" s="254">
        <v>1</v>
      </c>
      <c r="R45" s="254">
        <v>1</v>
      </c>
      <c r="S45" s="254">
        <v>0.98997856723393407</v>
      </c>
      <c r="T45" s="254">
        <f t="shared" si="2"/>
        <v>1.0210612917236184</v>
      </c>
      <c r="U45" s="254">
        <f t="shared" ref="U45:AQ45" si="11">U22*1.05</f>
        <v>1.0028352437743691</v>
      </c>
      <c r="V45" s="254">
        <f t="shared" si="11"/>
        <v>0.9847964217016022</v>
      </c>
      <c r="W45" s="254">
        <f t="shared" si="11"/>
        <v>0.9755343649748327</v>
      </c>
      <c r="X45" s="254">
        <f t="shared" si="11"/>
        <v>0.96663731032566391</v>
      </c>
      <c r="Y45" s="254">
        <f t="shared" si="11"/>
        <v>0.95781974303541528</v>
      </c>
      <c r="Z45" s="254">
        <f t="shared" si="11"/>
        <v>0.9490806026168761</v>
      </c>
      <c r="AA45" s="254">
        <f t="shared" si="11"/>
        <v>0.94041884736408177</v>
      </c>
      <c r="AB45" s="254">
        <f t="shared" si="11"/>
        <v>0.93183345393837669</v>
      </c>
      <c r="AC45" s="254">
        <f t="shared" si="11"/>
        <v>0.92332341696537901</v>
      </c>
      <c r="AD45" s="254">
        <f t="shared" si="11"/>
        <v>0.91488774864250477</v>
      </c>
      <c r="AE45" s="254">
        <f t="shared" si="11"/>
        <v>0.90652547835674602</v>
      </c>
      <c r="AF45" s="254">
        <f t="shared" si="11"/>
        <v>0.89823565231237568</v>
      </c>
      <c r="AG45" s="254">
        <f t="shared" si="11"/>
        <v>0.89001733316828513</v>
      </c>
      <c r="AH45" s="254">
        <f t="shared" si="11"/>
        <v>0.88186959968467549</v>
      </c>
      <c r="AI45" s="254">
        <f t="shared" si="11"/>
        <v>0.87379154637880641</v>
      </c>
      <c r="AJ45" s="254">
        <f t="shared" si="11"/>
        <v>0.86578228318953798</v>
      </c>
      <c r="AK45" s="254">
        <f t="shared" si="11"/>
        <v>0.85784093515041182</v>
      </c>
      <c r="AL45" s="254">
        <f t="shared" si="11"/>
        <v>0.84996664207101091</v>
      </c>
      <c r="AM45" s="254">
        <f t="shared" si="11"/>
        <v>0.84215855822635555</v>
      </c>
      <c r="AN45" s="254">
        <f t="shared" si="11"/>
        <v>0.83441585205410262</v>
      </c>
      <c r="AO45" s="254">
        <f t="shared" si="11"/>
        <v>0.82673770585932271</v>
      </c>
      <c r="AP45" s="254">
        <f t="shared" si="11"/>
        <v>0.81912331552662432</v>
      </c>
      <c r="AQ45" s="234">
        <f t="shared" si="11"/>
        <v>0.81157189023942622</v>
      </c>
    </row>
    <row r="46" spans="1:43" ht="15" thickBot="1" x14ac:dyDescent="0.4">
      <c r="A46" s="249" t="s">
        <v>10</v>
      </c>
      <c r="B46" s="250" t="s">
        <v>94</v>
      </c>
      <c r="C46" s="250" t="s">
        <v>385</v>
      </c>
      <c r="D46" s="250" t="s">
        <v>386</v>
      </c>
      <c r="E46" s="250" t="s">
        <v>7</v>
      </c>
      <c r="F46" s="250" t="s">
        <v>197</v>
      </c>
      <c r="G46" s="250" t="s">
        <v>355</v>
      </c>
      <c r="H46" s="250"/>
      <c r="I46" s="250"/>
      <c r="J46" s="250"/>
      <c r="K46" s="232">
        <v>1</v>
      </c>
      <c r="L46" s="232">
        <v>1</v>
      </c>
      <c r="M46" s="232">
        <v>1</v>
      </c>
      <c r="N46" s="232">
        <v>1</v>
      </c>
      <c r="O46" s="232">
        <v>1</v>
      </c>
      <c r="P46" s="232">
        <v>1</v>
      </c>
      <c r="Q46" s="232">
        <v>1</v>
      </c>
      <c r="R46" s="232">
        <v>1</v>
      </c>
      <c r="S46" s="232">
        <v>0.98997856723393407</v>
      </c>
      <c r="T46" s="232">
        <f t="shared" si="2"/>
        <v>1.0210612917236186</v>
      </c>
      <c r="U46" s="232">
        <f t="shared" ref="U46:AQ46" si="12">U23*1.05</f>
        <v>1.0028352437743693</v>
      </c>
      <c r="V46" s="232">
        <f t="shared" si="12"/>
        <v>0.98479642170160253</v>
      </c>
      <c r="W46" s="232">
        <f t="shared" si="12"/>
        <v>0.97553436497483292</v>
      </c>
      <c r="X46" s="232">
        <f t="shared" si="12"/>
        <v>0.96663731032566413</v>
      </c>
      <c r="Y46" s="232">
        <f t="shared" si="12"/>
        <v>0.95781974303541551</v>
      </c>
      <c r="Z46" s="232">
        <f t="shared" si="12"/>
        <v>0.94908060261687632</v>
      </c>
      <c r="AA46" s="232">
        <f t="shared" si="12"/>
        <v>0.94041884736408221</v>
      </c>
      <c r="AB46" s="232">
        <f t="shared" si="12"/>
        <v>0.93183345393837702</v>
      </c>
      <c r="AC46" s="232">
        <f t="shared" si="12"/>
        <v>0.92332341696537934</v>
      </c>
      <c r="AD46" s="232">
        <f t="shared" si="12"/>
        <v>0.91488774864250511</v>
      </c>
      <c r="AE46" s="232">
        <f t="shared" si="12"/>
        <v>0.90652547835674635</v>
      </c>
      <c r="AF46" s="232">
        <f t="shared" si="12"/>
        <v>0.8982356523123759</v>
      </c>
      <c r="AG46" s="232">
        <f t="shared" si="12"/>
        <v>0.89001733316828535</v>
      </c>
      <c r="AH46" s="232">
        <f t="shared" si="12"/>
        <v>0.88186959968467593</v>
      </c>
      <c r="AI46" s="232">
        <f t="shared" si="12"/>
        <v>0.87379154637880674</v>
      </c>
      <c r="AJ46" s="232">
        <f t="shared" si="12"/>
        <v>0.86578228318953832</v>
      </c>
      <c r="AK46" s="232">
        <f t="shared" si="12"/>
        <v>0.85784093515041238</v>
      </c>
      <c r="AL46" s="232">
        <f t="shared" si="12"/>
        <v>0.84996664207101125</v>
      </c>
      <c r="AM46" s="232">
        <f t="shared" si="12"/>
        <v>0.84215855822635599</v>
      </c>
      <c r="AN46" s="232">
        <f t="shared" si="12"/>
        <v>0.83441585205410296</v>
      </c>
      <c r="AO46" s="232">
        <f t="shared" si="12"/>
        <v>0.82673770585932316</v>
      </c>
      <c r="AP46" s="232">
        <f t="shared" si="12"/>
        <v>0.81912331552662476</v>
      </c>
      <c r="AQ46" s="233">
        <f t="shared" si="12"/>
        <v>0.81157189023942666</v>
      </c>
    </row>
    <row r="47" spans="1:43" ht="15" thickBot="1" x14ac:dyDescent="0.4">
      <c r="A47" s="251" t="s">
        <v>10</v>
      </c>
      <c r="B47" s="252" t="s">
        <v>94</v>
      </c>
      <c r="C47" s="252" t="s">
        <v>361</v>
      </c>
      <c r="D47" s="252" t="s">
        <v>362</v>
      </c>
      <c r="E47" s="252" t="s">
        <v>7</v>
      </c>
      <c r="F47" s="252" t="s">
        <v>197</v>
      </c>
      <c r="G47" s="252" t="s">
        <v>355</v>
      </c>
      <c r="H47" s="252"/>
      <c r="I47" s="252"/>
      <c r="J47" s="252"/>
      <c r="K47" s="235">
        <v>1</v>
      </c>
      <c r="L47" s="235">
        <v>1</v>
      </c>
      <c r="M47" s="235">
        <v>1</v>
      </c>
      <c r="N47" s="235">
        <v>1</v>
      </c>
      <c r="O47" s="235">
        <v>1</v>
      </c>
      <c r="P47" s="235">
        <v>1</v>
      </c>
      <c r="Q47" s="235">
        <v>1</v>
      </c>
      <c r="R47" s="235">
        <v>1</v>
      </c>
      <c r="S47" s="235">
        <v>0.98997856723393407</v>
      </c>
      <c r="T47" s="235">
        <f>T35*1.05</f>
        <v>1.0210612917236186</v>
      </c>
      <c r="U47" s="235">
        <f t="shared" ref="U47:AQ47" si="13">U35*1.05</f>
        <v>1.0028352437743691</v>
      </c>
      <c r="V47" s="235">
        <f t="shared" si="13"/>
        <v>0.98479642170160231</v>
      </c>
      <c r="W47" s="235">
        <f t="shared" si="13"/>
        <v>0.97553436497483281</v>
      </c>
      <c r="X47" s="235">
        <f t="shared" si="13"/>
        <v>0.96663731032566402</v>
      </c>
      <c r="Y47" s="235">
        <f t="shared" si="13"/>
        <v>0.95781974303541539</v>
      </c>
      <c r="Z47" s="235">
        <f t="shared" si="13"/>
        <v>0.94908060261687621</v>
      </c>
      <c r="AA47" s="235">
        <f t="shared" si="13"/>
        <v>0.94041884736408199</v>
      </c>
      <c r="AB47" s="235">
        <f t="shared" si="13"/>
        <v>0.93183345393837691</v>
      </c>
      <c r="AC47" s="235">
        <f t="shared" si="13"/>
        <v>0.92332341696537934</v>
      </c>
      <c r="AD47" s="235">
        <f t="shared" si="13"/>
        <v>0.91488774864250499</v>
      </c>
      <c r="AE47" s="235">
        <f t="shared" si="13"/>
        <v>0.90652547835674602</v>
      </c>
      <c r="AF47" s="235">
        <f t="shared" si="13"/>
        <v>0.89823565231237579</v>
      </c>
      <c r="AG47" s="235">
        <f t="shared" si="13"/>
        <v>0.89001733316828524</v>
      </c>
      <c r="AH47" s="235">
        <f t="shared" si="13"/>
        <v>0.88186959968467549</v>
      </c>
      <c r="AI47" s="235">
        <f t="shared" si="13"/>
        <v>0.87379154637880652</v>
      </c>
      <c r="AJ47" s="235">
        <f t="shared" si="13"/>
        <v>0.86578228318953798</v>
      </c>
      <c r="AK47" s="235">
        <f t="shared" si="13"/>
        <v>0.85784093515041204</v>
      </c>
      <c r="AL47" s="235">
        <f t="shared" si="13"/>
        <v>0.8499666420710108</v>
      </c>
      <c r="AM47" s="235">
        <f t="shared" si="13"/>
        <v>0.84215855822635555</v>
      </c>
      <c r="AN47" s="235">
        <f t="shared" si="13"/>
        <v>0.83441585205410262</v>
      </c>
      <c r="AO47" s="235">
        <f t="shared" si="13"/>
        <v>0.82673770585932282</v>
      </c>
      <c r="AP47" s="235">
        <f t="shared" si="13"/>
        <v>0.81912331552662432</v>
      </c>
      <c r="AQ47" s="236">
        <f t="shared" si="13"/>
        <v>0.81157189023942622</v>
      </c>
    </row>
    <row r="48" spans="1:43" x14ac:dyDescent="0.35">
      <c r="A48" s="237" t="s">
        <v>10</v>
      </c>
      <c r="B48" s="238" t="s">
        <v>86</v>
      </c>
      <c r="C48" s="238" t="s">
        <v>387</v>
      </c>
      <c r="D48" s="238" t="s">
        <v>388</v>
      </c>
      <c r="E48" s="238" t="s">
        <v>7</v>
      </c>
      <c r="F48" s="238" t="s">
        <v>197</v>
      </c>
      <c r="G48" s="238" t="s">
        <v>355</v>
      </c>
      <c r="H48" s="238"/>
      <c r="I48" s="238"/>
      <c r="J48" s="238"/>
      <c r="K48" s="229">
        <v>1</v>
      </c>
      <c r="L48" s="229">
        <v>1</v>
      </c>
      <c r="M48" s="229">
        <v>1</v>
      </c>
      <c r="N48" s="229">
        <v>1</v>
      </c>
      <c r="O48" s="229">
        <v>1</v>
      </c>
      <c r="P48" s="229">
        <v>1</v>
      </c>
      <c r="Q48" s="229">
        <v>1</v>
      </c>
      <c r="R48" s="229">
        <v>1</v>
      </c>
      <c r="S48" s="229">
        <v>0.99081322759612767</v>
      </c>
      <c r="T48" s="229">
        <v>0.97506829716204957</v>
      </c>
      <c r="U48" s="229">
        <v>0.95988992599162959</v>
      </c>
      <c r="V48" s="229">
        <v>0.94524807429271984</v>
      </c>
      <c r="W48" s="229">
        <v>0.93763403821655023</v>
      </c>
      <c r="X48" s="229">
        <v>0.929834037519082</v>
      </c>
      <c r="Y48" s="229">
        <v>0.92214337384957634</v>
      </c>
      <c r="Z48" s="229">
        <v>0.91455976425021157</v>
      </c>
      <c r="AA48" s="229">
        <v>0.90708098888142552</v>
      </c>
      <c r="AB48" s="229">
        <v>0.89970488885555622</v>
      </c>
      <c r="AC48" s="229">
        <v>0.89242936415910246</v>
      </c>
      <c r="AD48" s="229">
        <v>0.88525237165938953</v>
      </c>
      <c r="AE48" s="229">
        <v>0.87817192319169146</v>
      </c>
      <c r="AF48" s="229">
        <v>0.87118608372302231</v>
      </c>
      <c r="AG48" s="229">
        <v>0.86429296958904633</v>
      </c>
      <c r="AH48" s="229">
        <v>0.85749074680073878</v>
      </c>
      <c r="AI48" s="229">
        <v>0.85077762941758472</v>
      </c>
      <c r="AJ48" s="229">
        <v>0.84415187798429503</v>
      </c>
      <c r="AK48" s="229">
        <v>0.83761179802816266</v>
      </c>
      <c r="AL48" s="229">
        <v>0.83115573861433201</v>
      </c>
      <c r="AM48" s="229">
        <v>0.82478209095639587</v>
      </c>
      <c r="AN48" s="229">
        <v>0.81848928707985824</v>
      </c>
      <c r="AO48" s="229">
        <v>0.81227579853614118</v>
      </c>
      <c r="AP48" s="229">
        <v>0.8061401351649069</v>
      </c>
      <c r="AQ48" s="230">
        <v>0.80008084390260104</v>
      </c>
    </row>
    <row r="49" spans="1:43" x14ac:dyDescent="0.35">
      <c r="A49" s="239" t="s">
        <v>10</v>
      </c>
      <c r="B49" s="240" t="s">
        <v>86</v>
      </c>
      <c r="C49" s="240" t="s">
        <v>389</v>
      </c>
      <c r="D49" s="240" t="s">
        <v>390</v>
      </c>
      <c r="E49" s="240" t="s">
        <v>7</v>
      </c>
      <c r="F49" s="240" t="s">
        <v>197</v>
      </c>
      <c r="G49" s="240" t="s">
        <v>355</v>
      </c>
      <c r="H49" s="240"/>
      <c r="I49" s="240"/>
      <c r="J49" s="240"/>
      <c r="K49" s="44">
        <v>1</v>
      </c>
      <c r="L49" s="44">
        <v>1</v>
      </c>
      <c r="M49" s="44">
        <v>1</v>
      </c>
      <c r="N49" s="44">
        <v>1</v>
      </c>
      <c r="O49" s="44">
        <v>1</v>
      </c>
      <c r="P49" s="44">
        <v>1</v>
      </c>
      <c r="Q49" s="44">
        <v>1</v>
      </c>
      <c r="R49" s="44">
        <v>1</v>
      </c>
      <c r="S49" s="44">
        <v>0.99081322759612767</v>
      </c>
      <c r="T49" s="44">
        <v>0.97506829716204957</v>
      </c>
      <c r="U49" s="44">
        <v>0.9598899259916297</v>
      </c>
      <c r="V49" s="44">
        <v>0.94524807429272006</v>
      </c>
      <c r="W49" s="44">
        <v>0.93763403821655056</v>
      </c>
      <c r="X49" s="44">
        <v>0.92983403751908222</v>
      </c>
      <c r="Y49" s="44">
        <v>0.92214337384957668</v>
      </c>
      <c r="Z49" s="44">
        <v>0.91455976425021179</v>
      </c>
      <c r="AA49" s="44">
        <v>0.90708098888142574</v>
      </c>
      <c r="AB49" s="44">
        <v>0.89970488885555644</v>
      </c>
      <c r="AC49" s="44">
        <v>0.89242936415910257</v>
      </c>
      <c r="AD49" s="44">
        <v>0.88525237165938975</v>
      </c>
      <c r="AE49" s="44">
        <v>0.87817192319169168</v>
      </c>
      <c r="AF49" s="44">
        <v>0.87118608372302242</v>
      </c>
      <c r="AG49" s="44">
        <v>0.86429296958904644</v>
      </c>
      <c r="AH49" s="44">
        <v>0.85749074680073867</v>
      </c>
      <c r="AI49" s="44">
        <v>0.85077762941758461</v>
      </c>
      <c r="AJ49" s="44">
        <v>0.84415187798429492</v>
      </c>
      <c r="AK49" s="44">
        <v>0.83761179802816244</v>
      </c>
      <c r="AL49" s="44">
        <v>0.83115573861433178</v>
      </c>
      <c r="AM49" s="44">
        <v>0.82478209095639554</v>
      </c>
      <c r="AN49" s="44">
        <v>0.81848928707985791</v>
      </c>
      <c r="AO49" s="44">
        <v>0.81227579853614085</v>
      </c>
      <c r="AP49" s="44">
        <v>0.80614013516490646</v>
      </c>
      <c r="AQ49" s="234">
        <v>0.80008084390260059</v>
      </c>
    </row>
    <row r="50" spans="1:43" x14ac:dyDescent="0.35">
      <c r="A50" s="239" t="s">
        <v>10</v>
      </c>
      <c r="B50" s="240" t="s">
        <v>86</v>
      </c>
      <c r="C50" s="240" t="s">
        <v>391</v>
      </c>
      <c r="D50" s="240" t="s">
        <v>392</v>
      </c>
      <c r="E50" s="240" t="s">
        <v>7</v>
      </c>
      <c r="F50" s="240" t="s">
        <v>197</v>
      </c>
      <c r="G50" s="240" t="s">
        <v>355</v>
      </c>
      <c r="H50" s="240"/>
      <c r="I50" s="240"/>
      <c r="J50" s="240"/>
      <c r="K50" s="44">
        <v>1</v>
      </c>
      <c r="L50" s="44">
        <v>1</v>
      </c>
      <c r="M50" s="44">
        <v>1</v>
      </c>
      <c r="N50" s="44">
        <v>1</v>
      </c>
      <c r="O50" s="44">
        <v>1</v>
      </c>
      <c r="P50" s="44">
        <v>1</v>
      </c>
      <c r="Q50" s="44">
        <v>1</v>
      </c>
      <c r="R50" s="44">
        <v>1</v>
      </c>
      <c r="S50" s="44">
        <v>0.99081322759612767</v>
      </c>
      <c r="T50" s="44">
        <v>0.97506829716204957</v>
      </c>
      <c r="U50" s="44">
        <v>0.95988992599162959</v>
      </c>
      <c r="V50" s="44">
        <v>0.94524807429271995</v>
      </c>
      <c r="W50" s="44">
        <v>0.93763403821655034</v>
      </c>
      <c r="X50" s="44">
        <v>0.92983403751908189</v>
      </c>
      <c r="Y50" s="44">
        <v>0.92214337384957634</v>
      </c>
      <c r="Z50" s="44">
        <v>0.91455976425021157</v>
      </c>
      <c r="AA50" s="44">
        <v>0.90708098888142541</v>
      </c>
      <c r="AB50" s="44">
        <v>0.89970488885555611</v>
      </c>
      <c r="AC50" s="44">
        <v>0.89242936415910223</v>
      </c>
      <c r="AD50" s="44">
        <v>0.88525237165938919</v>
      </c>
      <c r="AE50" s="44">
        <v>0.87817192319169124</v>
      </c>
      <c r="AF50" s="44">
        <v>0.87118608372302198</v>
      </c>
      <c r="AG50" s="44">
        <v>0.86429296958904589</v>
      </c>
      <c r="AH50" s="44">
        <v>0.85749074680073845</v>
      </c>
      <c r="AI50" s="44">
        <v>0.85077762941758439</v>
      </c>
      <c r="AJ50" s="44">
        <v>0.84415187798429459</v>
      </c>
      <c r="AK50" s="44">
        <v>0.83761179802816221</v>
      </c>
      <c r="AL50" s="44">
        <v>0.83115573861433156</v>
      </c>
      <c r="AM50" s="44">
        <v>0.82478209095639543</v>
      </c>
      <c r="AN50" s="44">
        <v>0.81848928707985791</v>
      </c>
      <c r="AO50" s="44">
        <v>0.81227579853614085</v>
      </c>
      <c r="AP50" s="44">
        <v>0.80614013516490657</v>
      </c>
      <c r="AQ50" s="234">
        <v>0.8000808439026007</v>
      </c>
    </row>
    <row r="51" spans="1:43" x14ac:dyDescent="0.35">
      <c r="A51" s="239" t="s">
        <v>10</v>
      </c>
      <c r="B51" s="240" t="s">
        <v>86</v>
      </c>
      <c r="C51" s="240" t="s">
        <v>395</v>
      </c>
      <c r="D51" s="240" t="s">
        <v>396</v>
      </c>
      <c r="E51" s="240" t="s">
        <v>7</v>
      </c>
      <c r="F51" s="240" t="s">
        <v>197</v>
      </c>
      <c r="G51" s="240" t="s">
        <v>355</v>
      </c>
      <c r="H51" s="240"/>
      <c r="I51" s="240"/>
      <c r="J51" s="240"/>
      <c r="K51" s="44">
        <v>1</v>
      </c>
      <c r="L51" s="44">
        <v>1</v>
      </c>
      <c r="M51" s="44">
        <v>1</v>
      </c>
      <c r="N51" s="44">
        <v>1</v>
      </c>
      <c r="O51" s="44">
        <v>1</v>
      </c>
      <c r="P51" s="44">
        <v>1</v>
      </c>
      <c r="Q51" s="44">
        <v>1</v>
      </c>
      <c r="R51" s="44">
        <v>1</v>
      </c>
      <c r="S51" s="44">
        <v>0.99081322759612767</v>
      </c>
      <c r="T51" s="44">
        <v>0.97506829716204957</v>
      </c>
      <c r="U51" s="44">
        <v>0.9598899259916297</v>
      </c>
      <c r="V51" s="44">
        <v>0.94524807429272006</v>
      </c>
      <c r="W51" s="44">
        <v>0.93763403821655056</v>
      </c>
      <c r="X51" s="44">
        <v>0.92983403751908222</v>
      </c>
      <c r="Y51" s="44">
        <v>0.92214337384957668</v>
      </c>
      <c r="Z51" s="44">
        <v>0.91455976425021179</v>
      </c>
      <c r="AA51" s="44">
        <v>0.90708098888142574</v>
      </c>
      <c r="AB51" s="44">
        <v>0.89970488885555644</v>
      </c>
      <c r="AC51" s="44">
        <v>0.89242936415910257</v>
      </c>
      <c r="AD51" s="44">
        <v>0.88525237165938975</v>
      </c>
      <c r="AE51" s="44">
        <v>0.87817192319169168</v>
      </c>
      <c r="AF51" s="44">
        <v>0.87118608372302242</v>
      </c>
      <c r="AG51" s="44">
        <v>0.86429296958904644</v>
      </c>
      <c r="AH51" s="44">
        <v>0.85749074680073867</v>
      </c>
      <c r="AI51" s="44">
        <v>0.85077762941758461</v>
      </c>
      <c r="AJ51" s="44">
        <v>0.84415187798429492</v>
      </c>
      <c r="AK51" s="44">
        <v>0.83761179802816244</v>
      </c>
      <c r="AL51" s="44">
        <v>0.83115573861433178</v>
      </c>
      <c r="AM51" s="44">
        <v>0.82478209095639554</v>
      </c>
      <c r="AN51" s="44">
        <v>0.81848928707985791</v>
      </c>
      <c r="AO51" s="44">
        <v>0.81227579853614085</v>
      </c>
      <c r="AP51" s="44">
        <v>0.80614013516490646</v>
      </c>
      <c r="AQ51" s="234">
        <v>0.80008084390260059</v>
      </c>
    </row>
    <row r="52" spans="1:43" x14ac:dyDescent="0.35">
      <c r="A52" s="239" t="s">
        <v>10</v>
      </c>
      <c r="B52" s="240" t="s">
        <v>86</v>
      </c>
      <c r="C52" s="240" t="s">
        <v>393</v>
      </c>
      <c r="D52" s="240" t="s">
        <v>394</v>
      </c>
      <c r="E52" s="240" t="s">
        <v>7</v>
      </c>
      <c r="F52" s="240" t="s">
        <v>197</v>
      </c>
      <c r="G52" s="240" t="s">
        <v>355</v>
      </c>
      <c r="H52" s="240"/>
      <c r="I52" s="240"/>
      <c r="J52" s="240"/>
      <c r="K52" s="44">
        <v>1</v>
      </c>
      <c r="L52" s="44">
        <v>1</v>
      </c>
      <c r="M52" s="44">
        <v>1</v>
      </c>
      <c r="N52" s="44">
        <v>1</v>
      </c>
      <c r="O52" s="44">
        <v>1</v>
      </c>
      <c r="P52" s="44">
        <v>1</v>
      </c>
      <c r="Q52" s="44">
        <v>1</v>
      </c>
      <c r="R52" s="44">
        <v>1</v>
      </c>
      <c r="S52" s="44">
        <v>0.99081322759612767</v>
      </c>
      <c r="T52" s="44">
        <v>0.97506829716204957</v>
      </c>
      <c r="U52" s="44">
        <v>0.9598899259916297</v>
      </c>
      <c r="V52" s="44">
        <v>0.94524807429272006</v>
      </c>
      <c r="W52" s="44">
        <v>0.93763403821655056</v>
      </c>
      <c r="X52" s="44">
        <v>0.92983403751908222</v>
      </c>
      <c r="Y52" s="44">
        <v>0.92214337384957668</v>
      </c>
      <c r="Z52" s="44">
        <v>0.91455976425021179</v>
      </c>
      <c r="AA52" s="44">
        <v>0.90708098888142574</v>
      </c>
      <c r="AB52" s="44">
        <v>0.89970488885555644</v>
      </c>
      <c r="AC52" s="44">
        <v>0.89242936415910257</v>
      </c>
      <c r="AD52" s="44">
        <v>0.88525237165938975</v>
      </c>
      <c r="AE52" s="44">
        <v>0.87817192319169168</v>
      </c>
      <c r="AF52" s="44">
        <v>0.87118608372302242</v>
      </c>
      <c r="AG52" s="44">
        <v>0.86429296958904644</v>
      </c>
      <c r="AH52" s="44">
        <v>0.85749074680073867</v>
      </c>
      <c r="AI52" s="44">
        <v>0.85077762941758461</v>
      </c>
      <c r="AJ52" s="44">
        <v>0.84415187798429492</v>
      </c>
      <c r="AK52" s="44">
        <v>0.83761179802816244</v>
      </c>
      <c r="AL52" s="44">
        <v>0.83115573861433178</v>
      </c>
      <c r="AM52" s="44">
        <v>0.82478209095639554</v>
      </c>
      <c r="AN52" s="44">
        <v>0.81848928707985791</v>
      </c>
      <c r="AO52" s="44">
        <v>0.81227579853614085</v>
      </c>
      <c r="AP52" s="44">
        <v>0.80614013516490646</v>
      </c>
      <c r="AQ52" s="234">
        <v>0.80008084390260059</v>
      </c>
    </row>
    <row r="53" spans="1:43" ht="15" thickBot="1" x14ac:dyDescent="0.4">
      <c r="A53" s="241" t="s">
        <v>10</v>
      </c>
      <c r="B53" s="242" t="s">
        <v>86</v>
      </c>
      <c r="C53" s="242" t="s">
        <v>397</v>
      </c>
      <c r="D53" s="242" t="s">
        <v>398</v>
      </c>
      <c r="E53" s="242" t="s">
        <v>7</v>
      </c>
      <c r="F53" s="242" t="s">
        <v>197</v>
      </c>
      <c r="G53" s="242" t="s">
        <v>355</v>
      </c>
      <c r="H53" s="242"/>
      <c r="I53" s="242"/>
      <c r="J53" s="242"/>
      <c r="K53" s="232">
        <v>1</v>
      </c>
      <c r="L53" s="232">
        <v>1</v>
      </c>
      <c r="M53" s="232">
        <v>1</v>
      </c>
      <c r="N53" s="232">
        <v>1</v>
      </c>
      <c r="O53" s="232">
        <v>1</v>
      </c>
      <c r="P53" s="232">
        <v>1</v>
      </c>
      <c r="Q53" s="232">
        <v>1</v>
      </c>
      <c r="R53" s="232">
        <v>1</v>
      </c>
      <c r="S53" s="232">
        <v>0.99081322759612767</v>
      </c>
      <c r="T53" s="232">
        <v>0.97506829716204957</v>
      </c>
      <c r="U53" s="232">
        <v>0.9598899259916297</v>
      </c>
      <c r="V53" s="232">
        <v>0.94524807429272006</v>
      </c>
      <c r="W53" s="232">
        <v>0.93763403821655056</v>
      </c>
      <c r="X53" s="232">
        <v>0.92983403751908222</v>
      </c>
      <c r="Y53" s="232">
        <v>0.92214337384957668</v>
      </c>
      <c r="Z53" s="232">
        <v>0.91455976425021179</v>
      </c>
      <c r="AA53" s="232">
        <v>0.90708098888142574</v>
      </c>
      <c r="AB53" s="232">
        <v>0.89970488885555644</v>
      </c>
      <c r="AC53" s="232">
        <v>0.89242936415910257</v>
      </c>
      <c r="AD53" s="232">
        <v>0.88525237165938975</v>
      </c>
      <c r="AE53" s="232">
        <v>0.87817192319169168</v>
      </c>
      <c r="AF53" s="232">
        <v>0.87118608372302242</v>
      </c>
      <c r="AG53" s="232">
        <v>0.86429296958904644</v>
      </c>
      <c r="AH53" s="232">
        <v>0.85749074680073867</v>
      </c>
      <c r="AI53" s="232">
        <v>0.85077762941758461</v>
      </c>
      <c r="AJ53" s="232">
        <v>0.84415187798429492</v>
      </c>
      <c r="AK53" s="232">
        <v>0.83761179802816244</v>
      </c>
      <c r="AL53" s="232">
        <v>0.83115573861433178</v>
      </c>
      <c r="AM53" s="232">
        <v>0.82478209095639554</v>
      </c>
      <c r="AN53" s="232">
        <v>0.81848928707985791</v>
      </c>
      <c r="AO53" s="232">
        <v>0.81227579853614085</v>
      </c>
      <c r="AP53" s="232">
        <v>0.80614013516490646</v>
      </c>
      <c r="AQ53" s="233">
        <v>0.80008084390260059</v>
      </c>
    </row>
    <row r="54" spans="1:43" x14ac:dyDescent="0.35">
      <c r="A54" s="237" t="s">
        <v>10</v>
      </c>
      <c r="B54" s="238" t="s">
        <v>399</v>
      </c>
      <c r="C54" s="238" t="s">
        <v>387</v>
      </c>
      <c r="D54" s="238" t="s">
        <v>388</v>
      </c>
      <c r="E54" s="238" t="s">
        <v>7</v>
      </c>
      <c r="F54" s="238" t="s">
        <v>197</v>
      </c>
      <c r="G54" s="238" t="s">
        <v>355</v>
      </c>
      <c r="H54" s="238"/>
      <c r="I54" s="238"/>
      <c r="J54" s="238"/>
      <c r="K54" s="229">
        <v>1</v>
      </c>
      <c r="L54" s="229">
        <v>1</v>
      </c>
      <c r="M54" s="229">
        <v>1</v>
      </c>
      <c r="N54" s="229">
        <v>1</v>
      </c>
      <c r="O54" s="229">
        <v>1</v>
      </c>
      <c r="P54" s="229">
        <v>1</v>
      </c>
      <c r="Q54" s="229">
        <v>1</v>
      </c>
      <c r="R54" s="229">
        <v>1.016923076923077</v>
      </c>
      <c r="S54" s="229">
        <v>1.0238461538461539</v>
      </c>
      <c r="T54" s="229">
        <v>1.0307692307692307</v>
      </c>
      <c r="U54" s="229">
        <v>1.0376923076923075</v>
      </c>
      <c r="V54" s="229">
        <v>1.0446153846153843</v>
      </c>
      <c r="W54" s="229">
        <v>1.0515384615384611</v>
      </c>
      <c r="X54" s="229">
        <v>1.0584615384615379</v>
      </c>
      <c r="Y54" s="229">
        <v>1.0653846153846147</v>
      </c>
      <c r="Z54" s="229">
        <v>1.0723076923076915</v>
      </c>
      <c r="AA54" s="229">
        <v>1.0792307692307683</v>
      </c>
      <c r="AB54" s="229">
        <v>1.0861538461538451</v>
      </c>
      <c r="AC54" s="229">
        <v>1.0930769230769219</v>
      </c>
      <c r="AD54" s="229">
        <v>1.0999999999999988</v>
      </c>
      <c r="AE54" s="229">
        <v>1.1069230769230756</v>
      </c>
      <c r="AF54" s="229">
        <v>1.1138461538461524</v>
      </c>
      <c r="AG54" s="229">
        <v>1.1207692307692292</v>
      </c>
      <c r="AH54" s="229">
        <v>1.127692307692306</v>
      </c>
      <c r="AI54" s="229">
        <v>1.1346153846153828</v>
      </c>
      <c r="AJ54" s="229">
        <v>1.1415384615384596</v>
      </c>
      <c r="AK54" s="229">
        <v>1.1484615384615364</v>
      </c>
      <c r="AL54" s="229">
        <v>1.1553846153846132</v>
      </c>
      <c r="AM54" s="229">
        <v>1.16230769230769</v>
      </c>
      <c r="AN54" s="229">
        <v>1.1692307692307669</v>
      </c>
      <c r="AO54" s="229">
        <v>1.1761538461538437</v>
      </c>
      <c r="AP54" s="229">
        <v>1.1830769230769205</v>
      </c>
      <c r="AQ54" s="230">
        <v>1.1899999999999973</v>
      </c>
    </row>
    <row r="55" spans="1:43" x14ac:dyDescent="0.35">
      <c r="A55" s="239" t="s">
        <v>10</v>
      </c>
      <c r="B55" s="240" t="s">
        <v>399</v>
      </c>
      <c r="C55" s="240" t="s">
        <v>389</v>
      </c>
      <c r="D55" s="240" t="s">
        <v>390</v>
      </c>
      <c r="E55" s="240" t="s">
        <v>7</v>
      </c>
      <c r="F55" s="240" t="s">
        <v>197</v>
      </c>
      <c r="G55" s="240" t="s">
        <v>355</v>
      </c>
      <c r="H55" s="240"/>
      <c r="I55" s="240"/>
      <c r="J55" s="240"/>
      <c r="K55" s="44">
        <v>1</v>
      </c>
      <c r="L55" s="44">
        <v>1</v>
      </c>
      <c r="M55" s="44">
        <v>1</v>
      </c>
      <c r="N55" s="44">
        <v>1</v>
      </c>
      <c r="O55" s="44">
        <v>1</v>
      </c>
      <c r="P55" s="44">
        <v>1</v>
      </c>
      <c r="Q55" s="44">
        <v>1</v>
      </c>
      <c r="R55" s="44">
        <v>1</v>
      </c>
      <c r="S55" s="44">
        <v>1</v>
      </c>
      <c r="T55" s="44">
        <v>1</v>
      </c>
      <c r="U55" s="44">
        <v>1</v>
      </c>
      <c r="V55" s="44">
        <v>1</v>
      </c>
      <c r="W55" s="44">
        <v>1</v>
      </c>
      <c r="X55" s="44">
        <v>1</v>
      </c>
      <c r="Y55" s="44">
        <v>1</v>
      </c>
      <c r="Z55" s="44">
        <v>1</v>
      </c>
      <c r="AA55" s="44">
        <v>1</v>
      </c>
      <c r="AB55" s="44">
        <v>1</v>
      </c>
      <c r="AC55" s="44">
        <v>1</v>
      </c>
      <c r="AD55" s="44">
        <v>1</v>
      </c>
      <c r="AE55" s="44">
        <v>1</v>
      </c>
      <c r="AF55" s="44">
        <v>1</v>
      </c>
      <c r="AG55" s="44">
        <v>1</v>
      </c>
      <c r="AH55" s="44">
        <v>1</v>
      </c>
      <c r="AI55" s="44">
        <v>1</v>
      </c>
      <c r="AJ55" s="44">
        <v>1</v>
      </c>
      <c r="AK55" s="44">
        <v>1</v>
      </c>
      <c r="AL55" s="44">
        <v>1</v>
      </c>
      <c r="AM55" s="44">
        <v>1</v>
      </c>
      <c r="AN55" s="44">
        <v>1</v>
      </c>
      <c r="AO55" s="44">
        <v>1</v>
      </c>
      <c r="AP55" s="44">
        <v>1</v>
      </c>
      <c r="AQ55" s="234">
        <v>1</v>
      </c>
    </row>
    <row r="56" spans="1:43" x14ac:dyDescent="0.35">
      <c r="A56" s="239" t="s">
        <v>10</v>
      </c>
      <c r="B56" s="240" t="s">
        <v>399</v>
      </c>
      <c r="C56" s="240" t="s">
        <v>391</v>
      </c>
      <c r="D56" s="240" t="s">
        <v>392</v>
      </c>
      <c r="E56" s="240" t="s">
        <v>7</v>
      </c>
      <c r="F56" s="240" t="s">
        <v>197</v>
      </c>
      <c r="G56" s="240" t="s">
        <v>355</v>
      </c>
      <c r="H56" s="240"/>
      <c r="I56" s="240"/>
      <c r="J56" s="240"/>
      <c r="K56" s="44">
        <v>1</v>
      </c>
      <c r="L56" s="44">
        <v>1</v>
      </c>
      <c r="M56" s="44">
        <v>1</v>
      </c>
      <c r="N56" s="44">
        <v>1</v>
      </c>
      <c r="O56" s="44">
        <v>1</v>
      </c>
      <c r="P56" s="44">
        <v>1</v>
      </c>
      <c r="Q56" s="44">
        <v>1</v>
      </c>
      <c r="R56" s="44">
        <v>1.0153846153846153</v>
      </c>
      <c r="S56" s="44">
        <v>1.0153846153846153</v>
      </c>
      <c r="T56" s="44">
        <v>1.0153846153846153</v>
      </c>
      <c r="U56" s="44">
        <v>1.0153846153846153</v>
      </c>
      <c r="V56" s="44">
        <v>1.0384615384615383</v>
      </c>
      <c r="W56" s="44">
        <v>1.0461538461538462</v>
      </c>
      <c r="X56" s="44">
        <v>1.0538461538461539</v>
      </c>
      <c r="Y56" s="44">
        <v>1.0615384615384615</v>
      </c>
      <c r="Z56" s="44">
        <v>1.0692307692307692</v>
      </c>
      <c r="AA56" s="44">
        <v>1.0769230769230769</v>
      </c>
      <c r="AB56" s="44">
        <v>1.0846153846153845</v>
      </c>
      <c r="AC56" s="44">
        <v>1.0923076923076922</v>
      </c>
      <c r="AD56" s="44">
        <v>1.0999999999999999</v>
      </c>
      <c r="AE56" s="44">
        <v>1.1076923076923075</v>
      </c>
      <c r="AF56" s="44">
        <v>1.1153846153846152</v>
      </c>
      <c r="AG56" s="44">
        <v>1.1230769230769231</v>
      </c>
      <c r="AH56" s="44">
        <v>1.1307692307692307</v>
      </c>
      <c r="AI56" s="44">
        <v>1.1384615384615384</v>
      </c>
      <c r="AJ56" s="44">
        <v>1.1461538461538461</v>
      </c>
      <c r="AK56" s="44">
        <v>1.1538461538461537</v>
      </c>
      <c r="AL56" s="44">
        <v>1.1615384615384614</v>
      </c>
      <c r="AM56" s="44">
        <v>1.1692307692307691</v>
      </c>
      <c r="AN56" s="44">
        <v>1.1769230769230767</v>
      </c>
      <c r="AO56" s="44">
        <v>1.1846153846153844</v>
      </c>
      <c r="AP56" s="44">
        <v>1.1923076923076921</v>
      </c>
      <c r="AQ56" s="234">
        <v>1.1999999999999997</v>
      </c>
    </row>
    <row r="57" spans="1:43" x14ac:dyDescent="0.35">
      <c r="A57" s="239" t="s">
        <v>10</v>
      </c>
      <c r="B57" s="240" t="s">
        <v>399</v>
      </c>
      <c r="C57" s="240" t="s">
        <v>395</v>
      </c>
      <c r="D57" s="240" t="s">
        <v>396</v>
      </c>
      <c r="E57" s="240" t="s">
        <v>7</v>
      </c>
      <c r="F57" s="240" t="s">
        <v>197</v>
      </c>
      <c r="G57" s="240" t="s">
        <v>355</v>
      </c>
      <c r="H57" s="240"/>
      <c r="I57" s="240"/>
      <c r="J57" s="240"/>
      <c r="K57" s="44">
        <v>1</v>
      </c>
      <c r="L57" s="44">
        <v>1</v>
      </c>
      <c r="M57" s="44">
        <v>1</v>
      </c>
      <c r="N57" s="44">
        <v>1</v>
      </c>
      <c r="O57" s="44">
        <v>1</v>
      </c>
      <c r="P57" s="44">
        <v>1</v>
      </c>
      <c r="Q57" s="44">
        <v>1</v>
      </c>
      <c r="R57" s="44">
        <v>1</v>
      </c>
      <c r="S57" s="44">
        <v>1</v>
      </c>
      <c r="T57" s="44">
        <v>1</v>
      </c>
      <c r="U57" s="44">
        <v>1</v>
      </c>
      <c r="V57" s="44">
        <v>1</v>
      </c>
      <c r="W57" s="44">
        <v>1</v>
      </c>
      <c r="X57" s="44">
        <v>1</v>
      </c>
      <c r="Y57" s="44">
        <v>1</v>
      </c>
      <c r="Z57" s="44">
        <v>1</v>
      </c>
      <c r="AA57" s="44">
        <v>1</v>
      </c>
      <c r="AB57" s="44">
        <v>1</v>
      </c>
      <c r="AC57" s="44">
        <v>1</v>
      </c>
      <c r="AD57" s="44">
        <v>1</v>
      </c>
      <c r="AE57" s="44">
        <v>1</v>
      </c>
      <c r="AF57" s="44">
        <v>1</v>
      </c>
      <c r="AG57" s="44">
        <v>1</v>
      </c>
      <c r="AH57" s="44">
        <v>1</v>
      </c>
      <c r="AI57" s="44">
        <v>1</v>
      </c>
      <c r="AJ57" s="44">
        <v>1</v>
      </c>
      <c r="AK57" s="44">
        <v>1</v>
      </c>
      <c r="AL57" s="44">
        <v>1</v>
      </c>
      <c r="AM57" s="44">
        <v>1</v>
      </c>
      <c r="AN57" s="44">
        <v>1</v>
      </c>
      <c r="AO57" s="44">
        <v>1</v>
      </c>
      <c r="AP57" s="44">
        <v>1</v>
      </c>
      <c r="AQ57" s="234">
        <v>1</v>
      </c>
    </row>
    <row r="58" spans="1:43" ht="15" thickBot="1" x14ac:dyDescent="0.4">
      <c r="A58" s="241" t="s">
        <v>10</v>
      </c>
      <c r="B58" s="242" t="s">
        <v>399</v>
      </c>
      <c r="C58" s="242" t="s">
        <v>397</v>
      </c>
      <c r="D58" s="242" t="s">
        <v>398</v>
      </c>
      <c r="E58" s="242" t="s">
        <v>7</v>
      </c>
      <c r="F58" s="242" t="s">
        <v>197</v>
      </c>
      <c r="G58" s="242" t="s">
        <v>355</v>
      </c>
      <c r="H58" s="242"/>
      <c r="I58" s="242"/>
      <c r="J58" s="242"/>
      <c r="K58" s="232">
        <v>1</v>
      </c>
      <c r="L58" s="232">
        <v>1</v>
      </c>
      <c r="M58" s="232">
        <v>1</v>
      </c>
      <c r="N58" s="232">
        <v>1</v>
      </c>
      <c r="O58" s="232">
        <v>1</v>
      </c>
      <c r="P58" s="232">
        <v>1</v>
      </c>
      <c r="Q58" s="232">
        <v>1</v>
      </c>
      <c r="R58" s="232">
        <v>1</v>
      </c>
      <c r="S58" s="232">
        <v>1</v>
      </c>
      <c r="T58" s="232">
        <v>1</v>
      </c>
      <c r="U58" s="232">
        <v>1</v>
      </c>
      <c r="V58" s="232">
        <v>1</v>
      </c>
      <c r="W58" s="232">
        <v>1</v>
      </c>
      <c r="X58" s="232">
        <v>1</v>
      </c>
      <c r="Y58" s="232">
        <v>1</v>
      </c>
      <c r="Z58" s="232">
        <v>1</v>
      </c>
      <c r="AA58" s="232">
        <v>1</v>
      </c>
      <c r="AB58" s="232">
        <v>1</v>
      </c>
      <c r="AC58" s="232">
        <v>1</v>
      </c>
      <c r="AD58" s="232">
        <v>1</v>
      </c>
      <c r="AE58" s="232">
        <v>1</v>
      </c>
      <c r="AF58" s="232">
        <v>1</v>
      </c>
      <c r="AG58" s="232">
        <v>1</v>
      </c>
      <c r="AH58" s="232">
        <v>1</v>
      </c>
      <c r="AI58" s="232">
        <v>1</v>
      </c>
      <c r="AJ58" s="232">
        <v>1</v>
      </c>
      <c r="AK58" s="232">
        <v>1</v>
      </c>
      <c r="AL58" s="232">
        <v>1</v>
      </c>
      <c r="AM58" s="232">
        <v>1</v>
      </c>
      <c r="AN58" s="232">
        <v>1</v>
      </c>
      <c r="AO58" s="232">
        <v>1</v>
      </c>
      <c r="AP58" s="232">
        <v>1</v>
      </c>
      <c r="AQ58" s="233">
        <v>1</v>
      </c>
    </row>
    <row r="59" spans="1:43" ht="15" thickBot="1" x14ac:dyDescent="0.4">
      <c r="A59" s="243" t="s">
        <v>10</v>
      </c>
      <c r="B59" s="244" t="s">
        <v>86</v>
      </c>
      <c r="C59" s="244" t="s">
        <v>363</v>
      </c>
      <c r="D59" s="244" t="s">
        <v>364</v>
      </c>
      <c r="E59" s="244" t="s">
        <v>7</v>
      </c>
      <c r="F59" s="244" t="s">
        <v>197</v>
      </c>
      <c r="G59" s="244" t="s">
        <v>355</v>
      </c>
      <c r="H59" s="244"/>
      <c r="I59" s="244"/>
      <c r="J59" s="244"/>
      <c r="K59" s="235">
        <v>1</v>
      </c>
      <c r="L59" s="235">
        <v>1</v>
      </c>
      <c r="M59" s="235">
        <v>1</v>
      </c>
      <c r="N59" s="235">
        <v>1</v>
      </c>
      <c r="O59" s="235">
        <v>1</v>
      </c>
      <c r="P59" s="235">
        <v>1</v>
      </c>
      <c r="Q59" s="235">
        <v>1</v>
      </c>
      <c r="R59" s="235">
        <v>1</v>
      </c>
      <c r="S59" s="235">
        <v>0.99081322759612767</v>
      </c>
      <c r="T59" s="235">
        <v>0.97506829716204935</v>
      </c>
      <c r="U59" s="235">
        <v>0.9598899259916297</v>
      </c>
      <c r="V59" s="235">
        <v>0.94524807429272006</v>
      </c>
      <c r="W59" s="235">
        <v>0.93763403821655045</v>
      </c>
      <c r="X59" s="235">
        <v>0.92983403751908211</v>
      </c>
      <c r="Y59" s="235">
        <v>0.92214337384957645</v>
      </c>
      <c r="Z59" s="235">
        <v>0.91455976425021168</v>
      </c>
      <c r="AA59" s="235">
        <v>0.90708098888142563</v>
      </c>
      <c r="AB59" s="235">
        <v>0.89970488885555611</v>
      </c>
      <c r="AC59" s="235">
        <v>0.89242936415910212</v>
      </c>
      <c r="AD59" s="235">
        <v>0.88525237165938941</v>
      </c>
      <c r="AE59" s="235">
        <v>0.87817192319169124</v>
      </c>
      <c r="AF59" s="235">
        <v>0.87118608372302209</v>
      </c>
      <c r="AG59" s="235">
        <v>0.86429296958904611</v>
      </c>
      <c r="AH59" s="235">
        <v>0.85749074680073867</v>
      </c>
      <c r="AI59" s="235">
        <v>0.8507776294175845</v>
      </c>
      <c r="AJ59" s="235">
        <v>0.8441518779842947</v>
      </c>
      <c r="AK59" s="235">
        <v>0.83761179802816255</v>
      </c>
      <c r="AL59" s="235">
        <v>0.83115573861433178</v>
      </c>
      <c r="AM59" s="235">
        <v>0.82478209095639587</v>
      </c>
      <c r="AN59" s="235">
        <v>0.81848928707985835</v>
      </c>
      <c r="AO59" s="235">
        <v>0.81227579853614107</v>
      </c>
      <c r="AP59" s="235">
        <v>0.8061401351649069</v>
      </c>
      <c r="AQ59" s="236">
        <v>0.80008084390260081</v>
      </c>
    </row>
    <row r="60" spans="1:43" x14ac:dyDescent="0.35">
      <c r="A60" s="237" t="s">
        <v>10</v>
      </c>
      <c r="B60" s="238" t="s">
        <v>94</v>
      </c>
      <c r="C60" s="238" t="s">
        <v>387</v>
      </c>
      <c r="D60" s="238" t="s">
        <v>388</v>
      </c>
      <c r="E60" s="238" t="s">
        <v>7</v>
      </c>
      <c r="F60" s="238" t="s">
        <v>197</v>
      </c>
      <c r="G60" s="238" t="s">
        <v>355</v>
      </c>
      <c r="H60" s="238"/>
      <c r="I60" s="238"/>
      <c r="J60" s="238"/>
      <c r="K60" s="229">
        <v>1</v>
      </c>
      <c r="L60" s="229">
        <v>1</v>
      </c>
      <c r="M60" s="229">
        <v>1</v>
      </c>
      <c r="N60" s="229">
        <v>1</v>
      </c>
      <c r="O60" s="229">
        <v>1</v>
      </c>
      <c r="P60" s="229">
        <v>1</v>
      </c>
      <c r="Q60" s="229">
        <v>1</v>
      </c>
      <c r="R60" s="229">
        <v>1</v>
      </c>
      <c r="S60" s="229">
        <v>0.99081322759612767</v>
      </c>
      <c r="T60" s="229">
        <f>T48*1.05</f>
        <v>1.023821712020152</v>
      </c>
      <c r="U60" s="229">
        <f t="shared" ref="U60:AQ60" si="14">U48*1.05</f>
        <v>1.0078844222912111</v>
      </c>
      <c r="V60" s="229">
        <f t="shared" si="14"/>
        <v>0.99251047800735592</v>
      </c>
      <c r="W60" s="229">
        <f t="shared" si="14"/>
        <v>0.98451574012737775</v>
      </c>
      <c r="X60" s="229">
        <f t="shared" si="14"/>
        <v>0.9763257393950362</v>
      </c>
      <c r="Y60" s="229">
        <f t="shared" si="14"/>
        <v>0.96825054254205523</v>
      </c>
      <c r="Z60" s="229">
        <f t="shared" si="14"/>
        <v>0.96028775246272224</v>
      </c>
      <c r="AA60" s="229">
        <f t="shared" si="14"/>
        <v>0.95243503832549681</v>
      </c>
      <c r="AB60" s="229">
        <f t="shared" si="14"/>
        <v>0.94469013329833407</v>
      </c>
      <c r="AC60" s="229">
        <f t="shared" si="14"/>
        <v>0.93705083236705766</v>
      </c>
      <c r="AD60" s="229">
        <f t="shared" si="14"/>
        <v>0.92951499024235906</v>
      </c>
      <c r="AE60" s="229">
        <f t="shared" si="14"/>
        <v>0.92208051935127611</v>
      </c>
      <c r="AF60" s="229">
        <f t="shared" si="14"/>
        <v>0.91474538790917348</v>
      </c>
      <c r="AG60" s="229">
        <f t="shared" si="14"/>
        <v>0.90750761806849867</v>
      </c>
      <c r="AH60" s="229">
        <f t="shared" si="14"/>
        <v>0.90036528414077577</v>
      </c>
      <c r="AI60" s="229">
        <f t="shared" si="14"/>
        <v>0.89331651088846398</v>
      </c>
      <c r="AJ60" s="229">
        <f t="shared" si="14"/>
        <v>0.88635947188350983</v>
      </c>
      <c r="AK60" s="229">
        <f t="shared" si="14"/>
        <v>0.87949238792957085</v>
      </c>
      <c r="AL60" s="229">
        <f t="shared" si="14"/>
        <v>0.87271352554504866</v>
      </c>
      <c r="AM60" s="229">
        <f t="shared" si="14"/>
        <v>0.86602119550421575</v>
      </c>
      <c r="AN60" s="229">
        <f t="shared" si="14"/>
        <v>0.85941375143385124</v>
      </c>
      <c r="AO60" s="229">
        <f t="shared" si="14"/>
        <v>0.85288958846294827</v>
      </c>
      <c r="AP60" s="229">
        <f t="shared" si="14"/>
        <v>0.84644714192315229</v>
      </c>
      <c r="AQ60" s="230">
        <f t="shared" si="14"/>
        <v>0.84008488609773113</v>
      </c>
    </row>
    <row r="61" spans="1:43" x14ac:dyDescent="0.35">
      <c r="A61" s="239" t="s">
        <v>10</v>
      </c>
      <c r="B61" s="255" t="s">
        <v>94</v>
      </c>
      <c r="C61" s="255" t="s">
        <v>389</v>
      </c>
      <c r="D61" s="255" t="s">
        <v>390</v>
      </c>
      <c r="E61" s="255" t="s">
        <v>7</v>
      </c>
      <c r="F61" s="255" t="s">
        <v>197</v>
      </c>
      <c r="G61" s="255" t="s">
        <v>355</v>
      </c>
      <c r="H61" s="255"/>
      <c r="I61" s="255"/>
      <c r="J61" s="255"/>
      <c r="K61" s="254">
        <v>1</v>
      </c>
      <c r="L61" s="254">
        <v>1</v>
      </c>
      <c r="M61" s="254">
        <v>1</v>
      </c>
      <c r="N61" s="254">
        <v>1</v>
      </c>
      <c r="O61" s="254">
        <v>1</v>
      </c>
      <c r="P61" s="254">
        <v>1</v>
      </c>
      <c r="Q61" s="254">
        <v>1</v>
      </c>
      <c r="R61" s="254">
        <v>1</v>
      </c>
      <c r="S61" s="254">
        <v>0.99081322759612767</v>
      </c>
      <c r="T61" s="254">
        <f t="shared" ref="T61:AI66" si="15">T49*1.05</f>
        <v>1.023821712020152</v>
      </c>
      <c r="U61" s="254">
        <f t="shared" ref="U61:AQ61" si="16">U49*1.05</f>
        <v>1.0078844222912113</v>
      </c>
      <c r="V61" s="254">
        <f t="shared" si="16"/>
        <v>0.99251047800735615</v>
      </c>
      <c r="W61" s="254">
        <f t="shared" si="16"/>
        <v>0.98451574012737808</v>
      </c>
      <c r="X61" s="254">
        <f t="shared" si="16"/>
        <v>0.97632573939503642</v>
      </c>
      <c r="Y61" s="254">
        <f t="shared" si="16"/>
        <v>0.96825054254205556</v>
      </c>
      <c r="Z61" s="254">
        <f t="shared" si="16"/>
        <v>0.96028775246272247</v>
      </c>
      <c r="AA61" s="254">
        <f t="shared" si="16"/>
        <v>0.95243503832549703</v>
      </c>
      <c r="AB61" s="254">
        <f t="shared" si="16"/>
        <v>0.94469013329833429</v>
      </c>
      <c r="AC61" s="254">
        <f t="shared" si="16"/>
        <v>0.93705083236705777</v>
      </c>
      <c r="AD61" s="254">
        <f t="shared" si="16"/>
        <v>0.92951499024235928</v>
      </c>
      <c r="AE61" s="254">
        <f t="shared" si="16"/>
        <v>0.92208051935127633</v>
      </c>
      <c r="AF61" s="254">
        <f t="shared" si="16"/>
        <v>0.91474538790917359</v>
      </c>
      <c r="AG61" s="254">
        <f t="shared" si="16"/>
        <v>0.90750761806849878</v>
      </c>
      <c r="AH61" s="254">
        <f t="shared" si="16"/>
        <v>0.90036528414077566</v>
      </c>
      <c r="AI61" s="254">
        <f t="shared" si="16"/>
        <v>0.89331651088846387</v>
      </c>
      <c r="AJ61" s="254">
        <f t="shared" si="16"/>
        <v>0.88635947188350972</v>
      </c>
      <c r="AK61" s="254">
        <f t="shared" si="16"/>
        <v>0.87949238792957063</v>
      </c>
      <c r="AL61" s="254">
        <f t="shared" si="16"/>
        <v>0.87271352554504844</v>
      </c>
      <c r="AM61" s="254">
        <f t="shared" si="16"/>
        <v>0.8660211955042153</v>
      </c>
      <c r="AN61" s="254">
        <f t="shared" si="16"/>
        <v>0.85941375143385079</v>
      </c>
      <c r="AO61" s="254">
        <f t="shared" si="16"/>
        <v>0.85288958846294793</v>
      </c>
      <c r="AP61" s="254">
        <f t="shared" si="16"/>
        <v>0.84644714192315185</v>
      </c>
      <c r="AQ61" s="234">
        <f t="shared" si="16"/>
        <v>0.84008488609773069</v>
      </c>
    </row>
    <row r="62" spans="1:43" x14ac:dyDescent="0.35">
      <c r="A62" s="239" t="s">
        <v>10</v>
      </c>
      <c r="B62" s="255" t="s">
        <v>94</v>
      </c>
      <c r="C62" s="255" t="s">
        <v>391</v>
      </c>
      <c r="D62" s="255" t="s">
        <v>392</v>
      </c>
      <c r="E62" s="255" t="s">
        <v>7</v>
      </c>
      <c r="F62" s="255" t="s">
        <v>197</v>
      </c>
      <c r="G62" s="255" t="s">
        <v>355</v>
      </c>
      <c r="H62" s="255"/>
      <c r="I62" s="255"/>
      <c r="J62" s="255"/>
      <c r="K62" s="254">
        <v>1</v>
      </c>
      <c r="L62" s="254">
        <v>1</v>
      </c>
      <c r="M62" s="254">
        <v>1</v>
      </c>
      <c r="N62" s="254">
        <v>1</v>
      </c>
      <c r="O62" s="254">
        <v>1</v>
      </c>
      <c r="P62" s="254">
        <v>1</v>
      </c>
      <c r="Q62" s="254">
        <v>1</v>
      </c>
      <c r="R62" s="254">
        <v>1</v>
      </c>
      <c r="S62" s="254">
        <v>0.99081322759612767</v>
      </c>
      <c r="T62" s="254">
        <f t="shared" si="15"/>
        <v>1.023821712020152</v>
      </c>
      <c r="U62" s="254">
        <f t="shared" ref="U62:AQ62" si="17">U50*1.05</f>
        <v>1.0078844222912111</v>
      </c>
      <c r="V62" s="254">
        <f t="shared" si="17"/>
        <v>0.99251047800735603</v>
      </c>
      <c r="W62" s="254">
        <f t="shared" si="17"/>
        <v>0.98451574012737786</v>
      </c>
      <c r="X62" s="254">
        <f t="shared" si="17"/>
        <v>0.97632573939503597</v>
      </c>
      <c r="Y62" s="254">
        <f t="shared" si="17"/>
        <v>0.96825054254205523</v>
      </c>
      <c r="Z62" s="254">
        <f t="shared" si="17"/>
        <v>0.96028775246272224</v>
      </c>
      <c r="AA62" s="254">
        <f t="shared" si="17"/>
        <v>0.9524350383254967</v>
      </c>
      <c r="AB62" s="254">
        <f t="shared" si="17"/>
        <v>0.94469013329833396</v>
      </c>
      <c r="AC62" s="254">
        <f t="shared" si="17"/>
        <v>0.93705083236705744</v>
      </c>
      <c r="AD62" s="254">
        <f t="shared" si="17"/>
        <v>0.92951499024235873</v>
      </c>
      <c r="AE62" s="254">
        <f t="shared" si="17"/>
        <v>0.92208051935127588</v>
      </c>
      <c r="AF62" s="254">
        <f t="shared" si="17"/>
        <v>0.91474538790917315</v>
      </c>
      <c r="AG62" s="254">
        <f t="shared" si="17"/>
        <v>0.90750761806849822</v>
      </c>
      <c r="AH62" s="254">
        <f t="shared" si="17"/>
        <v>0.90036528414077543</v>
      </c>
      <c r="AI62" s="254">
        <f t="shared" si="17"/>
        <v>0.89331651088846364</v>
      </c>
      <c r="AJ62" s="254">
        <f t="shared" si="17"/>
        <v>0.88635947188350939</v>
      </c>
      <c r="AK62" s="254">
        <f t="shared" si="17"/>
        <v>0.87949238792957041</v>
      </c>
      <c r="AL62" s="254">
        <f t="shared" si="17"/>
        <v>0.87271352554504822</v>
      </c>
      <c r="AM62" s="254">
        <f t="shared" si="17"/>
        <v>0.86602119550421519</v>
      </c>
      <c r="AN62" s="254">
        <f t="shared" si="17"/>
        <v>0.85941375143385079</v>
      </c>
      <c r="AO62" s="254">
        <f t="shared" si="17"/>
        <v>0.85288958846294793</v>
      </c>
      <c r="AP62" s="254">
        <f t="shared" si="17"/>
        <v>0.84644714192315196</v>
      </c>
      <c r="AQ62" s="234">
        <f t="shared" si="17"/>
        <v>0.8400848860977308</v>
      </c>
    </row>
    <row r="63" spans="1:43" x14ac:dyDescent="0.35">
      <c r="A63" s="239" t="s">
        <v>10</v>
      </c>
      <c r="B63" s="255" t="s">
        <v>94</v>
      </c>
      <c r="C63" s="255" t="s">
        <v>395</v>
      </c>
      <c r="D63" s="255" t="s">
        <v>396</v>
      </c>
      <c r="E63" s="255" t="s">
        <v>7</v>
      </c>
      <c r="F63" s="255" t="s">
        <v>197</v>
      </c>
      <c r="G63" s="255" t="s">
        <v>355</v>
      </c>
      <c r="H63" s="255"/>
      <c r="I63" s="255"/>
      <c r="J63" s="255"/>
      <c r="K63" s="254">
        <v>1</v>
      </c>
      <c r="L63" s="254">
        <v>1</v>
      </c>
      <c r="M63" s="254">
        <v>1</v>
      </c>
      <c r="N63" s="254">
        <v>1</v>
      </c>
      <c r="O63" s="254">
        <v>1</v>
      </c>
      <c r="P63" s="254">
        <v>1</v>
      </c>
      <c r="Q63" s="254">
        <v>1</v>
      </c>
      <c r="R63" s="254">
        <v>1</v>
      </c>
      <c r="S63" s="254">
        <v>0.99081322759612767</v>
      </c>
      <c r="T63" s="254">
        <f t="shared" si="15"/>
        <v>1.023821712020152</v>
      </c>
      <c r="U63" s="254">
        <f t="shared" ref="U63:AQ63" si="18">U51*1.05</f>
        <v>1.0078844222912113</v>
      </c>
      <c r="V63" s="254">
        <f t="shared" si="18"/>
        <v>0.99251047800735615</v>
      </c>
      <c r="W63" s="254">
        <f t="shared" si="18"/>
        <v>0.98451574012737808</v>
      </c>
      <c r="X63" s="254">
        <f t="shared" si="18"/>
        <v>0.97632573939503642</v>
      </c>
      <c r="Y63" s="254">
        <f t="shared" si="18"/>
        <v>0.96825054254205556</v>
      </c>
      <c r="Z63" s="254">
        <f t="shared" si="18"/>
        <v>0.96028775246272247</v>
      </c>
      <c r="AA63" s="254">
        <f t="shared" si="18"/>
        <v>0.95243503832549703</v>
      </c>
      <c r="AB63" s="254">
        <f t="shared" si="18"/>
        <v>0.94469013329833429</v>
      </c>
      <c r="AC63" s="254">
        <f t="shared" si="18"/>
        <v>0.93705083236705777</v>
      </c>
      <c r="AD63" s="254">
        <f t="shared" si="18"/>
        <v>0.92951499024235928</v>
      </c>
      <c r="AE63" s="254">
        <f t="shared" si="18"/>
        <v>0.92208051935127633</v>
      </c>
      <c r="AF63" s="254">
        <f t="shared" si="18"/>
        <v>0.91474538790917359</v>
      </c>
      <c r="AG63" s="254">
        <f t="shared" si="18"/>
        <v>0.90750761806849878</v>
      </c>
      <c r="AH63" s="254">
        <f t="shared" si="18"/>
        <v>0.90036528414077566</v>
      </c>
      <c r="AI63" s="254">
        <f t="shared" si="18"/>
        <v>0.89331651088846387</v>
      </c>
      <c r="AJ63" s="254">
        <f t="shared" si="18"/>
        <v>0.88635947188350972</v>
      </c>
      <c r="AK63" s="254">
        <f t="shared" si="18"/>
        <v>0.87949238792957063</v>
      </c>
      <c r="AL63" s="254">
        <f t="shared" si="18"/>
        <v>0.87271352554504844</v>
      </c>
      <c r="AM63" s="254">
        <f t="shared" si="18"/>
        <v>0.8660211955042153</v>
      </c>
      <c r="AN63" s="254">
        <f t="shared" si="18"/>
        <v>0.85941375143385079</v>
      </c>
      <c r="AO63" s="254">
        <f t="shared" si="18"/>
        <v>0.85288958846294793</v>
      </c>
      <c r="AP63" s="254">
        <f t="shared" si="18"/>
        <v>0.84644714192315185</v>
      </c>
      <c r="AQ63" s="234">
        <f t="shared" si="18"/>
        <v>0.84008488609773069</v>
      </c>
    </row>
    <row r="64" spans="1:43" x14ac:dyDescent="0.35">
      <c r="A64" s="239" t="s">
        <v>10</v>
      </c>
      <c r="B64" s="255" t="s">
        <v>94</v>
      </c>
      <c r="C64" s="255" t="s">
        <v>393</v>
      </c>
      <c r="D64" s="255" t="s">
        <v>394</v>
      </c>
      <c r="E64" s="255" t="s">
        <v>7</v>
      </c>
      <c r="F64" s="255" t="s">
        <v>197</v>
      </c>
      <c r="G64" s="255" t="s">
        <v>355</v>
      </c>
      <c r="H64" s="255"/>
      <c r="I64" s="255"/>
      <c r="J64" s="255"/>
      <c r="K64" s="254">
        <v>1</v>
      </c>
      <c r="L64" s="254">
        <v>1</v>
      </c>
      <c r="M64" s="254">
        <v>1</v>
      </c>
      <c r="N64" s="254">
        <v>1</v>
      </c>
      <c r="O64" s="254">
        <v>1</v>
      </c>
      <c r="P64" s="254">
        <v>1</v>
      </c>
      <c r="Q64" s="254">
        <v>1</v>
      </c>
      <c r="R64" s="254">
        <v>1</v>
      </c>
      <c r="S64" s="254">
        <v>0.99081322759612767</v>
      </c>
      <c r="T64" s="254">
        <f t="shared" si="15"/>
        <v>1.023821712020152</v>
      </c>
      <c r="U64" s="254">
        <f t="shared" ref="U64:AQ64" si="19">U52*1.05</f>
        <v>1.0078844222912113</v>
      </c>
      <c r="V64" s="254">
        <f t="shared" si="19"/>
        <v>0.99251047800735615</v>
      </c>
      <c r="W64" s="254">
        <f t="shared" si="19"/>
        <v>0.98451574012737808</v>
      </c>
      <c r="X64" s="254">
        <f t="shared" si="19"/>
        <v>0.97632573939503642</v>
      </c>
      <c r="Y64" s="254">
        <f t="shared" si="19"/>
        <v>0.96825054254205556</v>
      </c>
      <c r="Z64" s="254">
        <f t="shared" si="19"/>
        <v>0.96028775246272247</v>
      </c>
      <c r="AA64" s="254">
        <f t="shared" si="19"/>
        <v>0.95243503832549703</v>
      </c>
      <c r="AB64" s="254">
        <f t="shared" si="19"/>
        <v>0.94469013329833429</v>
      </c>
      <c r="AC64" s="254">
        <f t="shared" si="19"/>
        <v>0.93705083236705777</v>
      </c>
      <c r="AD64" s="254">
        <f t="shared" si="19"/>
        <v>0.92951499024235928</v>
      </c>
      <c r="AE64" s="254">
        <f t="shared" si="19"/>
        <v>0.92208051935127633</v>
      </c>
      <c r="AF64" s="254">
        <f t="shared" si="19"/>
        <v>0.91474538790917359</v>
      </c>
      <c r="AG64" s="254">
        <f t="shared" si="19"/>
        <v>0.90750761806849878</v>
      </c>
      <c r="AH64" s="254">
        <f t="shared" si="19"/>
        <v>0.90036528414077566</v>
      </c>
      <c r="AI64" s="254">
        <f t="shared" si="19"/>
        <v>0.89331651088846387</v>
      </c>
      <c r="AJ64" s="254">
        <f t="shared" si="19"/>
        <v>0.88635947188350972</v>
      </c>
      <c r="AK64" s="254">
        <f t="shared" si="19"/>
        <v>0.87949238792957063</v>
      </c>
      <c r="AL64" s="254">
        <f t="shared" si="19"/>
        <v>0.87271352554504844</v>
      </c>
      <c r="AM64" s="254">
        <f t="shared" si="19"/>
        <v>0.8660211955042153</v>
      </c>
      <c r="AN64" s="254">
        <f t="shared" si="19"/>
        <v>0.85941375143385079</v>
      </c>
      <c r="AO64" s="254">
        <f t="shared" si="19"/>
        <v>0.85288958846294793</v>
      </c>
      <c r="AP64" s="254">
        <f t="shared" si="19"/>
        <v>0.84644714192315185</v>
      </c>
      <c r="AQ64" s="234">
        <f t="shared" si="19"/>
        <v>0.84008488609773069</v>
      </c>
    </row>
    <row r="65" spans="1:43" ht="15" thickBot="1" x14ac:dyDescent="0.4">
      <c r="A65" s="241" t="s">
        <v>10</v>
      </c>
      <c r="B65" s="242" t="s">
        <v>94</v>
      </c>
      <c r="C65" s="242" t="s">
        <v>397</v>
      </c>
      <c r="D65" s="242" t="s">
        <v>398</v>
      </c>
      <c r="E65" s="242" t="s">
        <v>7</v>
      </c>
      <c r="F65" s="242" t="s">
        <v>197</v>
      </c>
      <c r="G65" s="242" t="s">
        <v>355</v>
      </c>
      <c r="H65" s="242"/>
      <c r="I65" s="242"/>
      <c r="J65" s="242"/>
      <c r="K65" s="232">
        <v>1</v>
      </c>
      <c r="L65" s="232">
        <v>1</v>
      </c>
      <c r="M65" s="232">
        <v>1</v>
      </c>
      <c r="N65" s="232">
        <v>1</v>
      </c>
      <c r="O65" s="232">
        <v>1</v>
      </c>
      <c r="P65" s="232">
        <v>1</v>
      </c>
      <c r="Q65" s="232">
        <v>1</v>
      </c>
      <c r="R65" s="232">
        <v>1</v>
      </c>
      <c r="S65" s="232">
        <v>0.99081322759612767</v>
      </c>
      <c r="T65" s="232">
        <f t="shared" si="15"/>
        <v>1.023821712020152</v>
      </c>
      <c r="U65" s="232">
        <f t="shared" ref="U65:AQ65" si="20">U53*1.05</f>
        <v>1.0078844222912113</v>
      </c>
      <c r="V65" s="232">
        <f t="shared" si="20"/>
        <v>0.99251047800735615</v>
      </c>
      <c r="W65" s="232">
        <f t="shared" si="20"/>
        <v>0.98451574012737808</v>
      </c>
      <c r="X65" s="232">
        <f t="shared" si="20"/>
        <v>0.97632573939503642</v>
      </c>
      <c r="Y65" s="232">
        <f t="shared" si="20"/>
        <v>0.96825054254205556</v>
      </c>
      <c r="Z65" s="232">
        <f t="shared" si="20"/>
        <v>0.96028775246272247</v>
      </c>
      <c r="AA65" s="232">
        <f t="shared" si="20"/>
        <v>0.95243503832549703</v>
      </c>
      <c r="AB65" s="232">
        <f t="shared" si="20"/>
        <v>0.94469013329833429</v>
      </c>
      <c r="AC65" s="232">
        <f t="shared" si="20"/>
        <v>0.93705083236705777</v>
      </c>
      <c r="AD65" s="232">
        <f t="shared" si="20"/>
        <v>0.92951499024235928</v>
      </c>
      <c r="AE65" s="232">
        <f t="shared" si="20"/>
        <v>0.92208051935127633</v>
      </c>
      <c r="AF65" s="232">
        <f t="shared" si="20"/>
        <v>0.91474538790917359</v>
      </c>
      <c r="AG65" s="232">
        <f t="shared" si="20"/>
        <v>0.90750761806849878</v>
      </c>
      <c r="AH65" s="232">
        <f t="shared" si="20"/>
        <v>0.90036528414077566</v>
      </c>
      <c r="AI65" s="232">
        <f t="shared" si="20"/>
        <v>0.89331651088846387</v>
      </c>
      <c r="AJ65" s="232">
        <f t="shared" si="20"/>
        <v>0.88635947188350972</v>
      </c>
      <c r="AK65" s="232">
        <f t="shared" si="20"/>
        <v>0.87949238792957063</v>
      </c>
      <c r="AL65" s="232">
        <f t="shared" si="20"/>
        <v>0.87271352554504844</v>
      </c>
      <c r="AM65" s="232">
        <f t="shared" si="20"/>
        <v>0.8660211955042153</v>
      </c>
      <c r="AN65" s="232">
        <f t="shared" si="20"/>
        <v>0.85941375143385079</v>
      </c>
      <c r="AO65" s="232">
        <f t="shared" si="20"/>
        <v>0.85288958846294793</v>
      </c>
      <c r="AP65" s="232">
        <f t="shared" si="20"/>
        <v>0.84644714192315185</v>
      </c>
      <c r="AQ65" s="233">
        <f t="shared" si="20"/>
        <v>0.84008488609773069</v>
      </c>
    </row>
    <row r="66" spans="1:43" ht="15" thickBot="1" x14ac:dyDescent="0.4">
      <c r="A66" s="243" t="s">
        <v>10</v>
      </c>
      <c r="B66" s="244" t="s">
        <v>94</v>
      </c>
      <c r="C66" s="244" t="s">
        <v>363</v>
      </c>
      <c r="D66" s="244" t="s">
        <v>364</v>
      </c>
      <c r="E66" s="244" t="s">
        <v>7</v>
      </c>
      <c r="F66" s="244" t="s">
        <v>197</v>
      </c>
      <c r="G66" s="244" t="s">
        <v>355</v>
      </c>
      <c r="H66" s="244"/>
      <c r="I66" s="244"/>
      <c r="J66" s="244"/>
      <c r="K66" s="235">
        <v>1</v>
      </c>
      <c r="L66" s="235">
        <v>1</v>
      </c>
      <c r="M66" s="235">
        <v>1</v>
      </c>
      <c r="N66" s="235">
        <v>1</v>
      </c>
      <c r="O66" s="235">
        <v>1</v>
      </c>
      <c r="P66" s="235">
        <v>1</v>
      </c>
      <c r="Q66" s="235">
        <v>1</v>
      </c>
      <c r="R66" s="235">
        <v>1</v>
      </c>
      <c r="S66" s="235">
        <v>0.99081322759612767</v>
      </c>
      <c r="T66" s="235">
        <f>T59*1.05</f>
        <v>1.0238217120201518</v>
      </c>
      <c r="U66" s="235">
        <f t="shared" ref="U66:AQ66" si="21">U59*1.05</f>
        <v>1.0078844222912113</v>
      </c>
      <c r="V66" s="235">
        <f t="shared" si="21"/>
        <v>0.99251047800735615</v>
      </c>
      <c r="W66" s="235">
        <f t="shared" si="21"/>
        <v>0.98451574012737797</v>
      </c>
      <c r="X66" s="235">
        <f t="shared" si="21"/>
        <v>0.97632573939503631</v>
      </c>
      <c r="Y66" s="235">
        <f t="shared" si="21"/>
        <v>0.96825054254205534</v>
      </c>
      <c r="Z66" s="235">
        <f t="shared" si="21"/>
        <v>0.96028775246272235</v>
      </c>
      <c r="AA66" s="235">
        <f t="shared" si="21"/>
        <v>0.95243503832549692</v>
      </c>
      <c r="AB66" s="235">
        <f t="shared" si="21"/>
        <v>0.94469013329833396</v>
      </c>
      <c r="AC66" s="235">
        <f t="shared" si="21"/>
        <v>0.93705083236705722</v>
      </c>
      <c r="AD66" s="235">
        <f t="shared" si="21"/>
        <v>0.92951499024235895</v>
      </c>
      <c r="AE66" s="235">
        <f t="shared" si="21"/>
        <v>0.92208051935127588</v>
      </c>
      <c r="AF66" s="235">
        <f t="shared" si="21"/>
        <v>0.91474538790917326</v>
      </c>
      <c r="AG66" s="235">
        <f t="shared" si="21"/>
        <v>0.90750761806849845</v>
      </c>
      <c r="AH66" s="235">
        <f t="shared" si="21"/>
        <v>0.90036528414077566</v>
      </c>
      <c r="AI66" s="235">
        <f t="shared" si="21"/>
        <v>0.89331651088846376</v>
      </c>
      <c r="AJ66" s="235">
        <f t="shared" si="21"/>
        <v>0.8863594718835095</v>
      </c>
      <c r="AK66" s="235">
        <f t="shared" si="21"/>
        <v>0.87949238792957074</v>
      </c>
      <c r="AL66" s="235">
        <f t="shared" si="21"/>
        <v>0.87271352554504844</v>
      </c>
      <c r="AM66" s="235">
        <f t="shared" si="21"/>
        <v>0.86602119550421575</v>
      </c>
      <c r="AN66" s="235">
        <f t="shared" si="21"/>
        <v>0.85941375143385135</v>
      </c>
      <c r="AO66" s="235">
        <f t="shared" si="21"/>
        <v>0.85288958846294816</v>
      </c>
      <c r="AP66" s="235">
        <f t="shared" si="21"/>
        <v>0.84644714192315229</v>
      </c>
      <c r="AQ66" s="236">
        <f t="shared" si="21"/>
        <v>0.84008488609773091</v>
      </c>
    </row>
    <row r="67" spans="1:43" x14ac:dyDescent="0.35">
      <c r="A67" s="44" t="s">
        <v>10</v>
      </c>
      <c r="B67" s="44" t="s">
        <v>434</v>
      </c>
      <c r="C67" s="44" t="s">
        <v>435</v>
      </c>
      <c r="D67" s="44" t="s">
        <v>388</v>
      </c>
      <c r="E67" s="44" t="s">
        <v>7</v>
      </c>
      <c r="F67" s="44" t="s">
        <v>197</v>
      </c>
      <c r="G67" s="44" t="s">
        <v>355</v>
      </c>
      <c r="K67" s="44">
        <v>1</v>
      </c>
      <c r="L67" s="44">
        <v>1</v>
      </c>
      <c r="M67" s="44">
        <v>1</v>
      </c>
      <c r="N67" s="44">
        <v>1</v>
      </c>
      <c r="O67" s="44">
        <v>1</v>
      </c>
      <c r="P67" s="44">
        <v>1</v>
      </c>
      <c r="Q67" s="44">
        <v>1</v>
      </c>
      <c r="R67" s="44">
        <v>0.98653846153846159</v>
      </c>
      <c r="S67" s="44">
        <v>0.97307692307692317</v>
      </c>
      <c r="T67" s="44">
        <v>0.95961538461538465</v>
      </c>
      <c r="U67" s="44">
        <v>0.94615384615384623</v>
      </c>
      <c r="V67" s="44">
        <v>0.93269230769230782</v>
      </c>
      <c r="W67" s="44">
        <v>0.91923076923076941</v>
      </c>
      <c r="X67" s="44">
        <v>0.90576923076923099</v>
      </c>
      <c r="Y67" s="44">
        <v>0.89230769230769258</v>
      </c>
      <c r="Z67" s="44">
        <v>0.87884615384615405</v>
      </c>
      <c r="AA67" s="44">
        <v>0.86538461538461564</v>
      </c>
      <c r="AB67" s="44">
        <v>0.85192307692307723</v>
      </c>
      <c r="AC67" s="44">
        <v>0.83846153846153881</v>
      </c>
      <c r="AD67" s="44">
        <v>0.8250000000000004</v>
      </c>
      <c r="AE67" s="44">
        <v>0.81153846153846199</v>
      </c>
      <c r="AF67" s="44">
        <v>0.79807692307692346</v>
      </c>
      <c r="AG67" s="44">
        <v>0.78461538461538505</v>
      </c>
      <c r="AH67" s="44">
        <v>0.77115384615384663</v>
      </c>
      <c r="AI67" s="44">
        <v>0.75769230769230822</v>
      </c>
      <c r="AJ67" s="44">
        <v>0.74423076923076981</v>
      </c>
      <c r="AK67" s="44">
        <v>0.73076923076923139</v>
      </c>
      <c r="AL67" s="44">
        <v>0.71730769230769287</v>
      </c>
      <c r="AM67" s="44">
        <v>0.70384615384615445</v>
      </c>
      <c r="AN67" s="44">
        <v>0.69038461538461604</v>
      </c>
      <c r="AO67" s="44">
        <v>0.67692307692307763</v>
      </c>
      <c r="AP67" s="44">
        <v>0.66346153846153921</v>
      </c>
      <c r="AQ67" s="44">
        <v>0.6500000000000008</v>
      </c>
    </row>
    <row r="68" spans="1:43" x14ac:dyDescent="0.35">
      <c r="A68" s="44" t="s">
        <v>10</v>
      </c>
      <c r="B68" s="44" t="s">
        <v>434</v>
      </c>
      <c r="C68" s="44" t="s">
        <v>436</v>
      </c>
      <c r="D68" s="44" t="s">
        <v>392</v>
      </c>
      <c r="E68" s="44" t="s">
        <v>7</v>
      </c>
      <c r="F68" s="44" t="s">
        <v>197</v>
      </c>
      <c r="G68" s="44" t="s">
        <v>355</v>
      </c>
      <c r="K68" s="44">
        <v>1</v>
      </c>
      <c r="L68" s="44">
        <v>1</v>
      </c>
      <c r="M68" s="44">
        <v>1</v>
      </c>
      <c r="N68" s="44">
        <v>1</v>
      </c>
      <c r="O68" s="44">
        <v>1</v>
      </c>
      <c r="P68" s="44">
        <v>1</v>
      </c>
      <c r="Q68" s="44">
        <v>1</v>
      </c>
      <c r="R68" s="44">
        <v>0.98653846153846159</v>
      </c>
      <c r="S68" s="44">
        <v>0.97307692307692328</v>
      </c>
      <c r="T68" s="44">
        <v>0.95961538461538487</v>
      </c>
      <c r="U68" s="44">
        <v>0.94615384615384657</v>
      </c>
      <c r="V68" s="44">
        <v>0.93269230769230815</v>
      </c>
      <c r="W68" s="44">
        <v>0.91923076923076974</v>
      </c>
      <c r="X68" s="44">
        <v>0.90576923076923122</v>
      </c>
      <c r="Y68" s="44">
        <v>0.8923076923076928</v>
      </c>
      <c r="Z68" s="44">
        <v>0.87884615384615428</v>
      </c>
      <c r="AA68" s="44">
        <v>0.86538461538461586</v>
      </c>
      <c r="AB68" s="44">
        <v>0.85192307692307734</v>
      </c>
      <c r="AC68" s="44">
        <v>0.83846153846153892</v>
      </c>
      <c r="AD68" s="44">
        <v>0.8250000000000004</v>
      </c>
      <c r="AE68" s="44">
        <v>0.81153846153846199</v>
      </c>
      <c r="AF68" s="44">
        <v>0.79807692307692346</v>
      </c>
      <c r="AG68" s="44">
        <v>0.78461538461538505</v>
      </c>
      <c r="AH68" s="44">
        <v>0.77115384615384652</v>
      </c>
      <c r="AI68" s="44">
        <v>0.75769230769230811</v>
      </c>
      <c r="AJ68" s="44">
        <v>0.74423076923076958</v>
      </c>
      <c r="AK68" s="44">
        <v>0.73076923076923117</v>
      </c>
      <c r="AL68" s="44">
        <v>0.71730769230769265</v>
      </c>
      <c r="AM68" s="44">
        <v>0.70384615384615423</v>
      </c>
      <c r="AN68" s="44">
        <v>0.69038461538461571</v>
      </c>
      <c r="AO68" s="44">
        <v>0.67692307692307729</v>
      </c>
      <c r="AP68" s="44">
        <v>0.66346153846153877</v>
      </c>
      <c r="AQ68" s="44">
        <v>0.65000000000000036</v>
      </c>
    </row>
    <row r="69" spans="1:43" x14ac:dyDescent="0.35">
      <c r="A69" s="44" t="s">
        <v>10</v>
      </c>
      <c r="B69" s="44" t="s">
        <v>434</v>
      </c>
      <c r="C69" s="44" t="s">
        <v>437</v>
      </c>
      <c r="D69" s="44" t="s">
        <v>388</v>
      </c>
      <c r="E69" s="44" t="s">
        <v>7</v>
      </c>
      <c r="F69" s="44" t="s">
        <v>197</v>
      </c>
      <c r="G69" s="44" t="s">
        <v>355</v>
      </c>
      <c r="K69" s="44">
        <v>1</v>
      </c>
      <c r="L69" s="44">
        <v>1</v>
      </c>
      <c r="M69" s="44">
        <v>1</v>
      </c>
      <c r="N69" s="44">
        <v>1</v>
      </c>
      <c r="O69" s="44">
        <v>1</v>
      </c>
      <c r="P69" s="44">
        <v>1</v>
      </c>
      <c r="Q69" s="44">
        <v>1</v>
      </c>
      <c r="R69" s="44">
        <v>0.98653846153846159</v>
      </c>
      <c r="S69" s="44">
        <v>0.97307692307692317</v>
      </c>
      <c r="T69" s="44">
        <v>0.95961538461538465</v>
      </c>
      <c r="U69" s="44">
        <v>0.94615384615384623</v>
      </c>
      <c r="V69" s="44">
        <v>0.93269230769230782</v>
      </c>
      <c r="W69" s="44">
        <v>0.91923076923076941</v>
      </c>
      <c r="X69" s="44">
        <v>0.90576923076923099</v>
      </c>
      <c r="Y69" s="44">
        <v>0.89230769230769258</v>
      </c>
      <c r="Z69" s="44">
        <v>0.87884615384615405</v>
      </c>
      <c r="AA69" s="44">
        <v>0.86538461538461564</v>
      </c>
      <c r="AB69" s="44">
        <v>0.85192307692307723</v>
      </c>
      <c r="AC69" s="44">
        <v>0.83846153846153881</v>
      </c>
      <c r="AD69" s="44">
        <v>0.8250000000000004</v>
      </c>
      <c r="AE69" s="44">
        <v>0.81153846153846199</v>
      </c>
      <c r="AF69" s="44">
        <v>0.79807692307692346</v>
      </c>
      <c r="AG69" s="44">
        <v>0.78461538461538505</v>
      </c>
      <c r="AH69" s="44">
        <v>0.77115384615384663</v>
      </c>
      <c r="AI69" s="44">
        <v>0.75769230769230822</v>
      </c>
      <c r="AJ69" s="44">
        <v>0.74423076923076981</v>
      </c>
      <c r="AK69" s="44">
        <v>0.73076923076923139</v>
      </c>
      <c r="AL69" s="44">
        <v>0.71730769230769287</v>
      </c>
      <c r="AM69" s="44">
        <v>0.70384615384615445</v>
      </c>
      <c r="AN69" s="44">
        <v>0.69038461538461604</v>
      </c>
      <c r="AO69" s="44">
        <v>0.67692307692307763</v>
      </c>
      <c r="AP69" s="44">
        <v>0.66346153846153921</v>
      </c>
      <c r="AQ69" s="44">
        <v>0.6500000000000008</v>
      </c>
    </row>
    <row r="70" spans="1:43" x14ac:dyDescent="0.35">
      <c r="A70" s="44" t="s">
        <v>10</v>
      </c>
      <c r="B70" s="44" t="s">
        <v>434</v>
      </c>
      <c r="C70" s="44" t="s">
        <v>438</v>
      </c>
      <c r="D70" s="44" t="s">
        <v>392</v>
      </c>
      <c r="E70" s="44" t="s">
        <v>7</v>
      </c>
      <c r="F70" s="44" t="s">
        <v>197</v>
      </c>
      <c r="G70" s="44" t="s">
        <v>355</v>
      </c>
      <c r="K70" s="44">
        <v>1</v>
      </c>
      <c r="L70" s="44">
        <v>1</v>
      </c>
      <c r="M70" s="44">
        <v>1</v>
      </c>
      <c r="N70" s="44">
        <v>1</v>
      </c>
      <c r="O70" s="44">
        <v>1</v>
      </c>
      <c r="P70" s="44">
        <v>1</v>
      </c>
      <c r="Q70" s="44">
        <v>1</v>
      </c>
      <c r="R70" s="44">
        <v>0.98653846153846159</v>
      </c>
      <c r="S70" s="44">
        <v>0.97307692307692328</v>
      </c>
      <c r="T70" s="44">
        <v>0.95961538461538487</v>
      </c>
      <c r="U70" s="44">
        <v>0.94615384615384657</v>
      </c>
      <c r="V70" s="44">
        <v>0.93269230769230815</v>
      </c>
      <c r="W70" s="44">
        <v>0.91923076923076974</v>
      </c>
      <c r="X70" s="44">
        <v>0.90576923076923122</v>
      </c>
      <c r="Y70" s="44">
        <v>0.8923076923076928</v>
      </c>
      <c r="Z70" s="44">
        <v>0.87884615384615428</v>
      </c>
      <c r="AA70" s="44">
        <v>0.86538461538461586</v>
      </c>
      <c r="AB70" s="44">
        <v>0.85192307692307734</v>
      </c>
      <c r="AC70" s="44">
        <v>0.83846153846153892</v>
      </c>
      <c r="AD70" s="44">
        <v>0.8250000000000004</v>
      </c>
      <c r="AE70" s="44">
        <v>0.81153846153846199</v>
      </c>
      <c r="AF70" s="44">
        <v>0.79807692307692346</v>
      </c>
      <c r="AG70" s="44">
        <v>0.78461538461538505</v>
      </c>
      <c r="AH70" s="44">
        <v>0.77115384615384652</v>
      </c>
      <c r="AI70" s="44">
        <v>0.75769230769230811</v>
      </c>
      <c r="AJ70" s="44">
        <v>0.74423076923076958</v>
      </c>
      <c r="AK70" s="44">
        <v>0.73076923076923117</v>
      </c>
      <c r="AL70" s="44">
        <v>0.71730769230769265</v>
      </c>
      <c r="AM70" s="44">
        <v>0.70384615384615423</v>
      </c>
      <c r="AN70" s="44">
        <v>0.69038461538461571</v>
      </c>
      <c r="AO70" s="44">
        <v>0.67692307692307729</v>
      </c>
      <c r="AP70" s="44">
        <v>0.66346153846153877</v>
      </c>
      <c r="AQ70" s="44">
        <v>0.65000000000000036</v>
      </c>
    </row>
    <row r="71" spans="1:43" x14ac:dyDescent="0.35">
      <c r="A71" s="44" t="s">
        <v>10</v>
      </c>
      <c r="B71" s="44" t="s">
        <v>434</v>
      </c>
      <c r="C71" s="44" t="s">
        <v>422</v>
      </c>
      <c r="D71" s="44" t="s">
        <v>388</v>
      </c>
      <c r="E71" s="44" t="s">
        <v>7</v>
      </c>
      <c r="F71" s="44" t="s">
        <v>197</v>
      </c>
      <c r="G71" s="44" t="s">
        <v>355</v>
      </c>
      <c r="K71" s="44">
        <v>1</v>
      </c>
      <c r="L71" s="44">
        <v>1</v>
      </c>
      <c r="M71" s="44">
        <v>1</v>
      </c>
      <c r="N71" s="44">
        <v>1</v>
      </c>
      <c r="O71" s="44">
        <v>1</v>
      </c>
      <c r="P71" s="44">
        <v>1</v>
      </c>
      <c r="Q71" s="44">
        <v>1</v>
      </c>
      <c r="R71" s="44">
        <v>0.98653846153846159</v>
      </c>
      <c r="S71" s="44">
        <v>0.97307692307692317</v>
      </c>
      <c r="T71" s="44">
        <v>0.95961538461538465</v>
      </c>
      <c r="U71" s="44">
        <v>0.94615384615384623</v>
      </c>
      <c r="V71" s="44">
        <v>0.93269230769230782</v>
      </c>
      <c r="W71" s="44">
        <v>0.91923076923076941</v>
      </c>
      <c r="X71" s="44">
        <v>0.90576923076923099</v>
      </c>
      <c r="Y71" s="44">
        <v>0.89230769230769258</v>
      </c>
      <c r="Z71" s="44">
        <v>0.87884615384615405</v>
      </c>
      <c r="AA71" s="44">
        <v>0.86538461538461564</v>
      </c>
      <c r="AB71" s="44">
        <v>0.85192307692307723</v>
      </c>
      <c r="AC71" s="44">
        <v>0.83846153846153881</v>
      </c>
      <c r="AD71" s="44">
        <v>0.8250000000000004</v>
      </c>
      <c r="AE71" s="44">
        <v>0.81153846153846199</v>
      </c>
      <c r="AF71" s="44">
        <v>0.79807692307692346</v>
      </c>
      <c r="AG71" s="44">
        <v>0.78461538461538505</v>
      </c>
      <c r="AH71" s="44">
        <v>0.77115384615384663</v>
      </c>
      <c r="AI71" s="44">
        <v>0.75769230769230822</v>
      </c>
      <c r="AJ71" s="44">
        <v>0.74423076923076981</v>
      </c>
      <c r="AK71" s="44">
        <v>0.73076923076923139</v>
      </c>
      <c r="AL71" s="44">
        <v>0.71730769230769287</v>
      </c>
      <c r="AM71" s="44">
        <v>0.70384615384615445</v>
      </c>
      <c r="AN71" s="44">
        <v>0.69038461538461604</v>
      </c>
      <c r="AO71" s="44">
        <v>0.67692307692307763</v>
      </c>
      <c r="AP71" s="44">
        <v>0.66346153846153921</v>
      </c>
      <c r="AQ71" s="44">
        <v>0.6500000000000008</v>
      </c>
    </row>
    <row r="72" spans="1:43" x14ac:dyDescent="0.35">
      <c r="A72" s="44" t="s">
        <v>10</v>
      </c>
      <c r="B72" s="44" t="s">
        <v>434</v>
      </c>
      <c r="C72" s="44" t="s">
        <v>426</v>
      </c>
      <c r="D72" s="44" t="s">
        <v>392</v>
      </c>
      <c r="E72" s="44" t="s">
        <v>7</v>
      </c>
      <c r="F72" s="44" t="s">
        <v>197</v>
      </c>
      <c r="G72" s="44" t="s">
        <v>355</v>
      </c>
      <c r="K72" s="44">
        <v>1</v>
      </c>
      <c r="L72" s="44">
        <v>1</v>
      </c>
      <c r="M72" s="44">
        <v>1</v>
      </c>
      <c r="N72" s="44">
        <v>1</v>
      </c>
      <c r="O72" s="44">
        <v>1</v>
      </c>
      <c r="P72" s="44">
        <v>1</v>
      </c>
      <c r="Q72" s="44">
        <v>1</v>
      </c>
      <c r="R72" s="44">
        <v>0.98653846153846159</v>
      </c>
      <c r="S72" s="44">
        <v>0.97307692307692328</v>
      </c>
      <c r="T72" s="44">
        <v>0.95961538461538487</v>
      </c>
      <c r="U72" s="44">
        <v>0.94615384615384657</v>
      </c>
      <c r="V72" s="44">
        <v>0.93269230769230815</v>
      </c>
      <c r="W72" s="44">
        <v>0.91923076923076974</v>
      </c>
      <c r="X72" s="44">
        <v>0.90576923076923122</v>
      </c>
      <c r="Y72" s="44">
        <v>0.8923076923076928</v>
      </c>
      <c r="Z72" s="44">
        <v>0.87884615384615428</v>
      </c>
      <c r="AA72" s="44">
        <v>0.86538461538461586</v>
      </c>
      <c r="AB72" s="44">
        <v>0.85192307692307734</v>
      </c>
      <c r="AC72" s="44">
        <v>0.83846153846153892</v>
      </c>
      <c r="AD72" s="44">
        <v>0.8250000000000004</v>
      </c>
      <c r="AE72" s="44">
        <v>0.81153846153846199</v>
      </c>
      <c r="AF72" s="44">
        <v>0.79807692307692346</v>
      </c>
      <c r="AG72" s="44">
        <v>0.78461538461538505</v>
      </c>
      <c r="AH72" s="44">
        <v>0.77115384615384652</v>
      </c>
      <c r="AI72" s="44">
        <v>0.75769230769230811</v>
      </c>
      <c r="AJ72" s="44">
        <v>0.74423076923076958</v>
      </c>
      <c r="AK72" s="44">
        <v>0.73076923076923117</v>
      </c>
      <c r="AL72" s="44">
        <v>0.71730769230769265</v>
      </c>
      <c r="AM72" s="44">
        <v>0.70384615384615423</v>
      </c>
      <c r="AN72" s="44">
        <v>0.69038461538461571</v>
      </c>
      <c r="AO72" s="44">
        <v>0.67692307692307729</v>
      </c>
      <c r="AP72" s="44">
        <v>0.66346153846153877</v>
      </c>
      <c r="AQ72" s="44">
        <v>0.65000000000000036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61"/>
  <sheetViews>
    <sheetView topLeftCell="C1" zoomScale="85" zoomScaleNormal="85" workbookViewId="0">
      <selection activeCell="M45" sqref="M45:AS61"/>
    </sheetView>
  </sheetViews>
  <sheetFormatPr defaultColWidth="8.90625" defaultRowHeight="14.5" x14ac:dyDescent="0.35"/>
  <cols>
    <col min="1" max="1" width="11" bestFit="1" customWidth="1"/>
    <col min="2" max="2" width="40.08984375" bestFit="1" customWidth="1"/>
    <col min="3" max="3" width="16.90625" bestFit="1" customWidth="1"/>
    <col min="4" max="4" width="31.26953125" customWidth="1"/>
    <col min="5" max="5" width="30.6328125" bestFit="1" customWidth="1"/>
    <col min="6" max="6" width="12.453125" customWidth="1"/>
    <col min="12" max="12" width="9.6328125" customWidth="1"/>
    <col min="13" max="39" width="6.453125" bestFit="1" customWidth="1"/>
    <col min="40" max="45" width="7.453125" bestFit="1" customWidth="1"/>
  </cols>
  <sheetData>
    <row r="1" spans="1:45" ht="44" thickBot="1" x14ac:dyDescent="0.4">
      <c r="A1" s="13" t="s">
        <v>16</v>
      </c>
      <c r="B1" s="30" t="s">
        <v>13</v>
      </c>
      <c r="C1" s="14" t="s">
        <v>198</v>
      </c>
      <c r="D1" s="14" t="s">
        <v>199</v>
      </c>
      <c r="E1" s="54" t="s">
        <v>45</v>
      </c>
      <c r="F1" s="24" t="s">
        <v>72</v>
      </c>
      <c r="G1" s="23" t="s">
        <v>3</v>
      </c>
      <c r="H1" s="23" t="s">
        <v>79</v>
      </c>
      <c r="I1" s="13" t="s">
        <v>56</v>
      </c>
      <c r="J1" s="14" t="s">
        <v>57</v>
      </c>
      <c r="K1" s="14" t="s">
        <v>58</v>
      </c>
      <c r="L1" s="15" t="s">
        <v>59</v>
      </c>
      <c r="M1" s="13">
        <v>2018</v>
      </c>
      <c r="N1" s="14">
        <v>2019</v>
      </c>
      <c r="O1" s="27">
        <v>2020</v>
      </c>
      <c r="P1" s="27">
        <v>2021</v>
      </c>
      <c r="Q1" s="27">
        <v>2022</v>
      </c>
      <c r="R1" s="27">
        <v>2023</v>
      </c>
      <c r="S1" s="27">
        <v>2024</v>
      </c>
      <c r="T1" s="27">
        <v>2025</v>
      </c>
      <c r="U1" s="27">
        <v>2026</v>
      </c>
      <c r="V1" s="27">
        <v>2027</v>
      </c>
      <c r="W1" s="27">
        <v>2028</v>
      </c>
      <c r="X1" s="27">
        <v>2029</v>
      </c>
      <c r="Y1" s="27">
        <v>2030</v>
      </c>
      <c r="Z1" s="27">
        <v>2031</v>
      </c>
      <c r="AA1" s="27">
        <v>2032</v>
      </c>
      <c r="AB1" s="27">
        <v>2033</v>
      </c>
      <c r="AC1" s="27">
        <v>2034</v>
      </c>
      <c r="AD1" s="27">
        <v>2035</v>
      </c>
      <c r="AE1" s="27">
        <v>2036</v>
      </c>
      <c r="AF1" s="27">
        <v>2037</v>
      </c>
      <c r="AG1" s="27">
        <v>2038</v>
      </c>
      <c r="AH1" s="27">
        <v>2039</v>
      </c>
      <c r="AI1" s="27">
        <v>2040</v>
      </c>
      <c r="AJ1" s="27">
        <v>2041</v>
      </c>
      <c r="AK1" s="27">
        <v>2042</v>
      </c>
      <c r="AL1" s="27">
        <v>2043</v>
      </c>
      <c r="AM1" s="27">
        <v>2044</v>
      </c>
      <c r="AN1" s="27">
        <v>2045</v>
      </c>
      <c r="AO1" s="27">
        <v>2046</v>
      </c>
      <c r="AP1" s="27">
        <v>2047</v>
      </c>
      <c r="AQ1" s="27">
        <v>2048</v>
      </c>
      <c r="AR1" s="27">
        <v>2049</v>
      </c>
      <c r="AS1" s="28">
        <v>2050</v>
      </c>
    </row>
    <row r="2" spans="1:45" x14ac:dyDescent="0.35">
      <c r="A2" s="9" t="s">
        <v>10</v>
      </c>
      <c r="B2" s="9" t="s">
        <v>200</v>
      </c>
      <c r="C2" s="7" t="s">
        <v>201</v>
      </c>
      <c r="D2" s="7" t="s">
        <v>202</v>
      </c>
      <c r="E2" s="7" t="s">
        <v>203</v>
      </c>
      <c r="F2" s="9" t="s">
        <v>7</v>
      </c>
      <c r="G2" s="9" t="s">
        <v>197</v>
      </c>
      <c r="H2" s="9" t="s">
        <v>204</v>
      </c>
      <c r="I2" s="7"/>
      <c r="J2" s="7"/>
      <c r="K2" s="7"/>
      <c r="L2" s="7"/>
      <c r="M2" s="7">
        <v>1.130436</v>
      </c>
      <c r="N2" s="7">
        <v>1.3405151997302078</v>
      </c>
      <c r="O2" s="7">
        <v>1.155981494838745</v>
      </c>
      <c r="P2" s="7">
        <v>1.3158819494067027</v>
      </c>
      <c r="Q2" s="7">
        <v>1.228027468725523</v>
      </c>
      <c r="R2" s="7">
        <v>1.2225466516920374</v>
      </c>
      <c r="S2" s="7">
        <v>1.2642991758160602</v>
      </c>
      <c r="T2" s="7">
        <v>1.3061603371669015</v>
      </c>
      <c r="U2" s="7">
        <v>1.3289710585985524</v>
      </c>
      <c r="V2" s="7">
        <v>1.3517817800302034</v>
      </c>
      <c r="W2" s="7">
        <v>1.3745925014618543</v>
      </c>
      <c r="X2" s="7">
        <v>1.3974032228935054</v>
      </c>
      <c r="Y2" s="7">
        <v>1.4202139443251562</v>
      </c>
      <c r="Z2" s="7">
        <v>1.402864639301143</v>
      </c>
      <c r="AA2" s="7">
        <v>1.38551533427713</v>
      </c>
      <c r="AB2" s="7">
        <v>1.3681660292531168</v>
      </c>
      <c r="AC2" s="7">
        <v>1.3508167242291036</v>
      </c>
      <c r="AD2" s="7">
        <v>1.3334674192050904</v>
      </c>
      <c r="AE2" s="7">
        <v>1.3161181141810774</v>
      </c>
      <c r="AF2" s="7">
        <v>1.2987688091570642</v>
      </c>
      <c r="AG2" s="7">
        <v>1.2814195041330509</v>
      </c>
      <c r="AH2" s="7">
        <v>1.264070199109038</v>
      </c>
      <c r="AI2" s="7">
        <v>1.2467208940850247</v>
      </c>
      <c r="AJ2" s="7">
        <v>1.1991953880343171</v>
      </c>
      <c r="AK2" s="7">
        <v>1.1516698819836095</v>
      </c>
      <c r="AL2" s="7">
        <v>1.1041443759329019</v>
      </c>
      <c r="AM2" s="7">
        <v>1.0566188698821941</v>
      </c>
      <c r="AN2" s="7">
        <v>1.0090933638314865</v>
      </c>
      <c r="AO2" s="7">
        <v>0.96156785778077891</v>
      </c>
      <c r="AP2" s="7">
        <v>0.91404235173007131</v>
      </c>
      <c r="AQ2" s="7">
        <v>0.86651684567936371</v>
      </c>
      <c r="AR2" s="7">
        <v>0.818991339628656</v>
      </c>
      <c r="AS2" s="7">
        <v>0.7714658335779484</v>
      </c>
    </row>
    <row r="3" spans="1:45" x14ac:dyDescent="0.35">
      <c r="A3" s="9" t="s">
        <v>10</v>
      </c>
      <c r="B3" s="9" t="s">
        <v>200</v>
      </c>
      <c r="C3" s="7" t="s">
        <v>205</v>
      </c>
      <c r="D3" s="7" t="s">
        <v>202</v>
      </c>
      <c r="E3" s="7" t="s">
        <v>206</v>
      </c>
      <c r="F3" s="9" t="s">
        <v>7</v>
      </c>
      <c r="G3" s="9" t="s">
        <v>197</v>
      </c>
      <c r="H3" s="9" t="s">
        <v>204</v>
      </c>
      <c r="I3" s="7"/>
      <c r="J3" s="7"/>
      <c r="K3" s="7"/>
      <c r="L3" s="7"/>
      <c r="M3" s="7">
        <v>3.2238360000000001E-2</v>
      </c>
      <c r="N3" s="7">
        <v>1.1545953256971884E-3</v>
      </c>
      <c r="O3" s="7">
        <v>1.066521888584608E-3</v>
      </c>
      <c r="P3" s="7">
        <v>1.3051871151880713E-3</v>
      </c>
      <c r="Q3" s="7">
        <v>1.6135484443296816E-3</v>
      </c>
      <c r="R3" s="7">
        <v>1.6063470062321979E-3</v>
      </c>
      <c r="S3" s="7">
        <v>1.6612071148721719E-3</v>
      </c>
      <c r="T3" s="7">
        <v>1.7162099657820004E-3</v>
      </c>
      <c r="U3" s="7">
        <v>1.7461817742451095E-3</v>
      </c>
      <c r="V3" s="7">
        <v>1.7761535827082186E-3</v>
      </c>
      <c r="W3" s="7">
        <v>1.8061253911713278E-3</v>
      </c>
      <c r="X3" s="7">
        <v>1.8360971996344369E-3</v>
      </c>
      <c r="Y3" s="7">
        <v>1.866069008097546E-3</v>
      </c>
      <c r="Z3" s="7">
        <v>1.8432731465678764E-3</v>
      </c>
      <c r="AA3" s="7">
        <v>1.8204772850382068E-3</v>
      </c>
      <c r="AB3" s="7">
        <v>1.7976814235085375E-3</v>
      </c>
      <c r="AC3" s="7">
        <v>1.7748855619788679E-3</v>
      </c>
      <c r="AD3" s="7">
        <v>1.7520897004491983E-3</v>
      </c>
      <c r="AE3" s="7">
        <v>1.7292938389195287E-3</v>
      </c>
      <c r="AF3" s="7">
        <v>1.7064979773898591E-3</v>
      </c>
      <c r="AG3" s="7">
        <v>1.6837021158601897E-3</v>
      </c>
      <c r="AH3" s="7">
        <v>1.6609062543305202E-3</v>
      </c>
      <c r="AI3" s="7">
        <v>1.6381103928008506E-3</v>
      </c>
      <c r="AJ3" s="7">
        <v>1.575664960343476E-3</v>
      </c>
      <c r="AK3" s="7">
        <v>1.5132195278861017E-3</v>
      </c>
      <c r="AL3" s="7">
        <v>1.4507740954287271E-3</v>
      </c>
      <c r="AM3" s="7">
        <v>1.3883286629713526E-3</v>
      </c>
      <c r="AN3" s="7">
        <v>1.3258832305139781E-3</v>
      </c>
      <c r="AO3" s="7">
        <v>1.2634377980566037E-3</v>
      </c>
      <c r="AP3" s="7">
        <v>1.2009923655992292E-3</v>
      </c>
      <c r="AQ3" s="7">
        <v>1.1385469331418548E-3</v>
      </c>
      <c r="AR3" s="7">
        <v>1.0761015006844803E-3</v>
      </c>
      <c r="AS3" s="7">
        <v>1.0136560682271058E-3</v>
      </c>
    </row>
    <row r="4" spans="1:45" x14ac:dyDescent="0.35">
      <c r="A4" s="9" t="s">
        <v>10</v>
      </c>
      <c r="B4" s="9" t="s">
        <v>200</v>
      </c>
      <c r="C4" s="7" t="s">
        <v>207</v>
      </c>
      <c r="D4" s="7" t="s">
        <v>202</v>
      </c>
      <c r="E4" s="7" t="s">
        <v>208</v>
      </c>
      <c r="F4" s="9" t="s">
        <v>7</v>
      </c>
      <c r="G4" s="9" t="s">
        <v>197</v>
      </c>
      <c r="H4" s="9" t="s">
        <v>204</v>
      </c>
      <c r="I4" s="7"/>
      <c r="J4" s="7"/>
      <c r="K4" s="7"/>
      <c r="L4" s="7"/>
      <c r="M4" s="7">
        <v>9.504035999999999E-2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</row>
    <row r="5" spans="1:45" x14ac:dyDescent="0.35">
      <c r="A5" s="9" t="s">
        <v>10</v>
      </c>
      <c r="B5" s="9" t="s">
        <v>200</v>
      </c>
      <c r="C5" s="7" t="s">
        <v>209</v>
      </c>
      <c r="D5" s="7" t="s">
        <v>202</v>
      </c>
      <c r="E5" s="7" t="s">
        <v>210</v>
      </c>
      <c r="F5" s="9" t="s">
        <v>7</v>
      </c>
      <c r="G5" s="9" t="s">
        <v>197</v>
      </c>
      <c r="H5" s="9" t="s">
        <v>204</v>
      </c>
      <c r="I5" s="7"/>
      <c r="J5" s="7"/>
      <c r="K5" s="7"/>
      <c r="L5" s="7"/>
      <c r="M5" s="7">
        <v>2.0963307599999998</v>
      </c>
      <c r="N5" s="7">
        <v>2.5773298988516324</v>
      </c>
      <c r="O5" s="7">
        <v>2.2652008428107515</v>
      </c>
      <c r="P5" s="7">
        <v>2.5138191710090352</v>
      </c>
      <c r="Q5" s="7">
        <v>2.4881653494428968</v>
      </c>
      <c r="R5" s="7">
        <v>2.4770604031964512</v>
      </c>
      <c r="S5" s="7">
        <v>2.5616571947364557</v>
      </c>
      <c r="T5" s="7">
        <v>2.6464741013718576</v>
      </c>
      <c r="U5" s="7">
        <v>2.692691998045563</v>
      </c>
      <c r="V5" s="7">
        <v>2.7389098947192685</v>
      </c>
      <c r="W5" s="7">
        <v>2.7851277913929744</v>
      </c>
      <c r="X5" s="7">
        <v>2.8313456880666799</v>
      </c>
      <c r="Y5" s="7">
        <v>2.8775635847403853</v>
      </c>
      <c r="Z5" s="7">
        <v>2.842411325774659</v>
      </c>
      <c r="AA5" s="7">
        <v>2.8072590668089323</v>
      </c>
      <c r="AB5" s="7">
        <v>2.7721068078432061</v>
      </c>
      <c r="AC5" s="7">
        <v>2.7369545488774794</v>
      </c>
      <c r="AD5" s="7">
        <v>2.7018022899117531</v>
      </c>
      <c r="AE5" s="7">
        <v>2.6666500309460268</v>
      </c>
      <c r="AF5" s="7">
        <v>2.6314977719803001</v>
      </c>
      <c r="AG5" s="7">
        <v>2.5963455130145738</v>
      </c>
      <c r="AH5" s="7">
        <v>2.5611932540488471</v>
      </c>
      <c r="AI5" s="7">
        <v>2.5260409950831209</v>
      </c>
      <c r="AJ5" s="7">
        <v>2.4297472879946032</v>
      </c>
      <c r="AK5" s="7">
        <v>2.333453580906085</v>
      </c>
      <c r="AL5" s="7">
        <v>2.2371598738175673</v>
      </c>
      <c r="AM5" s="7">
        <v>2.1408661667290496</v>
      </c>
      <c r="AN5" s="7">
        <v>2.0445724596405315</v>
      </c>
      <c r="AO5" s="7">
        <v>1.9482787525520138</v>
      </c>
      <c r="AP5" s="7">
        <v>1.8519850454634958</v>
      </c>
      <c r="AQ5" s="7">
        <v>1.7556913383749779</v>
      </c>
      <c r="AR5" s="7">
        <v>1.6593976312864602</v>
      </c>
      <c r="AS5" s="7">
        <v>1.5631039241979423</v>
      </c>
    </row>
    <row r="6" spans="1:45" x14ac:dyDescent="0.35">
      <c r="A6" s="9" t="s">
        <v>10</v>
      </c>
      <c r="B6" s="9" t="s">
        <v>200</v>
      </c>
      <c r="C6" s="7" t="s">
        <v>211</v>
      </c>
      <c r="D6" s="7" t="s">
        <v>202</v>
      </c>
      <c r="E6" s="7" t="s">
        <v>212</v>
      </c>
      <c r="F6" s="9" t="s">
        <v>7</v>
      </c>
      <c r="G6" s="9" t="s">
        <v>197</v>
      </c>
      <c r="H6" s="9" t="s">
        <v>204</v>
      </c>
      <c r="I6" s="7"/>
      <c r="J6" s="7"/>
      <c r="K6" s="7"/>
      <c r="L6" s="7"/>
      <c r="M6" s="7">
        <v>16.106619600000002</v>
      </c>
      <c r="N6" s="7">
        <v>15.851418200490023</v>
      </c>
      <c r="O6" s="7">
        <v>15.796804455781279</v>
      </c>
      <c r="P6" s="7">
        <v>17.697188634410519</v>
      </c>
      <c r="Q6" s="7">
        <v>18.2137327542812</v>
      </c>
      <c r="R6" s="7">
        <v>18.132442930343771</v>
      </c>
      <c r="S6" s="7">
        <v>18.751703765771879</v>
      </c>
      <c r="T6" s="7">
        <v>19.372575875757626</v>
      </c>
      <c r="U6" s="7">
        <v>19.7859610038753</v>
      </c>
      <c r="V6" s="7">
        <v>20.199346131992975</v>
      </c>
      <c r="W6" s="7">
        <v>20.612731260110646</v>
      </c>
      <c r="X6" s="7">
        <v>21.026116388228321</v>
      </c>
      <c r="Y6" s="7">
        <v>21.439501516345995</v>
      </c>
      <c r="Z6" s="7">
        <v>21.862918058416597</v>
      </c>
      <c r="AA6" s="7">
        <v>22.286334600487194</v>
      </c>
      <c r="AB6" s="7">
        <v>22.709751142557796</v>
      </c>
      <c r="AC6" s="7">
        <v>23.133167684628393</v>
      </c>
      <c r="AD6" s="7">
        <v>23.556584226698995</v>
      </c>
      <c r="AE6" s="7">
        <v>23.980000768769596</v>
      </c>
      <c r="AF6" s="7">
        <v>24.403417310840194</v>
      </c>
      <c r="AG6" s="7">
        <v>24.826833852910795</v>
      </c>
      <c r="AH6" s="7">
        <v>25.250250394981393</v>
      </c>
      <c r="AI6" s="7">
        <v>25.673666937051994</v>
      </c>
      <c r="AJ6" s="7">
        <v>25.746560471098146</v>
      </c>
      <c r="AK6" s="7">
        <v>25.819454005144298</v>
      </c>
      <c r="AL6" s="7">
        <v>25.892347539190446</v>
      </c>
      <c r="AM6" s="7">
        <v>25.965241073236598</v>
      </c>
      <c r="AN6" s="7">
        <v>26.03813460728275</v>
      </c>
      <c r="AO6" s="7">
        <v>26.111028141328902</v>
      </c>
      <c r="AP6" s="7">
        <v>26.183921675375053</v>
      </c>
      <c r="AQ6" s="7">
        <v>26.256815209421202</v>
      </c>
      <c r="AR6" s="7">
        <v>26.329708743467354</v>
      </c>
      <c r="AS6" s="7">
        <v>26.402602277513505</v>
      </c>
    </row>
    <row r="7" spans="1:45" x14ac:dyDescent="0.35">
      <c r="A7" s="9" t="s">
        <v>10</v>
      </c>
      <c r="B7" s="9" t="s">
        <v>200</v>
      </c>
      <c r="C7" s="7" t="s">
        <v>213</v>
      </c>
      <c r="D7" s="7" t="s">
        <v>202</v>
      </c>
      <c r="E7" s="7" t="s">
        <v>214</v>
      </c>
      <c r="F7" s="9" t="s">
        <v>7</v>
      </c>
      <c r="G7" s="9" t="s">
        <v>197</v>
      </c>
      <c r="H7" s="9" t="s">
        <v>204</v>
      </c>
      <c r="I7" s="7"/>
      <c r="J7" s="7"/>
      <c r="K7" s="7"/>
      <c r="L7" s="7"/>
      <c r="M7" s="7">
        <v>2.4702120000000001E-2</v>
      </c>
      <c r="N7" s="7">
        <v>2.5934812963599525E-3</v>
      </c>
      <c r="O7" s="7">
        <v>2.6267697958693471E-3</v>
      </c>
      <c r="P7" s="7">
        <v>2.6598029270056161E-3</v>
      </c>
      <c r="Q7" s="7">
        <v>2.6816162428269829E-3</v>
      </c>
      <c r="R7" s="7">
        <v>2.6696479046950912E-3</v>
      </c>
      <c r="S7" s="7">
        <v>2.7608219620524599E-3</v>
      </c>
      <c r="T7" s="7">
        <v>2.8522332481033487E-3</v>
      </c>
      <c r="U7" s="7">
        <v>2.9020445126389867E-3</v>
      </c>
      <c r="V7" s="7">
        <v>2.9518557771746243E-3</v>
      </c>
      <c r="W7" s="7">
        <v>3.0016670417102624E-3</v>
      </c>
      <c r="X7" s="7">
        <v>3.0514783062459E-3</v>
      </c>
      <c r="Y7" s="7">
        <v>3.101289570781538E-3</v>
      </c>
      <c r="Z7" s="7">
        <v>3.0634042796630605E-3</v>
      </c>
      <c r="AA7" s="7">
        <v>3.025518988544583E-3</v>
      </c>
      <c r="AB7" s="7">
        <v>2.9876336974261055E-3</v>
      </c>
      <c r="AC7" s="7">
        <v>2.949748406307628E-3</v>
      </c>
      <c r="AD7" s="7">
        <v>2.9118631151891505E-3</v>
      </c>
      <c r="AE7" s="7">
        <v>2.8739778240706735E-3</v>
      </c>
      <c r="AF7" s="7">
        <v>2.836092532952196E-3</v>
      </c>
      <c r="AG7" s="7">
        <v>2.7982072418337185E-3</v>
      </c>
      <c r="AH7" s="7">
        <v>2.7603219507152409E-3</v>
      </c>
      <c r="AI7" s="7">
        <v>2.7224366595967634E-3</v>
      </c>
      <c r="AJ7" s="7">
        <v>2.6186562701349418E-3</v>
      </c>
      <c r="AK7" s="7">
        <v>2.5148758806731201E-3</v>
      </c>
      <c r="AL7" s="7">
        <v>2.4110954912112985E-3</v>
      </c>
      <c r="AM7" s="7">
        <v>2.3073151017494772E-3</v>
      </c>
      <c r="AN7" s="7">
        <v>2.2035347122876556E-3</v>
      </c>
      <c r="AO7" s="7">
        <v>2.0997543228258339E-3</v>
      </c>
      <c r="AP7" s="7">
        <v>1.9959739333640122E-3</v>
      </c>
      <c r="AQ7" s="7">
        <v>1.8921935439021906E-3</v>
      </c>
      <c r="AR7" s="7">
        <v>1.7884131544403689E-3</v>
      </c>
      <c r="AS7" s="7">
        <v>1.6846327649785474E-3</v>
      </c>
    </row>
    <row r="8" spans="1:45" x14ac:dyDescent="0.35">
      <c r="A8" s="9" t="s">
        <v>10</v>
      </c>
      <c r="B8" s="9" t="s">
        <v>200</v>
      </c>
      <c r="C8" s="7" t="s">
        <v>215</v>
      </c>
      <c r="D8" s="7" t="s">
        <v>202</v>
      </c>
      <c r="E8" s="7" t="s">
        <v>216</v>
      </c>
      <c r="F8" s="9" t="s">
        <v>7</v>
      </c>
      <c r="G8" s="9" t="s">
        <v>197</v>
      </c>
      <c r="H8" s="9" t="s">
        <v>204</v>
      </c>
      <c r="I8" s="7"/>
      <c r="J8" s="7"/>
      <c r="K8" s="7"/>
      <c r="L8" s="7"/>
      <c r="M8" s="7">
        <v>4.9228394399999997</v>
      </c>
      <c r="N8" s="7">
        <v>7.1432458254204079</v>
      </c>
      <c r="O8" s="7">
        <v>6.1599152243346484</v>
      </c>
      <c r="P8" s="7">
        <v>7.0119818437995018</v>
      </c>
      <c r="Q8" s="7">
        <v>6.5438288885054234</v>
      </c>
      <c r="R8" s="7">
        <v>6.5246191802175337</v>
      </c>
      <c r="S8" s="7">
        <v>6.7637230000730435</v>
      </c>
      <c r="T8" s="7">
        <v>7.0040271561542635</v>
      </c>
      <c r="U8" s="7">
        <v>7.1423162510954157</v>
      </c>
      <c r="V8" s="7">
        <v>7.2806053460365678</v>
      </c>
      <c r="W8" s="7">
        <v>7.4188944409777209</v>
      </c>
      <c r="X8" s="7">
        <v>7.557183535918873</v>
      </c>
      <c r="Y8" s="7">
        <v>7.6954726308600252</v>
      </c>
      <c r="Z8" s="7">
        <v>7.6120970269591677</v>
      </c>
      <c r="AA8" s="7">
        <v>7.528721423058311</v>
      </c>
      <c r="AB8" s="7">
        <v>7.4453458191574544</v>
      </c>
      <c r="AC8" s="7">
        <v>7.3619702152565969</v>
      </c>
      <c r="AD8" s="7">
        <v>7.2785946113557394</v>
      </c>
      <c r="AE8" s="7">
        <v>7.1952190074548827</v>
      </c>
      <c r="AF8" s="7">
        <v>7.1118434035540261</v>
      </c>
      <c r="AG8" s="7">
        <v>7.0284677996531686</v>
      </c>
      <c r="AH8" s="7">
        <v>6.9450921957523111</v>
      </c>
      <c r="AI8" s="7">
        <v>6.8617165918514544</v>
      </c>
      <c r="AJ8" s="7">
        <v>6.60428128945646</v>
      </c>
      <c r="AK8" s="7">
        <v>6.3468459870614655</v>
      </c>
      <c r="AL8" s="7">
        <v>6.0894106846664711</v>
      </c>
      <c r="AM8" s="7">
        <v>5.8319753822714766</v>
      </c>
      <c r="AN8" s="7">
        <v>5.5745400798764821</v>
      </c>
      <c r="AO8" s="7">
        <v>5.3171047774814877</v>
      </c>
      <c r="AP8" s="7">
        <v>5.0596694750864932</v>
      </c>
      <c r="AQ8" s="7">
        <v>4.8022341726914988</v>
      </c>
      <c r="AR8" s="7">
        <v>4.5447988702965043</v>
      </c>
      <c r="AS8" s="7">
        <v>4.2873635679015099</v>
      </c>
    </row>
    <row r="9" spans="1:45" x14ac:dyDescent="0.35">
      <c r="A9" s="9" t="s">
        <v>10</v>
      </c>
      <c r="B9" s="9" t="s">
        <v>200</v>
      </c>
      <c r="C9" s="7" t="s">
        <v>217</v>
      </c>
      <c r="D9" s="7" t="s">
        <v>202</v>
      </c>
      <c r="E9" s="7" t="s">
        <v>218</v>
      </c>
      <c r="F9" s="9" t="s">
        <v>7</v>
      </c>
      <c r="G9" s="9" t="s">
        <v>197</v>
      </c>
      <c r="H9" s="9" t="s">
        <v>204</v>
      </c>
      <c r="I9" s="7"/>
      <c r="J9" s="7"/>
      <c r="K9" s="7"/>
      <c r="L9" s="7"/>
      <c r="M9" s="7">
        <v>8.373600000000001E-4</v>
      </c>
      <c r="N9" s="7">
        <v>6.159102740116968E-2</v>
      </c>
      <c r="O9" s="7">
        <v>5.6892815518802702E-2</v>
      </c>
      <c r="P9" s="7">
        <v>6.9624234210944339E-2</v>
      </c>
      <c r="Q9" s="7">
        <v>8.6073539564881785E-2</v>
      </c>
      <c r="R9" s="7">
        <v>8.5820866762074871E-2</v>
      </c>
      <c r="S9" s="7">
        <v>8.8965892778051281E-2</v>
      </c>
      <c r="T9" s="7">
        <v>9.212670728565471E-2</v>
      </c>
      <c r="U9" s="7">
        <v>9.3945677813095804E-2</v>
      </c>
      <c r="V9" s="7">
        <v>9.5764648340536898E-2</v>
      </c>
      <c r="W9" s="7">
        <v>9.7583618867977978E-2</v>
      </c>
      <c r="X9" s="7">
        <v>9.9402589395419072E-2</v>
      </c>
      <c r="Y9" s="7">
        <v>0.10122155992286017</v>
      </c>
      <c r="Z9" s="7">
        <v>0.10012488801053188</v>
      </c>
      <c r="AA9" s="7">
        <v>9.9028216098203586E-2</v>
      </c>
      <c r="AB9" s="7">
        <v>9.7931544185875311E-2</v>
      </c>
      <c r="AC9" s="7">
        <v>9.6834872273547021E-2</v>
      </c>
      <c r="AD9" s="7">
        <v>9.5738200361218731E-2</v>
      </c>
      <c r="AE9" s="7">
        <v>9.4641528448890441E-2</v>
      </c>
      <c r="AF9" s="7">
        <v>9.3544856536562151E-2</v>
      </c>
      <c r="AG9" s="7">
        <v>9.2448184624233876E-2</v>
      </c>
      <c r="AH9" s="7">
        <v>9.1351512711905586E-2</v>
      </c>
      <c r="AI9" s="7">
        <v>9.0254840799577296E-2</v>
      </c>
      <c r="AJ9" s="7">
        <v>8.6868693627389595E-2</v>
      </c>
      <c r="AK9" s="7">
        <v>8.3482546455201881E-2</v>
      </c>
      <c r="AL9" s="7">
        <v>8.009639928301418E-2</v>
      </c>
      <c r="AM9" s="7">
        <v>7.671025211082648E-2</v>
      </c>
      <c r="AN9" s="7">
        <v>7.3324104938638765E-2</v>
      </c>
      <c r="AO9" s="7">
        <v>6.9937957766451064E-2</v>
      </c>
      <c r="AP9" s="7">
        <v>6.655181059426335E-2</v>
      </c>
      <c r="AQ9" s="7">
        <v>6.3165663422075649E-2</v>
      </c>
      <c r="AR9" s="7">
        <v>5.9779516249887948E-2</v>
      </c>
      <c r="AS9" s="7">
        <v>5.6393369077700241E-2</v>
      </c>
    </row>
    <row r="10" spans="1:45" x14ac:dyDescent="0.35">
      <c r="A10" s="9" t="s">
        <v>10</v>
      </c>
      <c r="B10" s="9" t="s">
        <v>200</v>
      </c>
      <c r="C10" s="7" t="s">
        <v>219</v>
      </c>
      <c r="D10" s="7" t="s">
        <v>202</v>
      </c>
      <c r="E10" s="7" t="s">
        <v>220</v>
      </c>
      <c r="F10" s="9" t="s">
        <v>7</v>
      </c>
      <c r="G10" s="9" t="s">
        <v>197</v>
      </c>
      <c r="H10" s="9" t="s">
        <v>204</v>
      </c>
      <c r="I10" s="7"/>
      <c r="J10" s="7"/>
      <c r="K10" s="7"/>
      <c r="L10" s="7"/>
      <c r="M10" s="7">
        <v>3.8330154000000003</v>
      </c>
      <c r="N10" s="7">
        <v>4.0389310637049167</v>
      </c>
      <c r="O10" s="7">
        <v>4.2252320462807145</v>
      </c>
      <c r="P10" s="7">
        <v>3.3409414983462589</v>
      </c>
      <c r="Q10" s="7">
        <v>3.8787871987483475</v>
      </c>
      <c r="R10" s="7">
        <v>3.8674008419428327</v>
      </c>
      <c r="S10" s="7">
        <v>4.0091271693620083</v>
      </c>
      <c r="T10" s="7">
        <v>4.1515649837203759</v>
      </c>
      <c r="U10" s="7">
        <v>4.2335344209295975</v>
      </c>
      <c r="V10" s="7">
        <v>4.3155038581388192</v>
      </c>
      <c r="W10" s="7">
        <v>4.3974732953480418</v>
      </c>
      <c r="X10" s="7">
        <v>4.4794427325572634</v>
      </c>
      <c r="Y10" s="7">
        <v>4.5614121697664851</v>
      </c>
      <c r="Z10" s="7">
        <v>4.5119921389850237</v>
      </c>
      <c r="AA10" s="7">
        <v>4.4625721082035614</v>
      </c>
      <c r="AB10" s="7">
        <v>4.4131520774221</v>
      </c>
      <c r="AC10" s="7">
        <v>4.3637320466406377</v>
      </c>
      <c r="AD10" s="7">
        <v>4.3143120158591763</v>
      </c>
      <c r="AE10" s="7">
        <v>4.2648919850777149</v>
      </c>
      <c r="AF10" s="7">
        <v>4.2154719542962527</v>
      </c>
      <c r="AG10" s="7">
        <v>4.1660519235147913</v>
      </c>
      <c r="AH10" s="7">
        <v>4.116631892733329</v>
      </c>
      <c r="AI10" s="7">
        <v>4.0672118619518676</v>
      </c>
      <c r="AJ10" s="7">
        <v>3.9146197369973788</v>
      </c>
      <c r="AK10" s="7">
        <v>3.7620276120428895</v>
      </c>
      <c r="AL10" s="7">
        <v>3.6094354870884007</v>
      </c>
      <c r="AM10" s="7">
        <v>3.4568433621339114</v>
      </c>
      <c r="AN10" s="7">
        <v>3.3042512371794226</v>
      </c>
      <c r="AO10" s="7">
        <v>3.1516591122249338</v>
      </c>
      <c r="AP10" s="7">
        <v>2.9990669872704445</v>
      </c>
      <c r="AQ10" s="7">
        <v>2.8464748623159557</v>
      </c>
      <c r="AR10" s="7">
        <v>2.6938827373614664</v>
      </c>
      <c r="AS10" s="7">
        <v>2.5412906124069776</v>
      </c>
    </row>
    <row r="11" spans="1:45" x14ac:dyDescent="0.35">
      <c r="A11" s="9" t="s">
        <v>10</v>
      </c>
      <c r="B11" s="9" t="s">
        <v>200</v>
      </c>
      <c r="C11" s="7" t="s">
        <v>221</v>
      </c>
      <c r="D11" s="7" t="s">
        <v>202</v>
      </c>
      <c r="E11" s="7" t="s">
        <v>222</v>
      </c>
      <c r="F11" s="9" t="s">
        <v>7</v>
      </c>
      <c r="G11" s="9" t="s">
        <v>197</v>
      </c>
      <c r="H11" s="9" t="s">
        <v>204</v>
      </c>
      <c r="I11" s="7"/>
      <c r="J11" s="7"/>
      <c r="K11" s="7"/>
      <c r="L11" s="7"/>
      <c r="M11" s="7">
        <v>0.95333435999999994</v>
      </c>
      <c r="N11" s="7">
        <v>2.315727510520587</v>
      </c>
      <c r="O11" s="7">
        <v>2.0352799658625482</v>
      </c>
      <c r="P11" s="7">
        <v>2.258663205425683</v>
      </c>
      <c r="Q11" s="7">
        <v>2.2356132806267053</v>
      </c>
      <c r="R11" s="7">
        <v>2.2290505358335446</v>
      </c>
      <c r="S11" s="7">
        <v>2.3107372186953943</v>
      </c>
      <c r="T11" s="7">
        <v>2.3928339806795953</v>
      </c>
      <c r="U11" s="7">
        <v>2.4400786355267514</v>
      </c>
      <c r="V11" s="7">
        <v>2.4873232903739071</v>
      </c>
      <c r="W11" s="7">
        <v>2.5345679452210632</v>
      </c>
      <c r="X11" s="7">
        <v>2.5818126000682189</v>
      </c>
      <c r="Y11" s="7">
        <v>2.629057254915375</v>
      </c>
      <c r="Z11" s="7">
        <v>2.6005730737827601</v>
      </c>
      <c r="AA11" s="7">
        <v>2.5720888926501448</v>
      </c>
      <c r="AB11" s="7">
        <v>2.54360471151753</v>
      </c>
      <c r="AC11" s="7">
        <v>2.5151205303849147</v>
      </c>
      <c r="AD11" s="7">
        <v>2.4866363492522998</v>
      </c>
      <c r="AE11" s="7">
        <v>2.458152168119685</v>
      </c>
      <c r="AF11" s="7">
        <v>2.4296679869870696</v>
      </c>
      <c r="AG11" s="7">
        <v>2.4011838058544548</v>
      </c>
      <c r="AH11" s="7">
        <v>2.3726996247218395</v>
      </c>
      <c r="AI11" s="7">
        <v>2.3442154435892246</v>
      </c>
      <c r="AJ11" s="7">
        <v>2.2562660502382856</v>
      </c>
      <c r="AK11" s="7">
        <v>2.1683166568873466</v>
      </c>
      <c r="AL11" s="7">
        <v>2.0803672635364077</v>
      </c>
      <c r="AM11" s="7">
        <v>1.9924178701854685</v>
      </c>
      <c r="AN11" s="7">
        <v>1.9044684768345292</v>
      </c>
      <c r="AO11" s="7">
        <v>1.8165190834835903</v>
      </c>
      <c r="AP11" s="7">
        <v>1.7285696901326513</v>
      </c>
      <c r="AQ11" s="7">
        <v>1.6406202967817123</v>
      </c>
      <c r="AR11" s="7">
        <v>1.5526709034307731</v>
      </c>
      <c r="AS11" s="7">
        <v>1.4647215100798341</v>
      </c>
    </row>
    <row r="12" spans="1:45" x14ac:dyDescent="0.35">
      <c r="A12" s="9" t="s">
        <v>10</v>
      </c>
      <c r="B12" s="9" t="s">
        <v>200</v>
      </c>
      <c r="C12" s="7" t="s">
        <v>223</v>
      </c>
      <c r="D12" s="7" t="s">
        <v>202</v>
      </c>
      <c r="E12" s="7" t="s">
        <v>224</v>
      </c>
      <c r="F12" s="9" t="s">
        <v>7</v>
      </c>
      <c r="G12" s="9" t="s">
        <v>197</v>
      </c>
      <c r="H12" s="9" t="s">
        <v>204</v>
      </c>
      <c r="I12" s="7"/>
      <c r="J12" s="7"/>
      <c r="K12" s="7"/>
      <c r="L12" s="7"/>
      <c r="M12" s="7">
        <v>25.359028920000004</v>
      </c>
      <c r="N12" s="7">
        <v>21.338237704465737</v>
      </c>
      <c r="O12" s="7">
        <v>21.264719925060355</v>
      </c>
      <c r="P12" s="7">
        <v>23.822904235164732</v>
      </c>
      <c r="Q12" s="7">
        <v>24.518245249781568</v>
      </c>
      <c r="R12" s="7">
        <v>24.446270822117885</v>
      </c>
      <c r="S12" s="7">
        <v>25.342138699359388</v>
      </c>
      <c r="T12" s="7">
        <v>26.24250396466919</v>
      </c>
      <c r="U12" s="7">
        <v>27.437367043245526</v>
      </c>
      <c r="V12" s="7">
        <v>28.632230121821863</v>
      </c>
      <c r="W12" s="7">
        <v>29.827093200398203</v>
      </c>
      <c r="X12" s="7">
        <v>31.021956278974539</v>
      </c>
      <c r="Y12" s="7">
        <v>32.216819357550875</v>
      </c>
      <c r="Z12" s="7">
        <v>34.674242307267157</v>
      </c>
      <c r="AA12" s="7">
        <v>37.131665256983439</v>
      </c>
      <c r="AB12" s="7">
        <v>39.589088206699714</v>
      </c>
      <c r="AC12" s="7">
        <v>42.046511156415995</v>
      </c>
      <c r="AD12" s="7">
        <v>44.503934106132277</v>
      </c>
      <c r="AE12" s="7">
        <v>46.961357055848559</v>
      </c>
      <c r="AF12" s="7">
        <v>49.418780005564841</v>
      </c>
      <c r="AG12" s="7">
        <v>51.876202955281116</v>
      </c>
      <c r="AH12" s="7">
        <v>54.333625904997398</v>
      </c>
      <c r="AI12" s="7">
        <v>56.791048854713679</v>
      </c>
      <c r="AJ12" s="7">
        <v>58.960565083472865</v>
      </c>
      <c r="AK12" s="7">
        <v>61.130081312232051</v>
      </c>
      <c r="AL12" s="7">
        <v>63.299597540991236</v>
      </c>
      <c r="AM12" s="7">
        <v>65.469113769750422</v>
      </c>
      <c r="AN12" s="7">
        <v>67.6386299985096</v>
      </c>
      <c r="AO12" s="7">
        <v>69.808146227268793</v>
      </c>
      <c r="AP12" s="7">
        <v>71.977662456027971</v>
      </c>
      <c r="AQ12" s="7">
        <v>74.147178684787164</v>
      </c>
      <c r="AR12" s="7">
        <v>76.316694913546343</v>
      </c>
      <c r="AS12" s="7">
        <v>78.486211142305535</v>
      </c>
    </row>
    <row r="13" spans="1:45" x14ac:dyDescent="0.35">
      <c r="A13" s="9" t="s">
        <v>10</v>
      </c>
      <c r="B13" s="9" t="s">
        <v>200</v>
      </c>
      <c r="C13" s="7" t="s">
        <v>225</v>
      </c>
      <c r="D13" s="7" t="s">
        <v>202</v>
      </c>
      <c r="E13" s="7" t="s">
        <v>226</v>
      </c>
      <c r="F13" s="9" t="s">
        <v>7</v>
      </c>
      <c r="G13" s="9" t="s">
        <v>197</v>
      </c>
      <c r="H13" s="9" t="s">
        <v>204</v>
      </c>
      <c r="I13" s="7"/>
      <c r="J13" s="7"/>
      <c r="K13" s="7"/>
      <c r="L13" s="7"/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9.7287470279999996E-2</v>
      </c>
      <c r="V13" s="7">
        <v>0.19457494055999999</v>
      </c>
      <c r="W13" s="7">
        <v>0.29186241083999998</v>
      </c>
      <c r="X13" s="7">
        <v>0.38914988111999999</v>
      </c>
      <c r="Y13" s="7">
        <v>0.4864373514</v>
      </c>
      <c r="Z13" s="7">
        <v>0.62179401438000004</v>
      </c>
      <c r="AA13" s="7">
        <v>0.75715067735999997</v>
      </c>
      <c r="AB13" s="7">
        <v>0.89250734034000001</v>
      </c>
      <c r="AC13" s="7">
        <v>1.0278640033199999</v>
      </c>
      <c r="AD13" s="7">
        <v>1.1632206663</v>
      </c>
      <c r="AE13" s="7">
        <v>1.29857732928</v>
      </c>
      <c r="AF13" s="7">
        <v>1.4339339922600001</v>
      </c>
      <c r="AG13" s="7">
        <v>1.5692906552399999</v>
      </c>
      <c r="AH13" s="7">
        <v>1.7046473182199999</v>
      </c>
      <c r="AI13" s="7">
        <v>1.8400039812</v>
      </c>
      <c r="AJ13" s="7">
        <v>1.9604143389599999</v>
      </c>
      <c r="AK13" s="7">
        <v>2.0808246967200001</v>
      </c>
      <c r="AL13" s="7">
        <v>2.2012350544800001</v>
      </c>
      <c r="AM13" s="7">
        <v>2.3216454122400001</v>
      </c>
      <c r="AN13" s="7">
        <v>2.4420557700000001</v>
      </c>
      <c r="AO13" s="7">
        <v>2.56246612776</v>
      </c>
      <c r="AP13" s="7">
        <v>2.68287648552</v>
      </c>
      <c r="AQ13" s="7">
        <v>2.80328684328</v>
      </c>
      <c r="AR13" s="7">
        <v>2.92369720104</v>
      </c>
      <c r="AS13" s="7">
        <v>3.0441075587999999</v>
      </c>
    </row>
    <row r="14" spans="1:45" x14ac:dyDescent="0.35">
      <c r="A14" s="9" t="s">
        <v>10</v>
      </c>
      <c r="B14" s="9" t="s">
        <v>200</v>
      </c>
      <c r="C14" s="7" t="s">
        <v>227</v>
      </c>
      <c r="D14" s="7" t="s">
        <v>202</v>
      </c>
      <c r="E14" s="7" t="s">
        <v>228</v>
      </c>
      <c r="F14" s="9" t="s">
        <v>7</v>
      </c>
      <c r="G14" s="9" t="s">
        <v>197</v>
      </c>
      <c r="H14" s="9" t="s">
        <v>204</v>
      </c>
      <c r="I14" s="7"/>
      <c r="J14" s="7"/>
      <c r="K14" s="7"/>
      <c r="L14" s="7"/>
      <c r="M14" s="7">
        <v>7.9674804000000012</v>
      </c>
      <c r="N14" s="7">
        <v>16.889035327896782</v>
      </c>
      <c r="O14" s="7">
        <v>16.504087899706853</v>
      </c>
      <c r="P14" s="7">
        <v>18.638084577554917</v>
      </c>
      <c r="Q14" s="7">
        <v>18.790937415284986</v>
      </c>
      <c r="R14" s="7">
        <v>18.812422904721306</v>
      </c>
      <c r="S14" s="7">
        <v>18.833908394157628</v>
      </c>
      <c r="T14" s="7">
        <v>18.855393883593948</v>
      </c>
      <c r="U14" s="7">
        <v>18.638052272467696</v>
      </c>
      <c r="V14" s="7">
        <v>18.420710661341445</v>
      </c>
      <c r="W14" s="7">
        <v>18.203369050215194</v>
      </c>
      <c r="X14" s="7">
        <v>17.986027439088943</v>
      </c>
      <c r="Y14" s="7">
        <v>17.768685827962692</v>
      </c>
      <c r="Z14" s="7">
        <v>17.168391604461124</v>
      </c>
      <c r="AA14" s="7">
        <v>16.568097380959557</v>
      </c>
      <c r="AB14" s="7">
        <v>15.967803157457993</v>
      </c>
      <c r="AC14" s="7">
        <v>15.367508933956426</v>
      </c>
      <c r="AD14" s="7">
        <v>14.767214710454859</v>
      </c>
      <c r="AE14" s="7">
        <v>14.166920486953293</v>
      </c>
      <c r="AF14" s="7">
        <v>13.566626263451727</v>
      </c>
      <c r="AG14" s="7">
        <v>12.96633203995016</v>
      </c>
      <c r="AH14" s="7">
        <v>12.366037816448593</v>
      </c>
      <c r="AI14" s="7">
        <v>11.765743592947027</v>
      </c>
      <c r="AJ14" s="7">
        <v>11.082974056453676</v>
      </c>
      <c r="AK14" s="7">
        <v>10.400204519960324</v>
      </c>
      <c r="AL14" s="7">
        <v>9.7174349834669727</v>
      </c>
      <c r="AM14" s="7">
        <v>9.0346654469736194</v>
      </c>
      <c r="AN14" s="7">
        <v>8.3518959104802697</v>
      </c>
      <c r="AO14" s="7">
        <v>7.6691263739869173</v>
      </c>
      <c r="AP14" s="7">
        <v>6.9863568374935658</v>
      </c>
      <c r="AQ14" s="7">
        <v>6.3035873010002135</v>
      </c>
      <c r="AR14" s="7">
        <v>5.620817764506862</v>
      </c>
      <c r="AS14" s="7">
        <v>4.9380482280135105</v>
      </c>
    </row>
    <row r="15" spans="1:45" x14ac:dyDescent="0.35">
      <c r="A15" s="9" t="s">
        <v>10</v>
      </c>
      <c r="B15" s="9" t="s">
        <v>200</v>
      </c>
      <c r="C15" s="7" t="s">
        <v>229</v>
      </c>
      <c r="D15" s="7" t="s">
        <v>202</v>
      </c>
      <c r="E15" s="7" t="s">
        <v>230</v>
      </c>
      <c r="F15" s="9" t="s">
        <v>7</v>
      </c>
      <c r="G15" s="9" t="s">
        <v>197</v>
      </c>
      <c r="H15" s="9" t="s">
        <v>204</v>
      </c>
      <c r="I15" s="7"/>
      <c r="J15" s="7"/>
      <c r="K15" s="7"/>
      <c r="L15" s="7"/>
      <c r="M15" s="7">
        <v>11.405261880000001</v>
      </c>
      <c r="N15" s="7">
        <v>10.61261058484267</v>
      </c>
      <c r="O15" s="7">
        <v>9.9690284612101845</v>
      </c>
      <c r="P15" s="7">
        <v>9.3644751841134557</v>
      </c>
      <c r="Q15" s="7">
        <v>7.1027309843162092</v>
      </c>
      <c r="R15" s="7">
        <v>7.8034819459451139</v>
      </c>
      <c r="S15" s="7">
        <v>8.5042329075740177</v>
      </c>
      <c r="T15" s="7">
        <v>9.2049838692029233</v>
      </c>
      <c r="U15" s="7">
        <v>10.102551020715051</v>
      </c>
      <c r="V15" s="7">
        <v>11.000118172227179</v>
      </c>
      <c r="W15" s="7">
        <v>11.897685323739307</v>
      </c>
      <c r="X15" s="7">
        <v>12.795252475251433</v>
      </c>
      <c r="Y15" s="7">
        <v>13.69281962676356</v>
      </c>
      <c r="Z15" s="7">
        <v>14.520511790135425</v>
      </c>
      <c r="AA15" s="7">
        <v>15.348203953507287</v>
      </c>
      <c r="AB15" s="7">
        <v>16.175896116879152</v>
      </c>
      <c r="AC15" s="7">
        <v>17.003588280251016</v>
      </c>
      <c r="AD15" s="7">
        <v>17.83128044362288</v>
      </c>
      <c r="AE15" s="7">
        <v>18.658972606994745</v>
      </c>
      <c r="AF15" s="7">
        <v>19.486664770366609</v>
      </c>
      <c r="AG15" s="7">
        <v>20.31435693373847</v>
      </c>
      <c r="AH15" s="7">
        <v>21.142049097110334</v>
      </c>
      <c r="AI15" s="7">
        <v>21.969741260482198</v>
      </c>
      <c r="AJ15" s="7">
        <v>22.734530815213521</v>
      </c>
      <c r="AK15" s="7">
        <v>23.49932036994484</v>
      </c>
      <c r="AL15" s="7">
        <v>24.264109924676163</v>
      </c>
      <c r="AM15" s="7">
        <v>25.028899479407485</v>
      </c>
      <c r="AN15" s="7">
        <v>25.793689034138804</v>
      </c>
      <c r="AO15" s="7">
        <v>26.558478588870127</v>
      </c>
      <c r="AP15" s="7">
        <v>27.32326814360145</v>
      </c>
      <c r="AQ15" s="7">
        <v>28.088057698332769</v>
      </c>
      <c r="AR15" s="7">
        <v>28.852847253064091</v>
      </c>
      <c r="AS15" s="7">
        <v>29.617636807795414</v>
      </c>
    </row>
    <row r="16" spans="1:45" x14ac:dyDescent="0.35">
      <c r="A16" s="9" t="s">
        <v>10</v>
      </c>
      <c r="B16" s="9" t="s">
        <v>200</v>
      </c>
      <c r="C16" s="7" t="s">
        <v>231</v>
      </c>
      <c r="D16" s="7" t="s">
        <v>202</v>
      </c>
      <c r="E16" s="7" t="s">
        <v>232</v>
      </c>
      <c r="F16" s="9" t="s">
        <v>7</v>
      </c>
      <c r="G16" s="9" t="s">
        <v>197</v>
      </c>
      <c r="H16" s="9" t="s">
        <v>204</v>
      </c>
      <c r="I16" s="7"/>
      <c r="J16" s="7"/>
      <c r="K16" s="7"/>
      <c r="L16" s="7"/>
      <c r="M16" s="7">
        <v>4.0524037200000009</v>
      </c>
      <c r="N16" s="7">
        <v>3.9263725832780714</v>
      </c>
      <c r="O16" s="7">
        <v>3.8061505910975351</v>
      </c>
      <c r="P16" s="7">
        <v>3.6896096880386504</v>
      </c>
      <c r="Q16" s="7">
        <v>3.6896096880386504</v>
      </c>
      <c r="R16" s="7">
        <v>3.678778670447727</v>
      </c>
      <c r="S16" s="7">
        <v>3.813592673872475</v>
      </c>
      <c r="T16" s="7">
        <v>3.9490834633566911</v>
      </c>
      <c r="U16" s="7">
        <v>4.0270550596710786</v>
      </c>
      <c r="V16" s="7">
        <v>4.1050266559854665</v>
      </c>
      <c r="W16" s="7">
        <v>4.1829982522998543</v>
      </c>
      <c r="X16" s="7">
        <v>4.2609698486142413</v>
      </c>
      <c r="Y16" s="7">
        <v>4.3389414449286292</v>
      </c>
      <c r="Z16" s="7">
        <v>4.2919317444703804</v>
      </c>
      <c r="AA16" s="7">
        <v>4.2449220440121316</v>
      </c>
      <c r="AB16" s="7">
        <v>4.1979123435538828</v>
      </c>
      <c r="AC16" s="7">
        <v>4.1509026430956339</v>
      </c>
      <c r="AD16" s="7">
        <v>4.1038929426373851</v>
      </c>
      <c r="AE16" s="7">
        <v>4.0568832421791363</v>
      </c>
      <c r="AF16" s="7">
        <v>4.0098735417208875</v>
      </c>
      <c r="AG16" s="7">
        <v>3.9628638412626387</v>
      </c>
      <c r="AH16" s="7">
        <v>3.9158541408043899</v>
      </c>
      <c r="AI16" s="7">
        <v>3.8688444403461411</v>
      </c>
      <c r="AJ16" s="7">
        <v>3.723694589709281</v>
      </c>
      <c r="AK16" s="7">
        <v>3.5785447390724214</v>
      </c>
      <c r="AL16" s="7">
        <v>3.4333948884355614</v>
      </c>
      <c r="AM16" s="7">
        <v>3.2882450377987018</v>
      </c>
      <c r="AN16" s="7">
        <v>3.1430951871618418</v>
      </c>
      <c r="AO16" s="7">
        <v>2.9979453365249817</v>
      </c>
      <c r="AP16" s="7">
        <v>2.8527954858881222</v>
      </c>
      <c r="AQ16" s="7">
        <v>2.7076456352512621</v>
      </c>
      <c r="AR16" s="7">
        <v>2.5624957846144025</v>
      </c>
      <c r="AS16" s="7">
        <v>2.4173459339775425</v>
      </c>
    </row>
    <row r="17" spans="1:45" x14ac:dyDescent="0.35">
      <c r="A17" s="9" t="s">
        <v>10</v>
      </c>
      <c r="B17" s="9" t="s">
        <v>200</v>
      </c>
      <c r="C17" s="7" t="s">
        <v>233</v>
      </c>
      <c r="D17" s="7" t="s">
        <v>202</v>
      </c>
      <c r="E17" s="7" t="s">
        <v>234</v>
      </c>
      <c r="F17" s="9" t="s">
        <v>7</v>
      </c>
      <c r="G17" s="9" t="s">
        <v>197</v>
      </c>
      <c r="H17" s="9" t="s">
        <v>204</v>
      </c>
      <c r="I17" s="7"/>
      <c r="J17" s="7"/>
      <c r="K17" s="7"/>
      <c r="L17" s="7"/>
      <c r="M17" s="7">
        <v>7.1087677200000003</v>
      </c>
      <c r="N17" s="7">
        <v>9.7547673735579501</v>
      </c>
      <c r="O17" s="7">
        <v>13.681269558872994</v>
      </c>
      <c r="P17" s="7">
        <v>16.060787610897147</v>
      </c>
      <c r="Q17" s="7">
        <v>21.04166012899438</v>
      </c>
      <c r="R17" s="7">
        <v>20.979891375584444</v>
      </c>
      <c r="S17" s="7">
        <v>21.748728916825993</v>
      </c>
      <c r="T17" s="7">
        <v>22.521426135227848</v>
      </c>
      <c r="U17" s="7">
        <v>22.516189411865316</v>
      </c>
      <c r="V17" s="7">
        <v>22.510952688502783</v>
      </c>
      <c r="W17" s="7">
        <v>22.505715965140251</v>
      </c>
      <c r="X17" s="7">
        <v>22.500479241777718</v>
      </c>
      <c r="Y17" s="7">
        <v>22.495242518415186</v>
      </c>
      <c r="Z17" s="7">
        <v>21.755348534091695</v>
      </c>
      <c r="AA17" s="7">
        <v>21.015454549768201</v>
      </c>
      <c r="AB17" s="7">
        <v>20.27556056544471</v>
      </c>
      <c r="AC17" s="7">
        <v>19.535666581121216</v>
      </c>
      <c r="AD17" s="7">
        <v>18.795772596797725</v>
      </c>
      <c r="AE17" s="7">
        <v>18.055878612474231</v>
      </c>
      <c r="AF17" s="7">
        <v>17.315984628150741</v>
      </c>
      <c r="AG17" s="7">
        <v>16.57609064382725</v>
      </c>
      <c r="AH17" s="7">
        <v>15.836196659503756</v>
      </c>
      <c r="AI17" s="7">
        <v>15.096302675180265</v>
      </c>
      <c r="AJ17" s="7">
        <v>14.046205853000744</v>
      </c>
      <c r="AK17" s="7">
        <v>12.996109030821223</v>
      </c>
      <c r="AL17" s="7">
        <v>11.946012208641704</v>
      </c>
      <c r="AM17" s="7">
        <v>10.895915386462184</v>
      </c>
      <c r="AN17" s="7">
        <v>9.8458185642826628</v>
      </c>
      <c r="AO17" s="7">
        <v>8.7957217421031419</v>
      </c>
      <c r="AP17" s="7">
        <v>7.745624919923622</v>
      </c>
      <c r="AQ17" s="7">
        <v>6.6955280977441021</v>
      </c>
      <c r="AR17" s="7">
        <v>5.6454312755645812</v>
      </c>
      <c r="AS17" s="7">
        <v>4.5953344533850613</v>
      </c>
    </row>
    <row r="18" spans="1:45" x14ac:dyDescent="0.35">
      <c r="A18" s="9" t="s">
        <v>10</v>
      </c>
      <c r="B18" s="9" t="s">
        <v>200</v>
      </c>
      <c r="C18" s="7" t="s">
        <v>235</v>
      </c>
      <c r="D18" s="7" t="s">
        <v>202</v>
      </c>
      <c r="E18" s="7" t="s">
        <v>236</v>
      </c>
      <c r="F18" s="9" t="s">
        <v>7</v>
      </c>
      <c r="G18" s="9" t="s">
        <v>197</v>
      </c>
      <c r="H18" s="9" t="s">
        <v>204</v>
      </c>
      <c r="I18" s="7"/>
      <c r="J18" s="7"/>
      <c r="K18" s="7"/>
      <c r="L18" s="7"/>
      <c r="M18" s="7">
        <v>22.102535879999998</v>
      </c>
      <c r="N18" s="7">
        <v>20.486563698201557</v>
      </c>
      <c r="O18" s="7">
        <v>18.005526330230101</v>
      </c>
      <c r="P18" s="7">
        <v>19.981732488178256</v>
      </c>
      <c r="Q18" s="7">
        <v>19.777816547944482</v>
      </c>
      <c r="R18" s="7">
        <v>20.069864069748085</v>
      </c>
      <c r="S18" s="7">
        <v>20.907275284070927</v>
      </c>
      <c r="T18" s="7">
        <v>21.753013396026482</v>
      </c>
      <c r="U18" s="7">
        <v>22.284786582673192</v>
      </c>
      <c r="V18" s="7">
        <v>22.816559769319898</v>
      </c>
      <c r="W18" s="7">
        <v>23.348332955966608</v>
      </c>
      <c r="X18" s="7">
        <v>23.880106142613315</v>
      </c>
      <c r="Y18" s="7">
        <v>24.411879329260024</v>
      </c>
      <c r="Z18" s="7">
        <v>24.217540131575827</v>
      </c>
      <c r="AA18" s="7">
        <v>24.02320093389163</v>
      </c>
      <c r="AB18" s="7">
        <v>23.828861736207436</v>
      </c>
      <c r="AC18" s="7">
        <v>23.634522538523239</v>
      </c>
      <c r="AD18" s="7">
        <v>23.440183340839042</v>
      </c>
      <c r="AE18" s="7">
        <v>23.245844143154844</v>
      </c>
      <c r="AF18" s="7">
        <v>23.051504945470647</v>
      </c>
      <c r="AG18" s="7">
        <v>22.857165747786453</v>
      </c>
      <c r="AH18" s="7">
        <v>22.662826550102256</v>
      </c>
      <c r="AI18" s="7">
        <v>22.468487352418059</v>
      </c>
      <c r="AJ18" s="7">
        <v>21.653464595436301</v>
      </c>
      <c r="AK18" s="7">
        <v>20.838441838454539</v>
      </c>
      <c r="AL18" s="7">
        <v>20.023419081472781</v>
      </c>
      <c r="AM18" s="7">
        <v>19.208396324491023</v>
      </c>
      <c r="AN18" s="7">
        <v>18.393373567509265</v>
      </c>
      <c r="AO18" s="7">
        <v>17.578350810527503</v>
      </c>
      <c r="AP18" s="7">
        <v>16.763328053545745</v>
      </c>
      <c r="AQ18" s="7">
        <v>15.948305296563985</v>
      </c>
      <c r="AR18" s="7">
        <v>15.133282539582227</v>
      </c>
      <c r="AS18" s="7">
        <v>14.318259782600467</v>
      </c>
    </row>
    <row r="19" spans="1:45" x14ac:dyDescent="0.35">
      <c r="A19" s="9" t="s">
        <v>10</v>
      </c>
      <c r="B19" s="9" t="s">
        <v>200</v>
      </c>
      <c r="C19" s="7" t="s">
        <v>237</v>
      </c>
      <c r="D19" s="7" t="s">
        <v>202</v>
      </c>
      <c r="E19" s="7" t="s">
        <v>238</v>
      </c>
      <c r="F19" s="9" t="s">
        <v>7</v>
      </c>
      <c r="G19" s="9" t="s">
        <v>197</v>
      </c>
      <c r="H19" s="9" t="s">
        <v>204</v>
      </c>
      <c r="I19" s="7"/>
      <c r="J19" s="7"/>
      <c r="K19" s="7"/>
      <c r="L19" s="7"/>
      <c r="M19" s="7">
        <v>18.446203439999998</v>
      </c>
      <c r="N19" s="7">
        <v>19.049594036150918</v>
      </c>
      <c r="O19" s="7">
        <v>18.983961444017091</v>
      </c>
      <c r="P19" s="7">
        <v>21.267766379180053</v>
      </c>
      <c r="Q19" s="7">
        <v>21.888528235364845</v>
      </c>
      <c r="R19" s="7">
        <v>22.211743409879691</v>
      </c>
      <c r="S19" s="7">
        <v>23.138524127300276</v>
      </c>
      <c r="T19" s="7">
        <v>24.074520398596828</v>
      </c>
      <c r="U19" s="7">
        <v>25.442609570358737</v>
      </c>
      <c r="V19" s="7">
        <v>26.810698742120643</v>
      </c>
      <c r="W19" s="7">
        <v>28.178787913882552</v>
      </c>
      <c r="X19" s="7">
        <v>29.546877085644461</v>
      </c>
      <c r="Y19" s="7">
        <v>30.914966257406366</v>
      </c>
      <c r="Z19" s="7">
        <v>32.821990942192606</v>
      </c>
      <c r="AA19" s="7">
        <v>34.72901562697885</v>
      </c>
      <c r="AB19" s="7">
        <v>36.636040311765086</v>
      </c>
      <c r="AC19" s="7">
        <v>38.54306499655133</v>
      </c>
      <c r="AD19" s="7">
        <v>40.450089681337573</v>
      </c>
      <c r="AE19" s="7">
        <v>42.35711436612381</v>
      </c>
      <c r="AF19" s="7">
        <v>44.264139050910053</v>
      </c>
      <c r="AG19" s="7">
        <v>46.171163735696297</v>
      </c>
      <c r="AH19" s="7">
        <v>48.078188420482533</v>
      </c>
      <c r="AI19" s="7">
        <v>49.985213105268777</v>
      </c>
      <c r="AJ19" s="7">
        <v>51.739057779314642</v>
      </c>
      <c r="AK19" s="7">
        <v>53.492902453360514</v>
      </c>
      <c r="AL19" s="7">
        <v>55.24674712740638</v>
      </c>
      <c r="AM19" s="7">
        <v>57.000591801452245</v>
      </c>
      <c r="AN19" s="7">
        <v>58.75443647549811</v>
      </c>
      <c r="AO19" s="7">
        <v>60.508281149543983</v>
      </c>
      <c r="AP19" s="7">
        <v>62.262125823589848</v>
      </c>
      <c r="AQ19" s="7">
        <v>64.01597049763572</v>
      </c>
      <c r="AR19" s="7">
        <v>65.769815171681586</v>
      </c>
      <c r="AS19" s="7">
        <v>67.523659845727451</v>
      </c>
    </row>
    <row r="20" spans="1:45" x14ac:dyDescent="0.35">
      <c r="A20" s="9" t="s">
        <v>10</v>
      </c>
      <c r="B20" s="9" t="s">
        <v>200</v>
      </c>
      <c r="C20" s="7" t="s">
        <v>239</v>
      </c>
      <c r="D20" s="7" t="s">
        <v>202</v>
      </c>
      <c r="E20" s="7" t="s">
        <v>240</v>
      </c>
      <c r="F20" s="9" t="s">
        <v>7</v>
      </c>
      <c r="G20" s="9" t="s">
        <v>197</v>
      </c>
      <c r="H20" s="9" t="s">
        <v>204</v>
      </c>
      <c r="I20" s="7"/>
      <c r="J20" s="7"/>
      <c r="K20" s="7"/>
      <c r="L20" s="7"/>
      <c r="M20" s="7">
        <v>0</v>
      </c>
      <c r="N20" s="7">
        <v>7.8980751148099632E-2</v>
      </c>
      <c r="O20" s="7">
        <v>0.30442464691581234</v>
      </c>
      <c r="P20" s="7">
        <v>0.3146156070411944</v>
      </c>
      <c r="Q20" s="7">
        <v>0.46051102916022074</v>
      </c>
      <c r="R20" s="7">
        <v>0.46731112787199924</v>
      </c>
      <c r="S20" s="7">
        <v>0.48680959471252627</v>
      </c>
      <c r="T20" s="7">
        <v>0.50650194686841443</v>
      </c>
      <c r="U20" s="7">
        <v>0.51888387067020725</v>
      </c>
      <c r="V20" s="7">
        <v>0.53126579447200006</v>
      </c>
      <c r="W20" s="7">
        <v>0.54364771827379277</v>
      </c>
      <c r="X20" s="7">
        <v>0.55602964207558558</v>
      </c>
      <c r="Y20" s="7">
        <v>0.5684115658773784</v>
      </c>
      <c r="Z20" s="7">
        <v>0.56388652926806559</v>
      </c>
      <c r="AA20" s="7">
        <v>0.55936149265875279</v>
      </c>
      <c r="AB20" s="7">
        <v>0.5548364560494401</v>
      </c>
      <c r="AC20" s="7">
        <v>0.55031141944012729</v>
      </c>
      <c r="AD20" s="7">
        <v>0.54578638283081449</v>
      </c>
      <c r="AE20" s="7">
        <v>0.54126134622150168</v>
      </c>
      <c r="AF20" s="7">
        <v>0.53673630961218888</v>
      </c>
      <c r="AG20" s="7">
        <v>0.53221127300287618</v>
      </c>
      <c r="AH20" s="7">
        <v>0.52768623639356338</v>
      </c>
      <c r="AI20" s="7">
        <v>0.52316119978425057</v>
      </c>
      <c r="AJ20" s="7">
        <v>0.50418403070712725</v>
      </c>
      <c r="AK20" s="7">
        <v>0.48520686163000393</v>
      </c>
      <c r="AL20" s="7">
        <v>0.46622969255288055</v>
      </c>
      <c r="AM20" s="7">
        <v>0.44725252347575722</v>
      </c>
      <c r="AN20" s="7">
        <v>0.4282753543986339</v>
      </c>
      <c r="AO20" s="7">
        <v>0.40929818532151058</v>
      </c>
      <c r="AP20" s="7">
        <v>0.39032101624438725</v>
      </c>
      <c r="AQ20" s="7">
        <v>0.37134384716726387</v>
      </c>
      <c r="AR20" s="7">
        <v>0.35236667809014055</v>
      </c>
      <c r="AS20" s="7">
        <v>0.33338950901301723</v>
      </c>
    </row>
    <row r="21" spans="1:45" x14ac:dyDescent="0.35">
      <c r="A21" s="9" t="s">
        <v>10</v>
      </c>
      <c r="B21" s="9" t="s">
        <v>200</v>
      </c>
      <c r="C21" s="7" t="s">
        <v>241</v>
      </c>
      <c r="D21" s="7" t="s">
        <v>202</v>
      </c>
      <c r="E21" s="7" t="s">
        <v>242</v>
      </c>
      <c r="F21" s="9" t="s">
        <v>7</v>
      </c>
      <c r="G21" s="9" t="s">
        <v>197</v>
      </c>
      <c r="H21" s="9" t="s">
        <v>204</v>
      </c>
      <c r="I21" s="7"/>
      <c r="J21" s="7"/>
      <c r="K21" s="7"/>
      <c r="L21" s="7"/>
      <c r="M21" s="7">
        <v>12.4724772</v>
      </c>
      <c r="N21" s="7">
        <v>18.284128308259568</v>
      </c>
      <c r="O21" s="7">
        <v>18.518813322982304</v>
      </c>
      <c r="P21" s="7">
        <v>18.751697982288249</v>
      </c>
      <c r="Q21" s="7">
        <v>18.905482575169724</v>
      </c>
      <c r="R21" s="7">
        <v>19.184648848210788</v>
      </c>
      <c r="S21" s="7">
        <v>19.985124627842669</v>
      </c>
      <c r="T21" s="7">
        <v>20.793560033236012</v>
      </c>
      <c r="U21" s="7">
        <v>20.877602971643533</v>
      </c>
      <c r="V21" s="7">
        <v>20.961645910051054</v>
      </c>
      <c r="W21" s="7">
        <v>21.045688848458578</v>
      </c>
      <c r="X21" s="7">
        <v>21.129731786866099</v>
      </c>
      <c r="Y21" s="7">
        <v>21.21377472527362</v>
      </c>
      <c r="Z21" s="7">
        <v>20.855811137661902</v>
      </c>
      <c r="AA21" s="7">
        <v>20.497847550050189</v>
      </c>
      <c r="AB21" s="7">
        <v>20.139883962438471</v>
      </c>
      <c r="AC21" s="7">
        <v>19.781920374826758</v>
      </c>
      <c r="AD21" s="7">
        <v>19.42395678721504</v>
      </c>
      <c r="AE21" s="7">
        <v>19.065993199603323</v>
      </c>
      <c r="AF21" s="7">
        <v>18.708029611991609</v>
      </c>
      <c r="AG21" s="7">
        <v>18.350066024379892</v>
      </c>
      <c r="AH21" s="7">
        <v>17.992102436768178</v>
      </c>
      <c r="AI21" s="7">
        <v>17.634138849156461</v>
      </c>
      <c r="AJ21" s="7">
        <v>16.722343643490095</v>
      </c>
      <c r="AK21" s="7">
        <v>15.810548437823732</v>
      </c>
      <c r="AL21" s="7">
        <v>14.898753232157368</v>
      </c>
      <c r="AM21" s="7">
        <v>13.986958026491005</v>
      </c>
      <c r="AN21" s="7">
        <v>13.075162820824641</v>
      </c>
      <c r="AO21" s="7">
        <v>12.163367615158275</v>
      </c>
      <c r="AP21" s="7">
        <v>11.251572409491912</v>
      </c>
      <c r="AQ21" s="7">
        <v>10.339777203825548</v>
      </c>
      <c r="AR21" s="7">
        <v>9.4279819981591828</v>
      </c>
      <c r="AS21" s="7">
        <v>8.5161867924928192</v>
      </c>
    </row>
    <row r="22" spans="1:45" x14ac:dyDescent="0.35">
      <c r="A22" s="9" t="s">
        <v>10</v>
      </c>
      <c r="B22" s="9" t="s">
        <v>200</v>
      </c>
      <c r="C22" s="7" t="s">
        <v>243</v>
      </c>
      <c r="D22" s="7" t="s">
        <v>202</v>
      </c>
      <c r="E22" s="7" t="s">
        <v>244</v>
      </c>
      <c r="F22" s="9" t="s">
        <v>7</v>
      </c>
      <c r="G22" s="9" t="s">
        <v>197</v>
      </c>
      <c r="H22" s="9" t="s">
        <v>204</v>
      </c>
      <c r="I22" s="7"/>
      <c r="J22" s="7"/>
      <c r="K22" s="7"/>
      <c r="L22" s="7"/>
      <c r="M22" s="7">
        <v>1.0467000000000001E-2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</row>
    <row r="23" spans="1:45" x14ac:dyDescent="0.35">
      <c r="A23" s="9" t="s">
        <v>10</v>
      </c>
      <c r="B23" s="9" t="s">
        <v>200</v>
      </c>
      <c r="C23" s="7" t="s">
        <v>245</v>
      </c>
      <c r="D23" s="7" t="s">
        <v>202</v>
      </c>
      <c r="E23" s="7" t="s">
        <v>246</v>
      </c>
      <c r="F23" s="9" t="s">
        <v>7</v>
      </c>
      <c r="G23" s="9" t="s">
        <v>197</v>
      </c>
      <c r="H23" s="9" t="s">
        <v>204</v>
      </c>
      <c r="I23" s="7"/>
      <c r="J23" s="7"/>
      <c r="K23" s="7"/>
      <c r="L23" s="7"/>
      <c r="M23" s="7">
        <v>0</v>
      </c>
      <c r="N23" s="7">
        <v>1.1362891436814435</v>
      </c>
      <c r="O23" s="7">
        <v>1.0496121164924523</v>
      </c>
      <c r="P23" s="7">
        <v>1.2844932908121467</v>
      </c>
      <c r="Q23" s="7">
        <v>1.5879655315500134</v>
      </c>
      <c r="R23" s="7">
        <v>1.6212537864437258</v>
      </c>
      <c r="S23" s="7">
        <v>1.6984883805794064</v>
      </c>
      <c r="T23" s="7">
        <v>1.7769337962032872</v>
      </c>
      <c r="U23" s="7">
        <v>1.8519722098703035</v>
      </c>
      <c r="V23" s="7">
        <v>1.9289860252576514</v>
      </c>
      <c r="W23" s="7">
        <v>2.0115751162336073</v>
      </c>
      <c r="X23" s="7">
        <v>2.0920111469052918</v>
      </c>
      <c r="Y23" s="7">
        <v>2.1512340363153015</v>
      </c>
      <c r="Z23" s="7">
        <v>2.2148973420998925</v>
      </c>
      <c r="AA23" s="7">
        <v>2.2785606478844835</v>
      </c>
      <c r="AB23" s="7">
        <v>2.3422239536690745</v>
      </c>
      <c r="AC23" s="7">
        <v>2.4058872594536655</v>
      </c>
      <c r="AD23" s="7">
        <v>2.4695505652382566</v>
      </c>
      <c r="AE23" s="7">
        <v>2.5332138710228476</v>
      </c>
      <c r="AF23" s="7">
        <v>2.5968771768074386</v>
      </c>
      <c r="AG23" s="7">
        <v>2.6605404825920296</v>
      </c>
      <c r="AH23" s="7">
        <v>2.7242037883766206</v>
      </c>
      <c r="AI23" s="7">
        <v>2.7878670941612116</v>
      </c>
      <c r="AJ23" s="7">
        <v>2.8271865132312919</v>
      </c>
      <c r="AK23" s="7">
        <v>2.8665059323013722</v>
      </c>
      <c r="AL23" s="7">
        <v>2.9058253513714525</v>
      </c>
      <c r="AM23" s="7">
        <v>2.9451447704415328</v>
      </c>
      <c r="AN23" s="7">
        <v>2.9844641895116135</v>
      </c>
      <c r="AO23" s="7">
        <v>3.0237836085816938</v>
      </c>
      <c r="AP23" s="7">
        <v>3.0631030276517741</v>
      </c>
      <c r="AQ23" s="7">
        <v>3.1024224467218544</v>
      </c>
      <c r="AR23" s="7">
        <v>3.1417418657919347</v>
      </c>
      <c r="AS23" s="7">
        <v>3.181061284862015</v>
      </c>
    </row>
    <row r="24" spans="1:45" x14ac:dyDescent="0.35">
      <c r="A24" s="9" t="s">
        <v>10</v>
      </c>
      <c r="B24" s="9" t="s">
        <v>200</v>
      </c>
      <c r="C24" s="7" t="s">
        <v>247</v>
      </c>
      <c r="D24" s="7" t="s">
        <v>202</v>
      </c>
      <c r="E24" s="7" t="s">
        <v>248</v>
      </c>
      <c r="F24" s="9" t="s">
        <v>7</v>
      </c>
      <c r="G24" s="9" t="s">
        <v>197</v>
      </c>
      <c r="H24" s="9" t="s">
        <v>204</v>
      </c>
      <c r="I24" s="7"/>
      <c r="J24" s="7"/>
      <c r="K24" s="7"/>
      <c r="L24" s="7"/>
      <c r="M24" s="7">
        <v>0</v>
      </c>
      <c r="N24" s="7">
        <v>0.64058334263314676</v>
      </c>
      <c r="O24" s="7">
        <v>0.56300511947254983</v>
      </c>
      <c r="P24" s="7">
        <v>0.62479804702446351</v>
      </c>
      <c r="Q24" s="7">
        <v>0.61842190915500872</v>
      </c>
      <c r="R24" s="7">
        <v>0.63138578383288912</v>
      </c>
      <c r="S24" s="7">
        <v>0.66146424851566965</v>
      </c>
      <c r="T24" s="7">
        <v>0.69201425903587632</v>
      </c>
      <c r="U24" s="7">
        <v>0.7212374368177159</v>
      </c>
      <c r="V24" s="7">
        <v>0.75122992078345185</v>
      </c>
      <c r="W24" s="7">
        <v>0.78339365626886448</v>
      </c>
      <c r="X24" s="7">
        <v>0.81471889769540806</v>
      </c>
      <c r="Y24" s="7">
        <v>0.83778283177139823</v>
      </c>
      <c r="Z24" s="7">
        <v>0.86257605449833996</v>
      </c>
      <c r="AA24" s="7">
        <v>0.88736927722528158</v>
      </c>
      <c r="AB24" s="7">
        <v>0.91216249995222332</v>
      </c>
      <c r="AC24" s="7">
        <v>0.93695572267916494</v>
      </c>
      <c r="AD24" s="7">
        <v>0.96174894540610667</v>
      </c>
      <c r="AE24" s="7">
        <v>0.9865421681330484</v>
      </c>
      <c r="AF24" s="7">
        <v>1.01133539085999</v>
      </c>
      <c r="AG24" s="7">
        <v>1.0361286135869316</v>
      </c>
      <c r="AH24" s="7">
        <v>1.0609218363138735</v>
      </c>
      <c r="AI24" s="7">
        <v>1.0857150590408151</v>
      </c>
      <c r="AJ24" s="7">
        <v>1.1010277278142047</v>
      </c>
      <c r="AK24" s="7">
        <v>1.1163403965875942</v>
      </c>
      <c r="AL24" s="7">
        <v>1.131653065360984</v>
      </c>
      <c r="AM24" s="7">
        <v>1.1469657341343735</v>
      </c>
      <c r="AN24" s="7">
        <v>1.1622784029077631</v>
      </c>
      <c r="AO24" s="7">
        <v>1.1775910716811526</v>
      </c>
      <c r="AP24" s="7">
        <v>1.1929037404545422</v>
      </c>
      <c r="AQ24" s="7">
        <v>1.2082164092279319</v>
      </c>
      <c r="AR24" s="7">
        <v>1.2235290780013215</v>
      </c>
      <c r="AS24" s="7">
        <v>1.238841746774711</v>
      </c>
    </row>
    <row r="25" spans="1:45" x14ac:dyDescent="0.35">
      <c r="A25" s="9" t="s">
        <v>10</v>
      </c>
      <c r="B25" s="9" t="s">
        <v>200</v>
      </c>
      <c r="C25" s="7" t="s">
        <v>249</v>
      </c>
      <c r="D25" s="7" t="s">
        <v>202</v>
      </c>
      <c r="E25" s="7" t="s">
        <v>250</v>
      </c>
      <c r="F25" s="9" t="s">
        <v>7</v>
      </c>
      <c r="G25" s="9" t="s">
        <v>197</v>
      </c>
      <c r="H25" s="9" t="s">
        <v>204</v>
      </c>
      <c r="I25" s="7"/>
      <c r="J25" s="7"/>
      <c r="K25" s="7"/>
      <c r="L25" s="7"/>
      <c r="M25" s="7">
        <v>2.8724482203107486</v>
      </c>
      <c r="N25" s="7">
        <v>3.3084210983810416</v>
      </c>
      <c r="O25" s="7">
        <v>2.8529878420119905</v>
      </c>
      <c r="P25" s="7">
        <v>3.2476256929217291</v>
      </c>
      <c r="Q25" s="7">
        <v>3.030798895634069</v>
      </c>
      <c r="R25" s="7">
        <v>3.1950991948194285</v>
      </c>
      <c r="S25" s="7">
        <v>3.3115008234270658</v>
      </c>
      <c r="T25" s="7">
        <v>3.4284625312791182</v>
      </c>
      <c r="U25" s="7">
        <v>3.4954781216997142</v>
      </c>
      <c r="V25" s="7">
        <v>3.5624937121203102</v>
      </c>
      <c r="W25" s="7">
        <v>3.6295093025409066</v>
      </c>
      <c r="X25" s="7">
        <v>3.6965248929615027</v>
      </c>
      <c r="Y25" s="7">
        <v>3.7635404833820987</v>
      </c>
      <c r="Z25" s="7">
        <v>3.7941265710528036</v>
      </c>
      <c r="AA25" s="7">
        <v>3.8247126587235085</v>
      </c>
      <c r="AB25" s="7">
        <v>3.855298746394213</v>
      </c>
      <c r="AC25" s="7">
        <v>3.8858848340649179</v>
      </c>
      <c r="AD25" s="7">
        <v>3.9164709217356228</v>
      </c>
      <c r="AE25" s="7">
        <v>3.9470570094063278</v>
      </c>
      <c r="AF25" s="7">
        <v>3.9776430970770327</v>
      </c>
      <c r="AG25" s="7">
        <v>4.0082291847477372</v>
      </c>
      <c r="AH25" s="7">
        <v>4.0388152724184421</v>
      </c>
      <c r="AI25" s="7">
        <v>4.069401360089147</v>
      </c>
      <c r="AJ25" s="7">
        <v>4.0285971376996041</v>
      </c>
      <c r="AK25" s="7">
        <v>3.9877929153100613</v>
      </c>
      <c r="AL25" s="7">
        <v>3.9469886929205185</v>
      </c>
      <c r="AM25" s="7">
        <v>3.9061844705309756</v>
      </c>
      <c r="AN25" s="7">
        <v>3.8653802481414328</v>
      </c>
      <c r="AO25" s="7">
        <v>3.8245760257518895</v>
      </c>
      <c r="AP25" s="7">
        <v>3.7837718033623466</v>
      </c>
      <c r="AQ25" s="7">
        <v>3.7429675809728038</v>
      </c>
      <c r="AR25" s="7">
        <v>3.702163358583261</v>
      </c>
      <c r="AS25" s="7">
        <v>3.6613591361937181</v>
      </c>
    </row>
    <row r="26" spans="1:45" x14ac:dyDescent="0.35">
      <c r="A26" s="9" t="s">
        <v>10</v>
      </c>
      <c r="B26" s="9" t="s">
        <v>200</v>
      </c>
      <c r="C26" s="7" t="s">
        <v>251</v>
      </c>
      <c r="D26" s="7" t="s">
        <v>202</v>
      </c>
      <c r="E26" s="7" t="s">
        <v>252</v>
      </c>
      <c r="F26" s="9" t="s">
        <v>7</v>
      </c>
      <c r="G26" s="9" t="s">
        <v>197</v>
      </c>
      <c r="H26" s="9" t="s">
        <v>204</v>
      </c>
      <c r="I26" s="7"/>
      <c r="J26" s="7"/>
      <c r="K26" s="7"/>
      <c r="L26" s="7"/>
      <c r="M26" s="7">
        <v>3.9347293890895059</v>
      </c>
      <c r="N26" s="7">
        <v>4.0309975003736556</v>
      </c>
      <c r="O26" s="7">
        <v>4.0171092876205767</v>
      </c>
      <c r="P26" s="7">
        <v>4.5003748085294237</v>
      </c>
      <c r="Q26" s="7">
        <v>4.6317313868302268</v>
      </c>
      <c r="R26" s="7">
        <v>4.8828186013922537</v>
      </c>
      <c r="S26" s="7">
        <v>5.0607060479914958</v>
      </c>
      <c r="T26" s="7">
        <v>5.2394494196140737</v>
      </c>
      <c r="U26" s="7">
        <v>5.4546535713658635</v>
      </c>
      <c r="V26" s="7">
        <v>5.6698577231176541</v>
      </c>
      <c r="W26" s="7">
        <v>5.8850618748694439</v>
      </c>
      <c r="X26" s="7">
        <v>6.1002660266212345</v>
      </c>
      <c r="Y26" s="7">
        <v>6.3154701783730243</v>
      </c>
      <c r="Z26" s="7">
        <v>6.4197175514932674</v>
      </c>
      <c r="AA26" s="7">
        <v>6.5239649246135096</v>
      </c>
      <c r="AB26" s="7">
        <v>6.6282122977337528</v>
      </c>
      <c r="AC26" s="7">
        <v>6.732459670853995</v>
      </c>
      <c r="AD26" s="7">
        <v>6.8367070439742381</v>
      </c>
      <c r="AE26" s="7">
        <v>6.9409544170944812</v>
      </c>
      <c r="AF26" s="7">
        <v>7.0452017902147235</v>
      </c>
      <c r="AG26" s="7">
        <v>7.1494491633349666</v>
      </c>
      <c r="AH26" s="7">
        <v>7.2536965364552088</v>
      </c>
      <c r="AI26" s="7">
        <v>7.357943909575452</v>
      </c>
      <c r="AJ26" s="7">
        <v>7.4084024210167545</v>
      </c>
      <c r="AK26" s="7">
        <v>7.458860932458057</v>
      </c>
      <c r="AL26" s="7">
        <v>7.5093194438993587</v>
      </c>
      <c r="AM26" s="7">
        <v>7.5597779553406612</v>
      </c>
      <c r="AN26" s="7">
        <v>7.6102364667819637</v>
      </c>
      <c r="AO26" s="7">
        <v>7.6606949782232663</v>
      </c>
      <c r="AP26" s="7">
        <v>7.7111534896645688</v>
      </c>
      <c r="AQ26" s="7">
        <v>7.7616120011058705</v>
      </c>
      <c r="AR26" s="7">
        <v>7.812070512547173</v>
      </c>
      <c r="AS26" s="7">
        <v>7.8625290239884755</v>
      </c>
    </row>
    <row r="27" spans="1:45" ht="15" thickBot="1" x14ac:dyDescent="0.4">
      <c r="A27" s="65" t="s">
        <v>10</v>
      </c>
      <c r="B27" s="65" t="s">
        <v>200</v>
      </c>
      <c r="C27" s="66" t="s">
        <v>253</v>
      </c>
      <c r="D27" s="66" t="s">
        <v>202</v>
      </c>
      <c r="E27" s="66" t="s">
        <v>254</v>
      </c>
      <c r="F27" s="65" t="s">
        <v>7</v>
      </c>
      <c r="G27" s="65" t="s">
        <v>197</v>
      </c>
      <c r="H27" s="65" t="s">
        <v>204</v>
      </c>
      <c r="I27" s="66"/>
      <c r="J27" s="66"/>
      <c r="K27" s="66"/>
      <c r="L27" s="66"/>
      <c r="M27" s="66">
        <v>0</v>
      </c>
      <c r="N27" s="66">
        <v>0</v>
      </c>
      <c r="O27" s="66">
        <v>0</v>
      </c>
      <c r="P27" s="66">
        <v>0</v>
      </c>
      <c r="Q27" s="66">
        <v>0</v>
      </c>
      <c r="R27" s="66">
        <v>0</v>
      </c>
      <c r="S27" s="66">
        <v>0</v>
      </c>
      <c r="T27" s="66">
        <v>0</v>
      </c>
      <c r="U27" s="66">
        <v>0</v>
      </c>
      <c r="V27" s="66">
        <v>0</v>
      </c>
      <c r="W27" s="66">
        <v>0</v>
      </c>
      <c r="X27" s="66">
        <v>0</v>
      </c>
      <c r="Y27" s="66">
        <v>0</v>
      </c>
      <c r="Z27" s="66">
        <v>0</v>
      </c>
      <c r="AA27" s="66">
        <v>0</v>
      </c>
      <c r="AB27" s="66">
        <v>0</v>
      </c>
      <c r="AC27" s="66">
        <v>0</v>
      </c>
      <c r="AD27" s="66">
        <v>0</v>
      </c>
      <c r="AE27" s="66">
        <v>0</v>
      </c>
      <c r="AF27" s="66">
        <v>0</v>
      </c>
      <c r="AG27" s="66">
        <v>0</v>
      </c>
      <c r="AH27" s="66">
        <v>0</v>
      </c>
      <c r="AI27" s="66">
        <v>0</v>
      </c>
      <c r="AJ27" s="66">
        <v>0</v>
      </c>
      <c r="AK27" s="66">
        <v>0</v>
      </c>
      <c r="AL27" s="66">
        <v>0</v>
      </c>
      <c r="AM27" s="66">
        <v>0</v>
      </c>
      <c r="AN27" s="66">
        <v>0</v>
      </c>
      <c r="AO27" s="66">
        <v>0</v>
      </c>
      <c r="AP27" s="66">
        <v>0</v>
      </c>
      <c r="AQ27" s="66">
        <v>0</v>
      </c>
      <c r="AR27" s="66">
        <v>0</v>
      </c>
      <c r="AS27" s="66">
        <v>0</v>
      </c>
    </row>
    <row r="28" spans="1:45" x14ac:dyDescent="0.35">
      <c r="A28" s="34" t="s">
        <v>10</v>
      </c>
      <c r="B28" s="29" t="s">
        <v>86</v>
      </c>
      <c r="C28" s="29" t="s">
        <v>422</v>
      </c>
      <c r="D28" s="29" t="s">
        <v>271</v>
      </c>
      <c r="E28" s="29" t="s">
        <v>423</v>
      </c>
      <c r="F28" s="29" t="s">
        <v>7</v>
      </c>
      <c r="G28" s="29" t="s">
        <v>197</v>
      </c>
      <c r="H28" s="29" t="s">
        <v>204</v>
      </c>
      <c r="I28" s="29"/>
      <c r="J28" s="29"/>
      <c r="K28" s="29"/>
      <c r="L28" s="29"/>
      <c r="M28" s="29">
        <v>6.0609880000000005E-2</v>
      </c>
      <c r="N28" s="29">
        <v>7.0929060000000044E-2</v>
      </c>
      <c r="O28" s="29">
        <v>4.9140960000000011E-2</v>
      </c>
      <c r="P28" s="29">
        <v>5.0893699999999986E-2</v>
      </c>
      <c r="Q28" s="29">
        <v>5.5755537097417263E-2</v>
      </c>
      <c r="R28" s="29">
        <v>5.1879998030134489E-2</v>
      </c>
      <c r="S28" s="29">
        <v>4.7815174992153653E-2</v>
      </c>
      <c r="T28" s="29">
        <v>3.8372504251890427E-2</v>
      </c>
      <c r="U28" s="29">
        <v>3.2250962152418627E-2</v>
      </c>
      <c r="V28" s="29">
        <v>2.8933722664835904E-2</v>
      </c>
      <c r="W28" s="29">
        <v>2.5702816972503151E-2</v>
      </c>
      <c r="X28" s="29">
        <v>2.2257615974644596E-2</v>
      </c>
      <c r="Y28" s="29">
        <v>2.0185828742082745E-2</v>
      </c>
      <c r="Z28" s="29">
        <v>1.7936554635133772E-2</v>
      </c>
      <c r="AA28" s="29">
        <v>1.5701450765909897E-2</v>
      </c>
      <c r="AB28" s="29">
        <v>1.3480522662797312E-2</v>
      </c>
      <c r="AC28" s="29">
        <v>1.1273775884900417E-2</v>
      </c>
      <c r="AD28" s="29">
        <v>9.0812160220418159E-3</v>
      </c>
      <c r="AE28" s="29">
        <v>6.4604991134724066E-3</v>
      </c>
      <c r="AF28" s="29">
        <v>3.8538171190352633E-3</v>
      </c>
      <c r="AG28" s="29">
        <v>1.2611732824380217E-3</v>
      </c>
      <c r="AH28" s="29">
        <v>0</v>
      </c>
      <c r="AI28" s="29">
        <v>0</v>
      </c>
      <c r="AJ28" s="29">
        <v>0</v>
      </c>
      <c r="AK28" s="29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29">
        <v>0</v>
      </c>
      <c r="AR28" s="29">
        <v>0</v>
      </c>
      <c r="AS28" s="22">
        <v>0</v>
      </c>
    </row>
    <row r="29" spans="1:45" x14ac:dyDescent="0.35">
      <c r="A29" s="10" t="s">
        <v>10</v>
      </c>
      <c r="B29" s="7" t="s">
        <v>86</v>
      </c>
      <c r="C29" s="7" t="s">
        <v>424</v>
      </c>
      <c r="D29" s="7" t="s">
        <v>271</v>
      </c>
      <c r="E29" s="7" t="s">
        <v>425</v>
      </c>
      <c r="F29" s="7" t="s">
        <v>7</v>
      </c>
      <c r="G29" s="7" t="s">
        <v>197</v>
      </c>
      <c r="H29" s="7" t="s">
        <v>204</v>
      </c>
      <c r="I29" s="7"/>
      <c r="J29" s="7"/>
      <c r="K29" s="7"/>
      <c r="L29" s="7"/>
      <c r="M29" s="7">
        <v>3.8757859999999998E-2</v>
      </c>
      <c r="N29" s="7">
        <v>7.5775330000000002E-2</v>
      </c>
      <c r="O29" s="7">
        <v>6.7287200000000005E-2</v>
      </c>
      <c r="P29" s="7">
        <v>8.2450190000000007E-2</v>
      </c>
      <c r="Q29" s="7">
        <v>8.3470786881649633E-2</v>
      </c>
      <c r="R29" s="7">
        <v>8.5543420883445687E-2</v>
      </c>
      <c r="S29" s="7">
        <v>8.7084136760399403E-2</v>
      </c>
      <c r="T29" s="7">
        <v>8.8615837528955133E-2</v>
      </c>
      <c r="U29" s="7">
        <v>9.0078654636724487E-2</v>
      </c>
      <c r="V29" s="7">
        <v>9.157637140290345E-2</v>
      </c>
      <c r="W29" s="7">
        <v>9.3153775513649423E-2</v>
      </c>
      <c r="X29" s="7">
        <v>9.4661099893882009E-2</v>
      </c>
      <c r="Y29" s="7">
        <v>9.6163291717764929E-2</v>
      </c>
      <c r="Z29" s="7">
        <v>9.7517968794715415E-2</v>
      </c>
      <c r="AA29" s="7">
        <v>9.8890351543563099E-2</v>
      </c>
      <c r="AB29" s="7">
        <v>0.10028063788055476</v>
      </c>
      <c r="AC29" s="7">
        <v>0.10168902682162735</v>
      </c>
      <c r="AD29" s="7">
        <v>0.10311571848240453</v>
      </c>
      <c r="AE29" s="7">
        <v>0.10431421451531879</v>
      </c>
      <c r="AF29" s="7">
        <v>0.10552557163549772</v>
      </c>
      <c r="AG29" s="7">
        <v>0.10674990596770537</v>
      </c>
      <c r="AH29" s="7">
        <v>0.10798733415844854</v>
      </c>
      <c r="AI29" s="7">
        <v>0.10923797337597518</v>
      </c>
      <c r="AJ29" s="7">
        <v>0.11025110895013905</v>
      </c>
      <c r="AK29" s="7">
        <v>0.11127287694583067</v>
      </c>
      <c r="AL29" s="7">
        <v>0.11230333851496556</v>
      </c>
      <c r="AM29" s="7">
        <v>0.1133425550252299</v>
      </c>
      <c r="AN29" s="7">
        <v>0.11439058806008019</v>
      </c>
      <c r="AO29" s="7">
        <v>0.11520319987309631</v>
      </c>
      <c r="AP29" s="7">
        <v>0.11602108791757296</v>
      </c>
      <c r="AQ29" s="7">
        <v>0.11684428044141087</v>
      </c>
      <c r="AR29" s="7">
        <v>0.11767280576790348</v>
      </c>
      <c r="AS29" s="4">
        <v>0.11850669229573652</v>
      </c>
    </row>
    <row r="30" spans="1:45" x14ac:dyDescent="0.35">
      <c r="A30" s="10" t="s">
        <v>10</v>
      </c>
      <c r="B30" s="7" t="s">
        <v>86</v>
      </c>
      <c r="C30" s="7" t="s">
        <v>426</v>
      </c>
      <c r="D30" s="7" t="s">
        <v>271</v>
      </c>
      <c r="E30" s="7" t="s">
        <v>427</v>
      </c>
      <c r="F30" s="7" t="s">
        <v>7</v>
      </c>
      <c r="G30" s="7" t="s">
        <v>197</v>
      </c>
      <c r="H30" s="7" t="s">
        <v>204</v>
      </c>
      <c r="I30" s="7"/>
      <c r="J30" s="7"/>
      <c r="K30" s="7"/>
      <c r="L30" s="7"/>
      <c r="M30" s="7">
        <v>1.6383669999999993E-2</v>
      </c>
      <c r="N30" s="7">
        <v>2.272200000000002E-4</v>
      </c>
      <c r="O30" s="7">
        <v>2.6503599999999974E-3</v>
      </c>
      <c r="P30" s="7">
        <v>5.5811100000000037E-3</v>
      </c>
      <c r="Q30" s="7">
        <v>5.9722177964863198E-3</v>
      </c>
      <c r="R30" s="7">
        <v>5.0054197903295315E-3</v>
      </c>
      <c r="S30" s="7">
        <v>4.7017394036657466E-3</v>
      </c>
      <c r="T30" s="7">
        <v>3.9876811037740691E-3</v>
      </c>
      <c r="U30" s="7">
        <v>3.526391466509772E-3</v>
      </c>
      <c r="V30" s="7">
        <v>3.2788918988140014E-3</v>
      </c>
      <c r="W30" s="7">
        <v>3.0381270292507909E-3</v>
      </c>
      <c r="X30" s="7">
        <v>2.7806297891679946E-3</v>
      </c>
      <c r="Y30" s="7">
        <v>2.6277000011129398E-3</v>
      </c>
      <c r="Z30" s="7">
        <v>2.4606200664680292E-3</v>
      </c>
      <c r="AA30" s="7">
        <v>2.2945831887161774E-3</v>
      </c>
      <c r="AB30" s="7">
        <v>2.1295893678573499E-3</v>
      </c>
      <c r="AC30" s="7">
        <v>1.9656386038915535E-3</v>
      </c>
      <c r="AD30" s="7">
        <v>1.802730896818823E-3</v>
      </c>
      <c r="AE30" s="7">
        <v>1.6063947176383139E-3</v>
      </c>
      <c r="AF30" s="7">
        <v>1.4111015953508915E-3</v>
      </c>
      <c r="AG30" s="7">
        <v>1.2168515299564864E-3</v>
      </c>
      <c r="AH30" s="7">
        <v>1.0236445214550915E-3</v>
      </c>
      <c r="AI30" s="7">
        <v>8.3148056984676949E-4</v>
      </c>
      <c r="AJ30" s="7">
        <v>6.0713238175558876E-4</v>
      </c>
      <c r="AK30" s="7">
        <v>3.8382725055743222E-4</v>
      </c>
      <c r="AL30" s="7">
        <v>1.6156517625232764E-4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4">
        <v>0</v>
      </c>
    </row>
    <row r="31" spans="1:45" x14ac:dyDescent="0.35">
      <c r="A31" s="10" t="s">
        <v>10</v>
      </c>
      <c r="B31" s="7" t="s">
        <v>86</v>
      </c>
      <c r="C31" s="7" t="s">
        <v>430</v>
      </c>
      <c r="D31" s="7" t="s">
        <v>271</v>
      </c>
      <c r="E31" s="7" t="s">
        <v>431</v>
      </c>
      <c r="F31" s="7" t="s">
        <v>7</v>
      </c>
      <c r="G31" s="7" t="s">
        <v>197</v>
      </c>
      <c r="H31" s="7" t="s">
        <v>204</v>
      </c>
      <c r="I31" s="7"/>
      <c r="J31" s="7"/>
      <c r="K31" s="7"/>
      <c r="L31" s="7"/>
      <c r="M31" s="7">
        <v>0.114763</v>
      </c>
      <c r="N31" s="7">
        <v>0.12259999000000002</v>
      </c>
      <c r="O31" s="7">
        <v>0.12913851000000001</v>
      </c>
      <c r="P31" s="7">
        <v>0.12728586</v>
      </c>
      <c r="Q31" s="7">
        <v>0.12884178865051926</v>
      </c>
      <c r="R31" s="7">
        <v>0.13303173719711905</v>
      </c>
      <c r="S31" s="7">
        <v>0.13590686315587283</v>
      </c>
      <c r="T31" s="7">
        <v>0.13877183502285007</v>
      </c>
      <c r="U31" s="7">
        <v>0.14148989055549249</v>
      </c>
      <c r="V31" s="7">
        <v>0.14425725282513296</v>
      </c>
      <c r="W31" s="7">
        <v>0.14717682811235097</v>
      </c>
      <c r="X31" s="7">
        <v>0.14997221208663039</v>
      </c>
      <c r="Y31" s="7">
        <v>0.15275299442515339</v>
      </c>
      <c r="Z31" s="7">
        <v>0.15526362603577162</v>
      </c>
      <c r="AA31" s="7">
        <v>0.15781076100480848</v>
      </c>
      <c r="AB31" s="7">
        <v>0.16039480737143558</v>
      </c>
      <c r="AC31" s="7">
        <v>0.16301617544202937</v>
      </c>
      <c r="AD31" s="7">
        <v>0.16567527779016375</v>
      </c>
      <c r="AE31" s="7">
        <v>0.16791145939770663</v>
      </c>
      <c r="AF31" s="7">
        <v>0.17017415639990965</v>
      </c>
      <c r="AG31" s="7">
        <v>0.17246360820840914</v>
      </c>
      <c r="AH31" s="7">
        <v>0.17478005531050611</v>
      </c>
      <c r="AI31" s="7">
        <v>0.17712373926916272</v>
      </c>
      <c r="AJ31" s="7">
        <v>0.1790235962688016</v>
      </c>
      <c r="AK31" s="7">
        <v>0.18094125052453319</v>
      </c>
      <c r="AL31" s="7">
        <v>0.18287682811179282</v>
      </c>
      <c r="AM31" s="7">
        <v>0.18483045555086475</v>
      </c>
      <c r="AN31" s="7">
        <v>0.18680225980688192</v>
      </c>
      <c r="AO31" s="7">
        <v>0.18833148049625512</v>
      </c>
      <c r="AP31" s="7">
        <v>0.18987157906528301</v>
      </c>
      <c r="AQ31" s="7">
        <v>0.19142261375198399</v>
      </c>
      <c r="AR31" s="7">
        <v>0.19298464294981174</v>
      </c>
      <c r="AS31" s="4">
        <v>0.19455772520765441</v>
      </c>
    </row>
    <row r="32" spans="1:45" x14ac:dyDescent="0.35">
      <c r="A32" s="10" t="s">
        <v>10</v>
      </c>
      <c r="B32" s="7" t="s">
        <v>86</v>
      </c>
      <c r="C32" s="7" t="s">
        <v>428</v>
      </c>
      <c r="D32" s="7" t="s">
        <v>271</v>
      </c>
      <c r="E32" s="7" t="s">
        <v>429</v>
      </c>
      <c r="F32" s="7" t="s">
        <v>7</v>
      </c>
      <c r="G32" s="7" t="s">
        <v>197</v>
      </c>
      <c r="H32" s="7" t="s">
        <v>204</v>
      </c>
      <c r="I32" s="7"/>
      <c r="J32" s="7"/>
      <c r="K32" s="7"/>
      <c r="L32" s="7"/>
      <c r="M32" s="7">
        <v>7.2000000000000008E-2</v>
      </c>
      <c r="N32" s="7">
        <v>7.2000000000000008E-2</v>
      </c>
      <c r="O32" s="7">
        <v>7.2000000000000008E-2</v>
      </c>
      <c r="P32" s="7">
        <v>7.2000000000000008E-2</v>
      </c>
      <c r="Q32" s="7">
        <v>7.3383830151573237E-2</v>
      </c>
      <c r="R32" s="7">
        <v>7.5611036296663298E-2</v>
      </c>
      <c r="S32" s="7">
        <v>7.7420759932322489E-2</v>
      </c>
      <c r="T32" s="7">
        <v>7.9222105504911655E-2</v>
      </c>
      <c r="U32" s="7">
        <v>8.131277283932134E-2</v>
      </c>
      <c r="V32" s="7">
        <v>8.3775114248437504E-2</v>
      </c>
      <c r="W32" s="7">
        <v>8.6380022183862468E-2</v>
      </c>
      <c r="X32" s="7">
        <v>8.8870159304702129E-2</v>
      </c>
      <c r="Y32" s="7">
        <v>9.1504990595101643E-2</v>
      </c>
      <c r="Z32" s="7">
        <v>9.3903345560281667E-2</v>
      </c>
      <c r="AA32" s="7">
        <v>9.6336320554310989E-2</v>
      </c>
      <c r="AB32" s="7">
        <v>9.8804302564264257E-2</v>
      </c>
      <c r="AC32" s="7">
        <v>0.10130768072744842</v>
      </c>
      <c r="AD32" s="7">
        <v>0.10384684633139571</v>
      </c>
      <c r="AE32" s="7">
        <v>0.10599197131453643</v>
      </c>
      <c r="AF32" s="7">
        <v>0.10816224367501037</v>
      </c>
      <c r="AG32" s="7">
        <v>0.11035789047241196</v>
      </c>
      <c r="AH32" s="7">
        <v>0.11257913978650302</v>
      </c>
      <c r="AI32" s="7">
        <v>0.11482622071720985</v>
      </c>
      <c r="AJ32" s="7">
        <v>0.11665917859375804</v>
      </c>
      <c r="AK32" s="7">
        <v>0.11850901550681303</v>
      </c>
      <c r="AL32" s="7">
        <v>0.12037585102715931</v>
      </c>
      <c r="AM32" s="7">
        <v>0.12225980514747935</v>
      </c>
      <c r="AN32" s="7">
        <v>0.12416099828235297</v>
      </c>
      <c r="AO32" s="7">
        <v>0.12564879470656923</v>
      </c>
      <c r="AP32" s="7">
        <v>0.12714690778447929</v>
      </c>
      <c r="AQ32" s="7">
        <v>0.1286553927494086</v>
      </c>
      <c r="AR32" s="7">
        <v>0.13017430498209848</v>
      </c>
      <c r="AS32" s="4">
        <v>0.13170370001070536</v>
      </c>
    </row>
    <row r="33" spans="1:45" ht="15" thickBot="1" x14ac:dyDescent="0.4">
      <c r="A33" s="11" t="s">
        <v>10</v>
      </c>
      <c r="B33" s="8" t="s">
        <v>86</v>
      </c>
      <c r="C33" s="8" t="s">
        <v>432</v>
      </c>
      <c r="D33" s="8" t="s">
        <v>271</v>
      </c>
      <c r="E33" s="8" t="s">
        <v>433</v>
      </c>
      <c r="F33" s="8" t="s">
        <v>7</v>
      </c>
      <c r="G33" s="8" t="s">
        <v>197</v>
      </c>
      <c r="H33" s="8" t="s">
        <v>204</v>
      </c>
      <c r="I33" s="8"/>
      <c r="J33" s="8"/>
      <c r="K33" s="8"/>
      <c r="L33" s="8"/>
      <c r="M33" s="8">
        <v>3.0000000000000001E-3</v>
      </c>
      <c r="N33" s="8">
        <v>1E-3</v>
      </c>
      <c r="O33" s="8">
        <v>0</v>
      </c>
      <c r="P33" s="8">
        <v>0</v>
      </c>
      <c r="Q33" s="8">
        <v>3.6152887474130875E-5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1.6841101501133098E-5</v>
      </c>
      <c r="AE33" s="8">
        <v>3.6631440940145584E-5</v>
      </c>
      <c r="AF33" s="8">
        <v>5.6421780379162841E-5</v>
      </c>
      <c r="AG33" s="8">
        <v>7.6212119818178364E-5</v>
      </c>
      <c r="AH33" s="8">
        <v>9.600245925719085E-5</v>
      </c>
      <c r="AI33" s="8">
        <v>1.1579279869620637E-4</v>
      </c>
      <c r="AJ33" s="8">
        <v>1.3250189624579864E-4</v>
      </c>
      <c r="AK33" s="8">
        <v>1.4921099379538961E-4</v>
      </c>
      <c r="AL33" s="8">
        <v>1.6592009134498101E-4</v>
      </c>
      <c r="AM33" s="8">
        <v>1.8262918889457198E-4</v>
      </c>
      <c r="AN33" s="8">
        <v>1.9933828644416339E-4</v>
      </c>
      <c r="AO33" s="8">
        <v>2.1317119827669656E-4</v>
      </c>
      <c r="AP33" s="8">
        <v>0</v>
      </c>
      <c r="AQ33" s="8">
        <v>0</v>
      </c>
      <c r="AR33" s="8">
        <v>0</v>
      </c>
      <c r="AS33" s="6">
        <v>0</v>
      </c>
    </row>
    <row r="34" spans="1:45" x14ac:dyDescent="0.35">
      <c r="A34" s="34" t="s">
        <v>10</v>
      </c>
      <c r="B34" s="29" t="s">
        <v>86</v>
      </c>
      <c r="C34" s="29" t="s">
        <v>400</v>
      </c>
      <c r="D34" s="29" t="s">
        <v>271</v>
      </c>
      <c r="E34" s="29" t="s">
        <v>401</v>
      </c>
      <c r="F34" s="29" t="s">
        <v>7</v>
      </c>
      <c r="G34" s="29" t="s">
        <v>197</v>
      </c>
      <c r="H34" s="29" t="s">
        <v>204</v>
      </c>
      <c r="I34" s="29"/>
      <c r="J34" s="29"/>
      <c r="K34" s="29"/>
      <c r="L34" s="29"/>
      <c r="M34" s="29">
        <v>2.2999999999999899E-2</v>
      </c>
      <c r="N34" s="29">
        <v>2.2999999999999899E-2</v>
      </c>
      <c r="O34" s="29">
        <v>2.2999999999999909E-2</v>
      </c>
      <c r="P34" s="29">
        <v>2.2999999999999909E-2</v>
      </c>
      <c r="Q34" s="29">
        <v>2.480520546058318E-2</v>
      </c>
      <c r="R34" s="29">
        <v>2.8136162003414067E-2</v>
      </c>
      <c r="S34" s="29">
        <v>3.0659157587559771E-2</v>
      </c>
      <c r="T34" s="29">
        <v>2.4512221509077503E-2</v>
      </c>
      <c r="U34" s="29">
        <v>2.4595161119509434E-2</v>
      </c>
      <c r="V34" s="29">
        <v>2.9966706968610368E-2</v>
      </c>
      <c r="W34" s="29">
        <v>3.5766243860033131E-2</v>
      </c>
      <c r="X34" s="29">
        <v>4.1465259466506033E-2</v>
      </c>
      <c r="Y34" s="29">
        <v>4.1741581147801687E-2</v>
      </c>
      <c r="Z34" s="29">
        <v>4.1337248203492938E-2</v>
      </c>
      <c r="AA34" s="29">
        <v>4.1020991348734714E-2</v>
      </c>
      <c r="AB34" s="29">
        <v>4.079294716246229E-2</v>
      </c>
      <c r="AC34" s="29">
        <v>4.0653252982490118E-2</v>
      </c>
      <c r="AD34" s="29">
        <v>4.0602046905510836E-2</v>
      </c>
      <c r="AE34" s="29">
        <v>3.9844692523652525E-2</v>
      </c>
      <c r="AF34" s="29">
        <v>3.9172071058544145E-2</v>
      </c>
      <c r="AG34" s="29">
        <v>3.8584262646085277E-2</v>
      </c>
      <c r="AH34" s="29">
        <v>3.8081347782222497E-2</v>
      </c>
      <c r="AI34" s="29">
        <v>3.7663407322949705E-2</v>
      </c>
      <c r="AJ34" s="29">
        <v>3.6555437456304851E-2</v>
      </c>
      <c r="AK34" s="29">
        <v>3.5529282369695214E-2</v>
      </c>
      <c r="AL34" s="29">
        <v>3.4584984263111074E-2</v>
      </c>
      <c r="AM34" s="29">
        <v>3.3722585485441714E-2</v>
      </c>
      <c r="AN34" s="29">
        <v>3.2942128534476312E-2</v>
      </c>
      <c r="AO34" s="29">
        <v>3.1513141531472999E-2</v>
      </c>
      <c r="AP34" s="29">
        <v>3.0163653253736045E-2</v>
      </c>
      <c r="AQ34" s="29">
        <v>2.8893683194702646E-2</v>
      </c>
      <c r="AR34" s="29">
        <v>2.7703250899839826E-2</v>
      </c>
      <c r="AS34" s="22">
        <v>2.6592375966640103E-2</v>
      </c>
    </row>
    <row r="35" spans="1:45" x14ac:dyDescent="0.35">
      <c r="A35" s="10" t="s">
        <v>10</v>
      </c>
      <c r="B35" s="7" t="s">
        <v>86</v>
      </c>
      <c r="C35" s="7" t="s">
        <v>402</v>
      </c>
      <c r="D35" s="7" t="s">
        <v>271</v>
      </c>
      <c r="E35" s="7" t="s">
        <v>403</v>
      </c>
      <c r="F35" s="7" t="s">
        <v>7</v>
      </c>
      <c r="G35" s="7" t="s">
        <v>197</v>
      </c>
      <c r="H35" s="7" t="s">
        <v>204</v>
      </c>
      <c r="I35" s="7"/>
      <c r="J35" s="7"/>
      <c r="K35" s="7"/>
      <c r="L35" s="7"/>
      <c r="M35" s="7">
        <v>0</v>
      </c>
      <c r="N35" s="7">
        <v>3.0000000000000249E-2</v>
      </c>
      <c r="O35" s="7">
        <v>0.97</v>
      </c>
      <c r="P35" s="7">
        <v>0.78</v>
      </c>
      <c r="Q35" s="7">
        <v>0.78620574694567258</v>
      </c>
      <c r="R35" s="7">
        <v>0.79456061535435141</v>
      </c>
      <c r="S35" s="7">
        <v>0.80181813734375229</v>
      </c>
      <c r="T35" s="7">
        <v>0.80845148428242197</v>
      </c>
      <c r="U35" s="7">
        <v>0.81491032182664946</v>
      </c>
      <c r="V35" s="7">
        <v>0.82163495467765491</v>
      </c>
      <c r="W35" s="7">
        <v>0.82864240017102864</v>
      </c>
      <c r="X35" s="7">
        <v>0.83527005477618432</v>
      </c>
      <c r="Y35" s="7">
        <v>0.84145081226690099</v>
      </c>
      <c r="Z35" s="7">
        <v>0.84691986948213349</v>
      </c>
      <c r="AA35" s="7">
        <v>0.85241069133785263</v>
      </c>
      <c r="AB35" s="7">
        <v>0.85792347341509478</v>
      </c>
      <c r="AC35" s="7">
        <v>0.86345841238161058</v>
      </c>
      <c r="AD35" s="7">
        <v>0.8690157059918624</v>
      </c>
      <c r="AE35" s="7">
        <v>0.87359584667938239</v>
      </c>
      <c r="AF35" s="7">
        <v>0.87819296458393803</v>
      </c>
      <c r="AG35" s="7">
        <v>0.88280717446013901</v>
      </c>
      <c r="AH35" s="7">
        <v>0.88743859157818195</v>
      </c>
      <c r="AI35" s="7">
        <v>0.89208733172384813</v>
      </c>
      <c r="AJ35" s="7">
        <v>0.89577700529226145</v>
      </c>
      <c r="AK35" s="7">
        <v>0.8994794773059368</v>
      </c>
      <c r="AL35" s="7">
        <v>0.90319480819525977</v>
      </c>
      <c r="AM35" s="7">
        <v>0.90692305860383982</v>
      </c>
      <c r="AN35" s="7">
        <v>0.91066428938851118</v>
      </c>
      <c r="AO35" s="7">
        <v>0.91349700186827842</v>
      </c>
      <c r="AP35" s="7">
        <v>0.91633919620287707</v>
      </c>
      <c r="AQ35" s="7">
        <v>0.9191909003069112</v>
      </c>
      <c r="AR35" s="7">
        <v>0.92205214216948816</v>
      </c>
      <c r="AS35" s="4">
        <v>0.92492294985421808</v>
      </c>
    </row>
    <row r="36" spans="1:45" x14ac:dyDescent="0.35">
      <c r="A36" s="10" t="s">
        <v>10</v>
      </c>
      <c r="B36" s="7" t="s">
        <v>86</v>
      </c>
      <c r="C36" s="7" t="s">
        <v>404</v>
      </c>
      <c r="D36" s="7" t="s">
        <v>271</v>
      </c>
      <c r="E36" s="7" t="s">
        <v>405</v>
      </c>
      <c r="F36" s="7" t="s">
        <v>7</v>
      </c>
      <c r="G36" s="7" t="s">
        <v>197</v>
      </c>
      <c r="H36" s="7" t="s">
        <v>204</v>
      </c>
      <c r="I36" s="7"/>
      <c r="J36" s="7"/>
      <c r="K36" s="7"/>
      <c r="L36" s="7"/>
      <c r="M36" s="7">
        <v>1.25</v>
      </c>
      <c r="N36" s="7">
        <v>1.2500000000000004</v>
      </c>
      <c r="O36" s="7">
        <v>1.25</v>
      </c>
      <c r="P36" s="7">
        <v>1.2499999999999991</v>
      </c>
      <c r="Q36" s="7">
        <v>1.2646429987527521</v>
      </c>
      <c r="R36" s="7">
        <v>1.2800321940619199</v>
      </c>
      <c r="S36" s="7">
        <v>1.2941764025792013</v>
      </c>
      <c r="T36" s="7">
        <v>1.2871884298776097</v>
      </c>
      <c r="U36" s="7">
        <v>1.294561611782955</v>
      </c>
      <c r="V36" s="7">
        <v>1.3145857319899332</v>
      </c>
      <c r="W36" s="7">
        <v>1.3358603933277657</v>
      </c>
      <c r="X36" s="7">
        <v>1.3564190735283777</v>
      </c>
      <c r="Y36" s="7">
        <v>1.36369070923929</v>
      </c>
      <c r="Z36" s="7">
        <v>1.3685471333207264</v>
      </c>
      <c r="AA36" s="7">
        <v>1.3735864388090999</v>
      </c>
      <c r="AB36" s="7">
        <v>1.3788086257044099</v>
      </c>
      <c r="AC36" s="7">
        <v>1.3842136940066549</v>
      </c>
      <c r="AD36" s="7">
        <v>1.3898016437158378</v>
      </c>
      <c r="AE36" s="7">
        <v>1.3926837872672926</v>
      </c>
      <c r="AF36" s="7">
        <v>1.3957488122256856</v>
      </c>
      <c r="AG36" s="7">
        <v>1.3989967185910144</v>
      </c>
      <c r="AH36" s="7">
        <v>1.4024275063632776</v>
      </c>
      <c r="AI36" s="7">
        <v>1.4060411755424784</v>
      </c>
      <c r="AJ36" s="7">
        <v>1.4070533045504441</v>
      </c>
      <c r="AK36" s="7">
        <v>1.4082483149653444</v>
      </c>
      <c r="AL36" s="7">
        <v>1.4096262067871816</v>
      </c>
      <c r="AM36" s="7">
        <v>1.4111869800159555</v>
      </c>
      <c r="AN36" s="7">
        <v>1.4129306346516652</v>
      </c>
      <c r="AO36" s="7">
        <v>1.4122580519425849</v>
      </c>
      <c r="AP36" s="7">
        <v>1.4117683506404426</v>
      </c>
      <c r="AQ36" s="7">
        <v>1.4114615307452354</v>
      </c>
      <c r="AR36" s="7">
        <v>1.4113375922569653</v>
      </c>
      <c r="AS36" s="4">
        <v>1.411396535175631</v>
      </c>
    </row>
    <row r="37" spans="1:45" x14ac:dyDescent="0.35">
      <c r="A37" s="10" t="s">
        <v>10</v>
      </c>
      <c r="B37" s="7" t="s">
        <v>86</v>
      </c>
      <c r="C37" s="7" t="s">
        <v>406</v>
      </c>
      <c r="D37" s="7" t="s">
        <v>271</v>
      </c>
      <c r="E37" s="7" t="s">
        <v>407</v>
      </c>
      <c r="F37" s="7" t="s">
        <v>7</v>
      </c>
      <c r="G37" s="7" t="s">
        <v>197</v>
      </c>
      <c r="H37" s="7" t="s">
        <v>204</v>
      </c>
      <c r="I37" s="7"/>
      <c r="J37" s="7"/>
      <c r="K37" s="7"/>
      <c r="L37" s="7"/>
      <c r="M37" s="7">
        <v>8.2940699999999867E-3</v>
      </c>
      <c r="N37" s="7">
        <v>7.9823500000000269E-3</v>
      </c>
      <c r="O37" s="7">
        <v>6.4183600000000118E-3</v>
      </c>
      <c r="P37" s="7">
        <v>8.0972899999999792E-3</v>
      </c>
      <c r="Q37" s="7">
        <v>7.8360008881628307E-3</v>
      </c>
      <c r="R37" s="7">
        <v>1.1584373944664342E-2</v>
      </c>
      <c r="S37" s="7">
        <v>1.3773005734053351E-2</v>
      </c>
      <c r="T37" s="7">
        <v>1.465254870202029E-2</v>
      </c>
      <c r="U37" s="7">
        <v>1.6387500821208559E-2</v>
      </c>
      <c r="V37" s="7">
        <v>1.8959356940525279E-2</v>
      </c>
      <c r="W37" s="7">
        <v>2.1707989163147756E-2</v>
      </c>
      <c r="X37" s="7">
        <v>2.4377167177084741E-2</v>
      </c>
      <c r="Y37" s="7">
        <v>2.6216757593421222E-2</v>
      </c>
      <c r="Z37" s="7">
        <v>2.7788864634053806E-2</v>
      </c>
      <c r="AA37" s="7">
        <v>2.9408604963158141E-2</v>
      </c>
      <c r="AB37" s="7">
        <v>3.1076381805457742E-2</v>
      </c>
      <c r="AC37" s="7">
        <v>3.2792600626130097E-2</v>
      </c>
      <c r="AD37" s="7">
        <v>3.4557669130799981E-2</v>
      </c>
      <c r="AE37" s="7">
        <v>3.5941211210970256E-2</v>
      </c>
      <c r="AF37" s="7">
        <v>3.7362516463688211E-2</v>
      </c>
      <c r="AG37" s="7">
        <v>3.8821821475775897E-2</v>
      </c>
      <c r="AH37" s="7">
        <v>4.0319363897028102E-2</v>
      </c>
      <c r="AI37" s="7">
        <v>4.1855382440209393E-2</v>
      </c>
      <c r="AJ37" s="7">
        <v>4.2988318291392491E-2</v>
      </c>
      <c r="AK37" s="7">
        <v>4.4150402041741921E-2</v>
      </c>
      <c r="AL37" s="7">
        <v>4.5341758279130756E-2</v>
      </c>
      <c r="AM37" s="7">
        <v>4.6562512031032469E-2</v>
      </c>
      <c r="AN37" s="7">
        <v>4.7812788764520248E-2</v>
      </c>
      <c r="AO37" s="7">
        <v>4.8659617863334101E-2</v>
      </c>
      <c r="AP37" s="7">
        <v>4.9528757126495154E-2</v>
      </c>
      <c r="AQ37" s="7">
        <v>5.042026410487202E-2</v>
      </c>
      <c r="AR37" s="7">
        <v>5.1334196502935081E-2</v>
      </c>
      <c r="AS37" s="4">
        <v>5.2270612178754935E-2</v>
      </c>
    </row>
    <row r="38" spans="1:45" x14ac:dyDescent="0.35">
      <c r="A38" s="10" t="s">
        <v>10</v>
      </c>
      <c r="B38" s="7" t="s">
        <v>86</v>
      </c>
      <c r="C38" s="7" t="s">
        <v>410</v>
      </c>
      <c r="D38" s="7" t="s">
        <v>271</v>
      </c>
      <c r="E38" s="7" t="s">
        <v>411</v>
      </c>
      <c r="F38" s="7" t="s">
        <v>7</v>
      </c>
      <c r="G38" s="7" t="s">
        <v>197</v>
      </c>
      <c r="H38" s="7" t="s">
        <v>204</v>
      </c>
      <c r="I38" s="7"/>
      <c r="J38" s="7"/>
      <c r="K38" s="7"/>
      <c r="L38" s="7"/>
      <c r="M38" s="7">
        <v>1.5625E-2</v>
      </c>
      <c r="N38" s="7">
        <v>1.5909999999999869E-2</v>
      </c>
      <c r="O38" s="7">
        <v>1.1000000000000121E-2</v>
      </c>
      <c r="P38" s="7">
        <v>1.399999999999979E-2</v>
      </c>
      <c r="Q38" s="7">
        <v>1.4331656011836724E-2</v>
      </c>
      <c r="R38" s="7">
        <v>1.4796836647836195E-2</v>
      </c>
      <c r="S38" s="7">
        <v>1.5178252473967119E-2</v>
      </c>
      <c r="T38" s="7">
        <v>1.4447299505495476E-2</v>
      </c>
      <c r="U38" s="7">
        <v>1.450878122179286E-2</v>
      </c>
      <c r="V38" s="7">
        <v>1.5246224285401247E-2</v>
      </c>
      <c r="W38" s="7">
        <v>1.6039478389536246E-2</v>
      </c>
      <c r="X38" s="7">
        <v>1.6816048969226741E-2</v>
      </c>
      <c r="Y38" s="7">
        <v>1.6896328901661289E-2</v>
      </c>
      <c r="Z38" s="7">
        <v>1.6883763513937985E-2</v>
      </c>
      <c r="AA38" s="7">
        <v>1.6881888588678465E-2</v>
      </c>
      <c r="AB38" s="7">
        <v>1.6890715052197497E-2</v>
      </c>
      <c r="AC38" s="7">
        <v>1.6910253891520233E-2</v>
      </c>
      <c r="AD38" s="7">
        <v>1.6940516154382135E-2</v>
      </c>
      <c r="AE38" s="7">
        <v>1.687354923426175E-2</v>
      </c>
      <c r="AF38" s="7">
        <v>1.681700532278109E-2</v>
      </c>
      <c r="AG38" s="7">
        <v>1.6770890830812082E-2</v>
      </c>
      <c r="AH38" s="7">
        <v>1.6735212198030425E-2</v>
      </c>
      <c r="AI38" s="7">
        <v>1.6709975892915702E-2</v>
      </c>
      <c r="AJ38" s="7">
        <v>1.6590401855559433E-2</v>
      </c>
      <c r="AK38" s="7">
        <v>1.6481017375905641E-2</v>
      </c>
      <c r="AL38" s="7">
        <v>1.6381825829953608E-2</v>
      </c>
      <c r="AM38" s="7">
        <v>1.6292830605614483E-2</v>
      </c>
      <c r="AN38" s="7">
        <v>1.6214035102711341E-2</v>
      </c>
      <c r="AO38" s="7">
        <v>1.6047068802085271E-2</v>
      </c>
      <c r="AP38" s="7">
        <v>1.5890106774780297E-2</v>
      </c>
      <c r="AQ38" s="7">
        <v>1.5743150580271273E-2</v>
      </c>
      <c r="AR38" s="7">
        <v>1.5606201782195614E-2</v>
      </c>
      <c r="AS38" s="4">
        <v>1.5479261948352696E-2</v>
      </c>
    </row>
    <row r="39" spans="1:45" x14ac:dyDescent="0.35">
      <c r="A39" s="10" t="s">
        <v>10</v>
      </c>
      <c r="B39" s="7" t="s">
        <v>86</v>
      </c>
      <c r="C39" s="7" t="s">
        <v>412</v>
      </c>
      <c r="D39" s="7" t="s">
        <v>271</v>
      </c>
      <c r="E39" s="7" t="s">
        <v>413</v>
      </c>
      <c r="F39" s="7" t="s">
        <v>7</v>
      </c>
      <c r="G39" s="7" t="s">
        <v>197</v>
      </c>
      <c r="H39" s="7" t="s">
        <v>204</v>
      </c>
      <c r="I39" s="7"/>
      <c r="J39" s="7"/>
      <c r="K39" s="7"/>
      <c r="L39" s="7"/>
      <c r="M39" s="7">
        <v>0.06</v>
      </c>
      <c r="N39" s="7">
        <v>6.4000000000000001E-2</v>
      </c>
      <c r="O39" s="7">
        <v>9.7000000000000003E-2</v>
      </c>
      <c r="P39" s="7">
        <v>8.6999999999999994E-2</v>
      </c>
      <c r="Q39" s="7">
        <v>8.98365942461265E-2</v>
      </c>
      <c r="R39" s="7">
        <v>9.1856083061287064E-2</v>
      </c>
      <c r="S39" s="7">
        <v>9.3639929362631713E-2</v>
      </c>
      <c r="T39" s="7">
        <v>9.006217274832351E-2</v>
      </c>
      <c r="U39" s="7">
        <v>9.0298652339908192E-2</v>
      </c>
      <c r="V39" s="7">
        <v>9.3784893370158773E-2</v>
      </c>
      <c r="W39" s="7">
        <v>9.753167512273192E-2</v>
      </c>
      <c r="X39" s="7">
        <v>0.10119669600897307</v>
      </c>
      <c r="Y39" s="7">
        <v>0.10150554531943956</v>
      </c>
      <c r="Z39" s="7">
        <v>0.10137136570294542</v>
      </c>
      <c r="AA39" s="7">
        <v>0.10128444429818884</v>
      </c>
      <c r="AB39" s="7">
        <v>0.10124478656832742</v>
      </c>
      <c r="AC39" s="7">
        <v>0.10125239800687308</v>
      </c>
      <c r="AD39" s="7">
        <v>0.10130728413769446</v>
      </c>
      <c r="AE39" s="7">
        <v>0.10090589568157349</v>
      </c>
      <c r="AF39" s="7">
        <v>0.1005516317102787</v>
      </c>
      <c r="AG39" s="7">
        <v>0.10024449542924524</v>
      </c>
      <c r="AH39" s="7">
        <v>9.9984490058310616E-2</v>
      </c>
      <c r="AI39" s="7">
        <v>9.9771618831715425E-2</v>
      </c>
      <c r="AJ39" s="7">
        <v>9.912014589473378E-2</v>
      </c>
      <c r="AK39" s="7">
        <v>9.8515680717108922E-2</v>
      </c>
      <c r="AL39" s="7">
        <v>9.795822498684037E-2</v>
      </c>
      <c r="AM39" s="7">
        <v>9.7447780397884154E-2</v>
      </c>
      <c r="AN39" s="7">
        <v>9.6984348650151431E-2</v>
      </c>
      <c r="AO39" s="7">
        <v>9.6114237757073229E-2</v>
      </c>
      <c r="AP39" s="7">
        <v>9.5291041981161728E-2</v>
      </c>
      <c r="AQ39" s="7">
        <v>9.4514762102153593E-2</v>
      </c>
      <c r="AR39" s="7">
        <v>9.3785398901867878E-2</v>
      </c>
      <c r="AS39" s="4">
        <v>9.3102953164204139E-2</v>
      </c>
    </row>
    <row r="40" spans="1:45" x14ac:dyDescent="0.35">
      <c r="A40" s="10" t="s">
        <v>10</v>
      </c>
      <c r="B40" s="7" t="s">
        <v>86</v>
      </c>
      <c r="C40" s="7" t="s">
        <v>414</v>
      </c>
      <c r="D40" s="7" t="s">
        <v>271</v>
      </c>
      <c r="E40" s="7" t="s">
        <v>415</v>
      </c>
      <c r="F40" s="7" t="s">
        <v>7</v>
      </c>
      <c r="G40" s="7" t="s">
        <v>197</v>
      </c>
      <c r="H40" s="7" t="s">
        <v>204</v>
      </c>
      <c r="I40" s="7"/>
      <c r="J40" s="7"/>
      <c r="K40" s="7"/>
      <c r="L40" s="7"/>
      <c r="M40" s="7">
        <v>2.1337960800000017E-2</v>
      </c>
      <c r="N40" s="7">
        <v>3.7566764200000012E-2</v>
      </c>
      <c r="O40" s="7">
        <v>0.15484395000000001</v>
      </c>
      <c r="P40" s="7">
        <v>0.11654222140000003</v>
      </c>
      <c r="Q40" s="7">
        <v>0.11824513935445707</v>
      </c>
      <c r="R40" s="7">
        <v>0.12246267545127165</v>
      </c>
      <c r="S40" s="7">
        <v>0.12555058607776665</v>
      </c>
      <c r="T40" s="7">
        <v>0.12334734023556271</v>
      </c>
      <c r="U40" s="7">
        <v>0.12483559984499054</v>
      </c>
      <c r="V40" s="7">
        <v>0.12954992519142872</v>
      </c>
      <c r="W40" s="7">
        <v>0.1345972596524162</v>
      </c>
      <c r="X40" s="7">
        <v>0.1395125203352135</v>
      </c>
      <c r="Y40" s="7">
        <v>0.14110727997322203</v>
      </c>
      <c r="Z40" s="7">
        <v>0.14214325228452507</v>
      </c>
      <c r="AA40" s="7">
        <v>0.1432469598837266</v>
      </c>
      <c r="AB40" s="7">
        <v>0.14441864374523733</v>
      </c>
      <c r="AC40" s="7">
        <v>0.14565854618240409</v>
      </c>
      <c r="AD40" s="7">
        <v>0.14696691084750635</v>
      </c>
      <c r="AE40" s="7">
        <v>0.14762829646157644</v>
      </c>
      <c r="AF40" s="7">
        <v>0.14835151880318204</v>
      </c>
      <c r="AG40" s="7">
        <v>0.14913671926090011</v>
      </c>
      <c r="AH40" s="7">
        <v>0.14998403985855951</v>
      </c>
      <c r="AI40" s="7">
        <v>0.15089362325524064</v>
      </c>
      <c r="AJ40" s="7">
        <v>0.15115988519369317</v>
      </c>
      <c r="AK40" s="7">
        <v>0.15148283521598876</v>
      </c>
      <c r="AL40" s="7">
        <v>0.1518625477781016</v>
      </c>
      <c r="AM40" s="7">
        <v>0.15229909759871824</v>
      </c>
      <c r="AN40" s="7">
        <v>0.15279255965923777</v>
      </c>
      <c r="AO40" s="7">
        <v>0.15267187727848608</v>
      </c>
      <c r="AP40" s="7">
        <v>0.15260379662718404</v>
      </c>
      <c r="AQ40" s="7">
        <v>0.1525883520987743</v>
      </c>
      <c r="AR40" s="7">
        <v>0.15262557817849554</v>
      </c>
      <c r="AS40" s="4">
        <v>0.15271550944338053</v>
      </c>
    </row>
    <row r="41" spans="1:45" x14ac:dyDescent="0.35">
      <c r="A41" s="10" t="s">
        <v>10</v>
      </c>
      <c r="B41" s="7" t="s">
        <v>86</v>
      </c>
      <c r="C41" s="7" t="s">
        <v>416</v>
      </c>
      <c r="D41" s="7" t="s">
        <v>271</v>
      </c>
      <c r="E41" s="7" t="s">
        <v>417</v>
      </c>
      <c r="F41" s="7" t="s">
        <v>7</v>
      </c>
      <c r="G41" s="7" t="s">
        <v>197</v>
      </c>
      <c r="H41" s="7" t="s">
        <v>204</v>
      </c>
      <c r="I41" s="7"/>
      <c r="J41" s="7"/>
      <c r="K41" s="7"/>
      <c r="L41" s="7"/>
      <c r="M41" s="7">
        <v>6.0000000000000053E-2</v>
      </c>
      <c r="N41" s="7">
        <v>6.999999999999984E-2</v>
      </c>
      <c r="O41" s="7">
        <v>4.1249870000000133E-2</v>
      </c>
      <c r="P41" s="7">
        <v>4.8742060000000365E-2</v>
      </c>
      <c r="Q41" s="7">
        <v>4.7156814044696627E-2</v>
      </c>
      <c r="R41" s="7">
        <v>7.2554094303878713E-2</v>
      </c>
      <c r="S41" s="7">
        <v>8.7430973693686687E-2</v>
      </c>
      <c r="T41" s="7">
        <v>9.2465032955547311E-2</v>
      </c>
      <c r="U41" s="7">
        <v>0.10400832351601241</v>
      </c>
      <c r="V41" s="7">
        <v>0.12181346480105659</v>
      </c>
      <c r="W41" s="7">
        <v>0.14085177875372679</v>
      </c>
      <c r="X41" s="7">
        <v>0.15935012637545887</v>
      </c>
      <c r="Y41" s="7">
        <v>0.17162053351619055</v>
      </c>
      <c r="Z41" s="7">
        <v>0.18202384980598718</v>
      </c>
      <c r="AA41" s="7">
        <v>0.19275658799659956</v>
      </c>
      <c r="AB41" s="7">
        <v>0.20382145962788012</v>
      </c>
      <c r="AC41" s="7">
        <v>0.21522119130592166</v>
      </c>
      <c r="AD41" s="7">
        <v>0.22695852470301103</v>
      </c>
      <c r="AE41" s="7">
        <v>0.23606576796035417</v>
      </c>
      <c r="AF41" s="7">
        <v>0.24543606017280473</v>
      </c>
      <c r="AG41" s="7">
        <v>0.25507099230083508</v>
      </c>
      <c r="AH41" s="7">
        <v>0.26497216245302324</v>
      </c>
      <c r="AI41" s="7">
        <v>0.27514117588603404</v>
      </c>
      <c r="AJ41" s="7">
        <v>0.28253779654306321</v>
      </c>
      <c r="AK41" s="7">
        <v>0.29013953156995265</v>
      </c>
      <c r="AL41" s="7">
        <v>0.29794721877491048</v>
      </c>
      <c r="AM41" s="7">
        <v>0.30596169892229741</v>
      </c>
      <c r="AN41" s="7">
        <v>0.31418381573262344</v>
      </c>
      <c r="AO41" s="7">
        <v>0.31963580493348842</v>
      </c>
      <c r="AP41" s="7">
        <v>0.32524692722036563</v>
      </c>
      <c r="AQ41" s="7">
        <v>0.33101756960194983</v>
      </c>
      <c r="AR41" s="7">
        <v>0.33694812011985098</v>
      </c>
      <c r="AS41" s="4">
        <v>0.34303896784858601</v>
      </c>
    </row>
    <row r="42" spans="1:45" x14ac:dyDescent="0.35">
      <c r="A42" s="10" t="s">
        <v>10</v>
      </c>
      <c r="B42" s="7" t="s">
        <v>86</v>
      </c>
      <c r="C42" s="7" t="s">
        <v>418</v>
      </c>
      <c r="D42" s="7" t="s">
        <v>271</v>
      </c>
      <c r="E42" s="7" t="s">
        <v>419</v>
      </c>
      <c r="F42" s="7" t="s">
        <v>7</v>
      </c>
      <c r="G42" s="7" t="s">
        <v>197</v>
      </c>
      <c r="H42" s="7" t="s">
        <v>204</v>
      </c>
      <c r="I42" s="7"/>
      <c r="J42" s="7"/>
      <c r="K42" s="7"/>
      <c r="L42" s="7"/>
      <c r="M42" s="7">
        <v>1.8899999999999997</v>
      </c>
      <c r="N42" s="7">
        <v>1.9988000000000001</v>
      </c>
      <c r="O42" s="7">
        <v>1.8499999999999996</v>
      </c>
      <c r="P42" s="7">
        <v>1.9855999999999998</v>
      </c>
      <c r="Q42" s="7">
        <v>2.0020130643402823</v>
      </c>
      <c r="R42" s="7">
        <v>2.0190428382594332</v>
      </c>
      <c r="S42" s="7">
        <v>2.0351380008759228</v>
      </c>
      <c r="T42" s="7">
        <v>2.0502025252704725</v>
      </c>
      <c r="U42" s="7">
        <v>2.0645235000314401</v>
      </c>
      <c r="V42" s="7">
        <v>2.0791309831226825</v>
      </c>
      <c r="W42" s="7">
        <v>2.0942915120028811</v>
      </c>
      <c r="X42" s="7">
        <v>2.1085694099091263</v>
      </c>
      <c r="Y42" s="7">
        <v>2.1220719751335135</v>
      </c>
      <c r="Z42" s="7">
        <v>2.1340085117933993</v>
      </c>
      <c r="AA42" s="7">
        <v>2.1459515454034936</v>
      </c>
      <c r="AB42" s="7">
        <v>2.1579010833783334</v>
      </c>
      <c r="AC42" s="7">
        <v>2.1698571331736538</v>
      </c>
      <c r="AD42" s="7">
        <v>2.1818197022863872</v>
      </c>
      <c r="AE42" s="7">
        <v>2.191678886326526</v>
      </c>
      <c r="AF42" s="7">
        <v>2.2015443858241794</v>
      </c>
      <c r="AG42" s="7">
        <v>2.2114162051297295</v>
      </c>
      <c r="AH42" s="7">
        <v>2.2212943486131058</v>
      </c>
      <c r="AI42" s="7">
        <v>2.2311788206637817</v>
      </c>
      <c r="AJ42" s="7">
        <v>2.239035381746628</v>
      </c>
      <c r="AK42" s="7">
        <v>2.2468980998684662</v>
      </c>
      <c r="AL42" s="7">
        <v>2.2547669773202323</v>
      </c>
      <c r="AM42" s="7">
        <v>2.2626420164009429</v>
      </c>
      <c r="AN42" s="7">
        <v>2.2705232194176999</v>
      </c>
      <c r="AO42" s="7">
        <v>2.2765113427365424</v>
      </c>
      <c r="AP42" s="7">
        <v>2.2825054973614165</v>
      </c>
      <c r="AQ42" s="7">
        <v>2.2885056843505711</v>
      </c>
      <c r="AR42" s="7">
        <v>2.2945119047650833</v>
      </c>
      <c r="AS42" s="4">
        <v>2.3005241596688526</v>
      </c>
    </row>
    <row r="43" spans="1:45" x14ac:dyDescent="0.35">
      <c r="A43" s="10" t="s">
        <v>10</v>
      </c>
      <c r="B43" s="7" t="s">
        <v>86</v>
      </c>
      <c r="C43" s="7" t="s">
        <v>408</v>
      </c>
      <c r="D43" s="7" t="s">
        <v>271</v>
      </c>
      <c r="E43" s="7" t="s">
        <v>409</v>
      </c>
      <c r="F43" s="7" t="s">
        <v>7</v>
      </c>
      <c r="G43" s="7" t="s">
        <v>197</v>
      </c>
      <c r="H43" s="7" t="s">
        <v>204</v>
      </c>
      <c r="I43" s="7"/>
      <c r="J43" s="7"/>
      <c r="K43" s="7"/>
      <c r="L43" s="7"/>
      <c r="M43" s="7">
        <v>8.6000000000000076E-2</v>
      </c>
      <c r="N43" s="7">
        <v>6.5999999999999837E-2</v>
      </c>
      <c r="O43" s="7">
        <v>7.3999999999999955E-2</v>
      </c>
      <c r="P43" s="7">
        <v>8.5000000000000075E-2</v>
      </c>
      <c r="Q43" s="7">
        <v>8.5744162130155732E-2</v>
      </c>
      <c r="R43" s="7">
        <v>9.1330201930295229E-2</v>
      </c>
      <c r="S43" s="7">
        <v>9.4954435582686958E-2</v>
      </c>
      <c r="T43" s="7">
        <v>9.4920357409596312E-2</v>
      </c>
      <c r="U43" s="7">
        <v>9.7368123526498096E-2</v>
      </c>
      <c r="V43" s="7">
        <v>0.10207779064917799</v>
      </c>
      <c r="W43" s="7">
        <v>0.10710994662567885</v>
      </c>
      <c r="X43" s="7">
        <v>0.11199773541678493</v>
      </c>
      <c r="Y43" s="7">
        <v>0.11458081265994152</v>
      </c>
      <c r="Z43" s="7">
        <v>0.11664183358508751</v>
      </c>
      <c r="AA43" s="7">
        <v>0.11877787721114319</v>
      </c>
      <c r="AB43" s="7">
        <v>0.12098942429596199</v>
      </c>
      <c r="AC43" s="7">
        <v>0.12327695826865231</v>
      </c>
      <c r="AD43" s="7">
        <v>0.1256409652295688</v>
      </c>
      <c r="AE43" s="7">
        <v>0.1273312926198657</v>
      </c>
      <c r="AF43" s="7">
        <v>0.12908487474281249</v>
      </c>
      <c r="AG43" s="7">
        <v>0.13090199367677907</v>
      </c>
      <c r="AH43" s="7">
        <v>0.13278293276749942</v>
      </c>
      <c r="AI43" s="7">
        <v>0.13472797662806835</v>
      </c>
      <c r="AJ43" s="7">
        <v>0.13598219498590164</v>
      </c>
      <c r="AK43" s="7">
        <v>0.13728939623515374</v>
      </c>
      <c r="AL43" s="7">
        <v>0.13864972891978805</v>
      </c>
      <c r="AM43" s="7">
        <v>0.14006334210789551</v>
      </c>
      <c r="AN43" s="7">
        <v>0.14153038539169432</v>
      </c>
      <c r="AO43" s="7">
        <v>0.14232137252460836</v>
      </c>
      <c r="AP43" s="7">
        <v>0.14315719003615052</v>
      </c>
      <c r="AQ43" s="7">
        <v>0.14403790654322429</v>
      </c>
      <c r="AR43" s="7">
        <v>0.14496359084587046</v>
      </c>
      <c r="AS43" s="4">
        <v>0.14593431192726425</v>
      </c>
    </row>
    <row r="44" spans="1:45" ht="15" thickBot="1" x14ac:dyDescent="0.4">
      <c r="A44" s="11" t="s">
        <v>10</v>
      </c>
      <c r="B44" s="8" t="s">
        <v>86</v>
      </c>
      <c r="C44" s="8" t="s">
        <v>420</v>
      </c>
      <c r="D44" s="8" t="s">
        <v>271</v>
      </c>
      <c r="E44" s="8" t="s">
        <v>421</v>
      </c>
      <c r="F44" s="8" t="s">
        <v>7</v>
      </c>
      <c r="G44" s="8" t="s">
        <v>197</v>
      </c>
      <c r="H44" s="8" t="s">
        <v>204</v>
      </c>
      <c r="I44" s="8"/>
      <c r="J44" s="8"/>
      <c r="K44" s="8"/>
      <c r="L44" s="8"/>
      <c r="M44" s="8">
        <v>6.0000000000000053E-3</v>
      </c>
      <c r="N44" s="8">
        <v>8.0000000000000071E-3</v>
      </c>
      <c r="O44" s="8">
        <v>5.9999999999997833E-3</v>
      </c>
      <c r="P44" s="8">
        <v>8.999999999999897E-3</v>
      </c>
      <c r="Q44" s="8">
        <v>1.4379763011314495E-2</v>
      </c>
      <c r="R44" s="8">
        <v>3.6126909584552447E-2</v>
      </c>
      <c r="S44" s="8">
        <v>5.0722956236096461E-2</v>
      </c>
      <c r="T44" s="8">
        <v>2.8796273991299692E-2</v>
      </c>
      <c r="U44" s="8">
        <v>3.2963593021269944E-2</v>
      </c>
      <c r="V44" s="8">
        <v>5.9527962896150921E-2</v>
      </c>
      <c r="W44" s="8">
        <v>8.8165561086796185E-2</v>
      </c>
      <c r="X44" s="8">
        <v>0.11625422164224952</v>
      </c>
      <c r="Y44" s="8">
        <v>0.12147749800574914</v>
      </c>
      <c r="Z44" s="8">
        <v>0.12347425519617161</v>
      </c>
      <c r="AA44" s="8">
        <v>0.12593274410095256</v>
      </c>
      <c r="AB44" s="8">
        <v>0.12885454903574312</v>
      </c>
      <c r="AC44" s="8">
        <v>0.13224126311919537</v>
      </c>
      <c r="AD44" s="8">
        <v>0.13609448827293624</v>
      </c>
      <c r="AE44" s="8">
        <v>0.1363503033983795</v>
      </c>
      <c r="AF44" s="8">
        <v>0.13702906943368864</v>
      </c>
      <c r="AG44" s="8">
        <v>0.13813171595530882</v>
      </c>
      <c r="AH44" s="8">
        <v>0.13965917671622385</v>
      </c>
      <c r="AI44" s="8">
        <v>0.14161238964595491</v>
      </c>
      <c r="AJ44" s="8">
        <v>0.13996914526247295</v>
      </c>
      <c r="AK44" s="8">
        <v>0.13871500140297854</v>
      </c>
      <c r="AL44" s="8">
        <v>0.13785044758735276</v>
      </c>
      <c r="AM44" s="8">
        <v>0.13737597506271371</v>
      </c>
      <c r="AN44" s="8">
        <v>0.13729207680341649</v>
      </c>
      <c r="AO44" s="8">
        <v>0.1337625051174931</v>
      </c>
      <c r="AP44" s="8">
        <v>0.13059516772022839</v>
      </c>
      <c r="AQ44" s="8">
        <v>0.12779029073550507</v>
      </c>
      <c r="AR44" s="8">
        <v>0.12534810089073245</v>
      </c>
      <c r="AS44" s="6">
        <v>0.12326882551682772</v>
      </c>
    </row>
    <row r="45" spans="1:45" x14ac:dyDescent="0.35">
      <c r="A45" s="34" t="s">
        <v>10</v>
      </c>
      <c r="B45" s="29" t="s">
        <v>94</v>
      </c>
      <c r="C45" s="29" t="s">
        <v>422</v>
      </c>
      <c r="D45" s="29" t="s">
        <v>271</v>
      </c>
      <c r="E45" s="29" t="s">
        <v>423</v>
      </c>
      <c r="F45" s="29" t="s">
        <v>7</v>
      </c>
      <c r="G45" s="29" t="s">
        <v>197</v>
      </c>
      <c r="H45" s="29" t="s">
        <v>204</v>
      </c>
      <c r="I45" s="29"/>
      <c r="J45" s="29"/>
      <c r="K45" s="29"/>
      <c r="L45" s="29"/>
      <c r="M45" s="29">
        <f>M28*1.1</f>
        <v>6.6670868000000008E-2</v>
      </c>
      <c r="N45" s="29">
        <f t="shared" ref="N45:AS45" si="0">N28*1.1</f>
        <v>7.8021966000000054E-2</v>
      </c>
      <c r="O45" s="29">
        <f t="shared" si="0"/>
        <v>5.4055056000000018E-2</v>
      </c>
      <c r="P45" s="29">
        <f t="shared" si="0"/>
        <v>5.5983069999999989E-2</v>
      </c>
      <c r="Q45" s="29">
        <f t="shared" si="0"/>
        <v>6.1331090807158997E-2</v>
      </c>
      <c r="R45" s="29">
        <f t="shared" si="0"/>
        <v>5.7067997833147942E-2</v>
      </c>
      <c r="S45" s="29">
        <f t="shared" si="0"/>
        <v>5.2596692491369022E-2</v>
      </c>
      <c r="T45" s="29">
        <f t="shared" si="0"/>
        <v>4.2209754677079471E-2</v>
      </c>
      <c r="U45" s="29">
        <f t="shared" si="0"/>
        <v>3.547605836766049E-2</v>
      </c>
      <c r="V45" s="29">
        <f t="shared" si="0"/>
        <v>3.1827094931319494E-2</v>
      </c>
      <c r="W45" s="29">
        <f t="shared" si="0"/>
        <v>2.8273098669753468E-2</v>
      </c>
      <c r="X45" s="29">
        <f t="shared" si="0"/>
        <v>2.4483377572109059E-2</v>
      </c>
      <c r="Y45" s="29">
        <f t="shared" si="0"/>
        <v>2.2204411616291022E-2</v>
      </c>
      <c r="Z45" s="29">
        <f t="shared" si="0"/>
        <v>1.9730210098647151E-2</v>
      </c>
      <c r="AA45" s="29">
        <f t="shared" si="0"/>
        <v>1.7271595842500889E-2</v>
      </c>
      <c r="AB45" s="29">
        <f t="shared" si="0"/>
        <v>1.4828574929077043E-2</v>
      </c>
      <c r="AC45" s="29">
        <f t="shared" si="0"/>
        <v>1.2401153473390459E-2</v>
      </c>
      <c r="AD45" s="29">
        <f t="shared" si="0"/>
        <v>9.9893376242459978E-3</v>
      </c>
      <c r="AE45" s="29">
        <f t="shared" si="0"/>
        <v>7.1065490248196474E-3</v>
      </c>
      <c r="AF45" s="29">
        <f t="shared" si="0"/>
        <v>4.2391988309387896E-3</v>
      </c>
      <c r="AG45" s="29">
        <f t="shared" si="0"/>
        <v>1.3872906106818241E-3</v>
      </c>
      <c r="AH45" s="29">
        <f t="shared" si="0"/>
        <v>0</v>
      </c>
      <c r="AI45" s="29">
        <f t="shared" si="0"/>
        <v>0</v>
      </c>
      <c r="AJ45" s="29">
        <f t="shared" si="0"/>
        <v>0</v>
      </c>
      <c r="AK45" s="29">
        <f t="shared" si="0"/>
        <v>0</v>
      </c>
      <c r="AL45" s="29">
        <f t="shared" si="0"/>
        <v>0</v>
      </c>
      <c r="AM45" s="29">
        <f t="shared" si="0"/>
        <v>0</v>
      </c>
      <c r="AN45" s="29">
        <f t="shared" si="0"/>
        <v>0</v>
      </c>
      <c r="AO45" s="29">
        <f t="shared" si="0"/>
        <v>0</v>
      </c>
      <c r="AP45" s="29">
        <f t="shared" si="0"/>
        <v>0</v>
      </c>
      <c r="AQ45" s="29">
        <f t="shared" si="0"/>
        <v>0</v>
      </c>
      <c r="AR45" s="29">
        <f t="shared" si="0"/>
        <v>0</v>
      </c>
      <c r="AS45" s="22">
        <f t="shared" si="0"/>
        <v>0</v>
      </c>
    </row>
    <row r="46" spans="1:45" x14ac:dyDescent="0.35">
      <c r="A46" s="10" t="s">
        <v>10</v>
      </c>
      <c r="B46" s="7" t="s">
        <v>94</v>
      </c>
      <c r="C46" s="7" t="s">
        <v>424</v>
      </c>
      <c r="D46" s="7" t="s">
        <v>271</v>
      </c>
      <c r="E46" s="7" t="s">
        <v>425</v>
      </c>
      <c r="F46" s="7" t="s">
        <v>7</v>
      </c>
      <c r="G46" s="7" t="s">
        <v>197</v>
      </c>
      <c r="H46" s="7" t="s">
        <v>204</v>
      </c>
      <c r="I46" s="7"/>
      <c r="J46" s="7"/>
      <c r="K46" s="7"/>
      <c r="L46" s="7"/>
      <c r="M46" s="7">
        <f t="shared" ref="M46:AB61" si="1">M29*1.1</f>
        <v>4.2633646000000004E-2</v>
      </c>
      <c r="N46" s="7">
        <f t="shared" ref="N46:AS46" si="2">N29*1.1</f>
        <v>8.3352863000000013E-2</v>
      </c>
      <c r="O46" s="7">
        <f t="shared" si="2"/>
        <v>7.4015920000000013E-2</v>
      </c>
      <c r="P46" s="7">
        <f t="shared" si="2"/>
        <v>9.0695209000000013E-2</v>
      </c>
      <c r="Q46" s="7">
        <f t="shared" si="2"/>
        <v>9.1817865569814611E-2</v>
      </c>
      <c r="R46" s="7">
        <f t="shared" si="2"/>
        <v>9.4097762971790261E-2</v>
      </c>
      <c r="S46" s="7">
        <f t="shared" si="2"/>
        <v>9.5792550436439347E-2</v>
      </c>
      <c r="T46" s="7">
        <f t="shared" si="2"/>
        <v>9.7477421281850649E-2</v>
      </c>
      <c r="U46" s="7">
        <f t="shared" si="2"/>
        <v>9.9086520100396938E-2</v>
      </c>
      <c r="V46" s="7">
        <f t="shared" si="2"/>
        <v>0.10073400854319381</v>
      </c>
      <c r="W46" s="7">
        <f t="shared" si="2"/>
        <v>0.10246915306501438</v>
      </c>
      <c r="X46" s="7">
        <f t="shared" si="2"/>
        <v>0.10412720988327022</v>
      </c>
      <c r="Y46" s="7">
        <f t="shared" si="2"/>
        <v>0.10577962088954143</v>
      </c>
      <c r="Z46" s="7">
        <f t="shared" si="2"/>
        <v>0.10726976567418696</v>
      </c>
      <c r="AA46" s="7">
        <f t="shared" si="2"/>
        <v>0.10877938669791942</v>
      </c>
      <c r="AB46" s="7">
        <f t="shared" si="2"/>
        <v>0.11030870166861025</v>
      </c>
      <c r="AC46" s="7">
        <f t="shared" si="2"/>
        <v>0.1118579295037901</v>
      </c>
      <c r="AD46" s="7">
        <f t="shared" si="2"/>
        <v>0.11342729033064498</v>
      </c>
      <c r="AE46" s="7">
        <f t="shared" si="2"/>
        <v>0.11474563596685068</v>
      </c>
      <c r="AF46" s="7">
        <f t="shared" si="2"/>
        <v>0.1160781287990475</v>
      </c>
      <c r="AG46" s="7">
        <f t="shared" si="2"/>
        <v>0.11742489656447591</v>
      </c>
      <c r="AH46" s="7">
        <f t="shared" si="2"/>
        <v>0.1187860675742934</v>
      </c>
      <c r="AI46" s="7">
        <f t="shared" si="2"/>
        <v>0.12016177071357272</v>
      </c>
      <c r="AJ46" s="7">
        <f t="shared" si="2"/>
        <v>0.12127621984515297</v>
      </c>
      <c r="AK46" s="7">
        <f t="shared" si="2"/>
        <v>0.12240016464041374</v>
      </c>
      <c r="AL46" s="7">
        <f t="shared" si="2"/>
        <v>0.12353367236646212</v>
      </c>
      <c r="AM46" s="7">
        <f t="shared" si="2"/>
        <v>0.1246768105277529</v>
      </c>
      <c r="AN46" s="7">
        <f t="shared" si="2"/>
        <v>0.12582964686608822</v>
      </c>
      <c r="AO46" s="7">
        <f t="shared" si="2"/>
        <v>0.12672351986040595</v>
      </c>
      <c r="AP46" s="7">
        <f t="shared" si="2"/>
        <v>0.12762319670933026</v>
      </c>
      <c r="AQ46" s="7">
        <f t="shared" si="2"/>
        <v>0.12852870848555198</v>
      </c>
      <c r="AR46" s="7">
        <f t="shared" si="2"/>
        <v>0.12944008634469384</v>
      </c>
      <c r="AS46" s="4">
        <f t="shared" si="2"/>
        <v>0.13035736152531019</v>
      </c>
    </row>
    <row r="47" spans="1:45" x14ac:dyDescent="0.35">
      <c r="A47" s="10" t="s">
        <v>10</v>
      </c>
      <c r="B47" s="7" t="s">
        <v>94</v>
      </c>
      <c r="C47" s="7" t="s">
        <v>426</v>
      </c>
      <c r="D47" s="7" t="s">
        <v>271</v>
      </c>
      <c r="E47" s="7" t="s">
        <v>427</v>
      </c>
      <c r="F47" s="7" t="s">
        <v>7</v>
      </c>
      <c r="G47" s="7" t="s">
        <v>197</v>
      </c>
      <c r="H47" s="7" t="s">
        <v>204</v>
      </c>
      <c r="I47" s="7"/>
      <c r="J47" s="7"/>
      <c r="K47" s="7"/>
      <c r="L47" s="7"/>
      <c r="M47" s="7">
        <f t="shared" si="1"/>
        <v>1.8022036999999994E-2</v>
      </c>
      <c r="N47" s="7">
        <f t="shared" ref="N47:AS47" si="3">N30*1.1</f>
        <v>2.4994200000000023E-4</v>
      </c>
      <c r="O47" s="7">
        <f t="shared" si="3"/>
        <v>2.9153959999999976E-3</v>
      </c>
      <c r="P47" s="7">
        <f t="shared" si="3"/>
        <v>6.1392210000000046E-3</v>
      </c>
      <c r="Q47" s="7">
        <f t="shared" si="3"/>
        <v>6.5694395761349521E-3</v>
      </c>
      <c r="R47" s="7">
        <f t="shared" si="3"/>
        <v>5.5059617693624854E-3</v>
      </c>
      <c r="S47" s="7">
        <f t="shared" si="3"/>
        <v>5.1719133440323219E-3</v>
      </c>
      <c r="T47" s="7">
        <f t="shared" si="3"/>
        <v>4.3864492141514767E-3</v>
      </c>
      <c r="U47" s="7">
        <f t="shared" si="3"/>
        <v>3.8790306131607495E-3</v>
      </c>
      <c r="V47" s="7">
        <f t="shared" si="3"/>
        <v>3.606781088695402E-3</v>
      </c>
      <c r="W47" s="7">
        <f t="shared" si="3"/>
        <v>3.3419397321758702E-3</v>
      </c>
      <c r="X47" s="7">
        <f t="shared" si="3"/>
        <v>3.0586927680847941E-3</v>
      </c>
      <c r="Y47" s="7">
        <f t="shared" si="3"/>
        <v>2.8904700012242338E-3</v>
      </c>
      <c r="Z47" s="7">
        <f t="shared" si="3"/>
        <v>2.7066820731148325E-3</v>
      </c>
      <c r="AA47" s="7">
        <f t="shared" si="3"/>
        <v>2.5240415075877955E-3</v>
      </c>
      <c r="AB47" s="7">
        <f t="shared" si="3"/>
        <v>2.3425483046430849E-3</v>
      </c>
      <c r="AC47" s="7">
        <f t="shared" si="3"/>
        <v>2.1622024642807092E-3</v>
      </c>
      <c r="AD47" s="7">
        <f t="shared" si="3"/>
        <v>1.9830039865007055E-3</v>
      </c>
      <c r="AE47" s="7">
        <f t="shared" si="3"/>
        <v>1.7670341894021455E-3</v>
      </c>
      <c r="AF47" s="7">
        <f t="shared" si="3"/>
        <v>1.5522117548859807E-3</v>
      </c>
      <c r="AG47" s="7">
        <f t="shared" si="3"/>
        <v>1.3385366829521351E-3</v>
      </c>
      <c r="AH47" s="7">
        <f t="shared" si="3"/>
        <v>1.1260089736006007E-3</v>
      </c>
      <c r="AI47" s="7">
        <f t="shared" si="3"/>
        <v>9.1462862683144646E-4</v>
      </c>
      <c r="AJ47" s="7">
        <f t="shared" si="3"/>
        <v>6.6784561993114768E-4</v>
      </c>
      <c r="AK47" s="7">
        <f t="shared" si="3"/>
        <v>4.2220997561317547E-4</v>
      </c>
      <c r="AL47" s="7">
        <f t="shared" si="3"/>
        <v>1.777216938775604E-4</v>
      </c>
      <c r="AM47" s="7">
        <f t="shared" si="3"/>
        <v>0</v>
      </c>
      <c r="AN47" s="7">
        <f t="shared" si="3"/>
        <v>0</v>
      </c>
      <c r="AO47" s="7">
        <f t="shared" si="3"/>
        <v>0</v>
      </c>
      <c r="AP47" s="7">
        <f t="shared" si="3"/>
        <v>0</v>
      </c>
      <c r="AQ47" s="7">
        <f t="shared" si="3"/>
        <v>0</v>
      </c>
      <c r="AR47" s="7">
        <f t="shared" si="3"/>
        <v>0</v>
      </c>
      <c r="AS47" s="4">
        <f t="shared" si="3"/>
        <v>0</v>
      </c>
    </row>
    <row r="48" spans="1:45" x14ac:dyDescent="0.35">
      <c r="A48" s="10" t="s">
        <v>10</v>
      </c>
      <c r="B48" s="7" t="s">
        <v>94</v>
      </c>
      <c r="C48" s="7" t="s">
        <v>430</v>
      </c>
      <c r="D48" s="7" t="s">
        <v>271</v>
      </c>
      <c r="E48" s="7" t="s">
        <v>431</v>
      </c>
      <c r="F48" s="7" t="s">
        <v>7</v>
      </c>
      <c r="G48" s="7" t="s">
        <v>197</v>
      </c>
      <c r="H48" s="7" t="s">
        <v>204</v>
      </c>
      <c r="I48" s="7"/>
      <c r="J48" s="7"/>
      <c r="K48" s="7"/>
      <c r="L48" s="7"/>
      <c r="M48" s="7">
        <f t="shared" si="1"/>
        <v>0.12623930000000003</v>
      </c>
      <c r="N48" s="7">
        <f t="shared" ref="N48:AS48" si="4">N31*1.1</f>
        <v>0.13485998900000004</v>
      </c>
      <c r="O48" s="7">
        <f t="shared" si="4"/>
        <v>0.14205236100000002</v>
      </c>
      <c r="P48" s="7">
        <f t="shared" si="4"/>
        <v>0.14001444600000001</v>
      </c>
      <c r="Q48" s="7">
        <f t="shared" si="4"/>
        <v>0.14172596751557121</v>
      </c>
      <c r="R48" s="7">
        <f t="shared" si="4"/>
        <v>0.14633491091683098</v>
      </c>
      <c r="S48" s="7">
        <f t="shared" si="4"/>
        <v>0.14949754947146013</v>
      </c>
      <c r="T48" s="7">
        <f t="shared" si="4"/>
        <v>0.15264901852513507</v>
      </c>
      <c r="U48" s="7">
        <f t="shared" si="4"/>
        <v>0.15563887961104175</v>
      </c>
      <c r="V48" s="7">
        <f t="shared" si="4"/>
        <v>0.15868297810764628</v>
      </c>
      <c r="W48" s="7">
        <f t="shared" si="4"/>
        <v>0.16189451092358609</v>
      </c>
      <c r="X48" s="7">
        <f t="shared" si="4"/>
        <v>0.16496943329529346</v>
      </c>
      <c r="Y48" s="7">
        <f t="shared" si="4"/>
        <v>0.16802829386766874</v>
      </c>
      <c r="Z48" s="7">
        <f t="shared" si="4"/>
        <v>0.1707899886393488</v>
      </c>
      <c r="AA48" s="7">
        <f t="shared" si="4"/>
        <v>0.17359183710528933</v>
      </c>
      <c r="AB48" s="7">
        <f t="shared" si="4"/>
        <v>0.17643428810857914</v>
      </c>
      <c r="AC48" s="7">
        <f t="shared" si="4"/>
        <v>0.17931779298623232</v>
      </c>
      <c r="AD48" s="7">
        <f t="shared" si="4"/>
        <v>0.18224280556918013</v>
      </c>
      <c r="AE48" s="7">
        <f t="shared" si="4"/>
        <v>0.18470260533747732</v>
      </c>
      <c r="AF48" s="7">
        <f t="shared" si="4"/>
        <v>0.18719157203990064</v>
      </c>
      <c r="AG48" s="7">
        <f t="shared" si="4"/>
        <v>0.18970996902925008</v>
      </c>
      <c r="AH48" s="7">
        <f t="shared" si="4"/>
        <v>0.19225806084155675</v>
      </c>
      <c r="AI48" s="7">
        <f t="shared" si="4"/>
        <v>0.19483611319607902</v>
      </c>
      <c r="AJ48" s="7">
        <f t="shared" si="4"/>
        <v>0.19692595589568176</v>
      </c>
      <c r="AK48" s="7">
        <f t="shared" si="4"/>
        <v>0.19903537557698653</v>
      </c>
      <c r="AL48" s="7">
        <f t="shared" si="4"/>
        <v>0.20116451092297211</v>
      </c>
      <c r="AM48" s="7">
        <f t="shared" si="4"/>
        <v>0.20331350110595123</v>
      </c>
      <c r="AN48" s="7">
        <f t="shared" si="4"/>
        <v>0.20548248578757014</v>
      </c>
      <c r="AO48" s="7">
        <f t="shared" si="4"/>
        <v>0.20716462854588064</v>
      </c>
      <c r="AP48" s="7">
        <f t="shared" si="4"/>
        <v>0.20885873697181134</v>
      </c>
      <c r="AQ48" s="7">
        <f t="shared" si="4"/>
        <v>0.21056487512718242</v>
      </c>
      <c r="AR48" s="7">
        <f t="shared" si="4"/>
        <v>0.21228310724479293</v>
      </c>
      <c r="AS48" s="4">
        <f t="shared" si="4"/>
        <v>0.21401349772841988</v>
      </c>
    </row>
    <row r="49" spans="1:45" x14ac:dyDescent="0.35">
      <c r="A49" s="10" t="s">
        <v>10</v>
      </c>
      <c r="B49" s="7" t="s">
        <v>94</v>
      </c>
      <c r="C49" s="7" t="s">
        <v>428</v>
      </c>
      <c r="D49" s="7" t="s">
        <v>271</v>
      </c>
      <c r="E49" s="7" t="s">
        <v>429</v>
      </c>
      <c r="F49" s="7" t="s">
        <v>7</v>
      </c>
      <c r="G49" s="7" t="s">
        <v>197</v>
      </c>
      <c r="H49" s="7" t="s">
        <v>204</v>
      </c>
      <c r="I49" s="7"/>
      <c r="J49" s="7"/>
      <c r="K49" s="7"/>
      <c r="L49" s="7"/>
      <c r="M49" s="7">
        <f t="shared" si="1"/>
        <v>7.920000000000002E-2</v>
      </c>
      <c r="N49" s="7">
        <f t="shared" ref="N49:AS49" si="5">N32*1.1</f>
        <v>7.920000000000002E-2</v>
      </c>
      <c r="O49" s="7">
        <f t="shared" si="5"/>
        <v>7.920000000000002E-2</v>
      </c>
      <c r="P49" s="7">
        <f t="shared" si="5"/>
        <v>7.920000000000002E-2</v>
      </c>
      <c r="Q49" s="7">
        <f t="shared" si="5"/>
        <v>8.0722213166730561E-2</v>
      </c>
      <c r="R49" s="7">
        <f t="shared" si="5"/>
        <v>8.317213992632963E-2</v>
      </c>
      <c r="S49" s="7">
        <f t="shared" si="5"/>
        <v>8.516283592555475E-2</v>
      </c>
      <c r="T49" s="7">
        <f t="shared" si="5"/>
        <v>8.7144316055402835E-2</v>
      </c>
      <c r="U49" s="7">
        <f t="shared" si="5"/>
        <v>8.9444050123253488E-2</v>
      </c>
      <c r="V49" s="7">
        <f t="shared" si="5"/>
        <v>9.2152625673281266E-2</v>
      </c>
      <c r="W49" s="7">
        <f t="shared" si="5"/>
        <v>9.5018024402248727E-2</v>
      </c>
      <c r="X49" s="7">
        <f t="shared" si="5"/>
        <v>9.7757175235172356E-2</v>
      </c>
      <c r="Y49" s="7">
        <f t="shared" si="5"/>
        <v>0.10065548965461181</v>
      </c>
      <c r="Z49" s="7">
        <f t="shared" si="5"/>
        <v>0.10329368011630985</v>
      </c>
      <c r="AA49" s="7">
        <f t="shared" si="5"/>
        <v>0.1059699526097421</v>
      </c>
      <c r="AB49" s="7">
        <f t="shared" si="5"/>
        <v>0.10868473282069069</v>
      </c>
      <c r="AC49" s="7">
        <f t="shared" si="5"/>
        <v>0.11143844880019327</v>
      </c>
      <c r="AD49" s="7">
        <f t="shared" si="5"/>
        <v>0.11423153096453528</v>
      </c>
      <c r="AE49" s="7">
        <f t="shared" si="5"/>
        <v>0.11659116844599009</v>
      </c>
      <c r="AF49" s="7">
        <f t="shared" si="5"/>
        <v>0.11897846804251141</v>
      </c>
      <c r="AG49" s="7">
        <f t="shared" si="5"/>
        <v>0.12139367951965316</v>
      </c>
      <c r="AH49" s="7">
        <f t="shared" si="5"/>
        <v>0.12383705376515333</v>
      </c>
      <c r="AI49" s="7">
        <f t="shared" si="5"/>
        <v>0.12630884278893084</v>
      </c>
      <c r="AJ49" s="7">
        <f t="shared" si="5"/>
        <v>0.12832509645313386</v>
      </c>
      <c r="AK49" s="7">
        <f t="shared" si="5"/>
        <v>0.13035991705749433</v>
      </c>
      <c r="AL49" s="7">
        <f t="shared" si="5"/>
        <v>0.13241343612987524</v>
      </c>
      <c r="AM49" s="7">
        <f t="shared" si="5"/>
        <v>0.1344857856622273</v>
      </c>
      <c r="AN49" s="7">
        <f t="shared" si="5"/>
        <v>0.13657709811058827</v>
      </c>
      <c r="AO49" s="7">
        <f t="shared" si="5"/>
        <v>0.13821367417722616</v>
      </c>
      <c r="AP49" s="7">
        <f t="shared" si="5"/>
        <v>0.13986159856292724</v>
      </c>
      <c r="AQ49" s="7">
        <f t="shared" si="5"/>
        <v>0.14152093202434948</v>
      </c>
      <c r="AR49" s="7">
        <f t="shared" si="5"/>
        <v>0.14319173548030834</v>
      </c>
      <c r="AS49" s="4">
        <f t="shared" si="5"/>
        <v>0.14487407001177591</v>
      </c>
    </row>
    <row r="50" spans="1:45" ht="15" thickBot="1" x14ac:dyDescent="0.4">
      <c r="A50" s="11" t="s">
        <v>10</v>
      </c>
      <c r="B50" s="8" t="s">
        <v>94</v>
      </c>
      <c r="C50" s="8" t="s">
        <v>432</v>
      </c>
      <c r="D50" s="8" t="s">
        <v>271</v>
      </c>
      <c r="E50" s="8" t="s">
        <v>433</v>
      </c>
      <c r="F50" s="8" t="s">
        <v>7</v>
      </c>
      <c r="G50" s="8" t="s">
        <v>197</v>
      </c>
      <c r="H50" s="8" t="s">
        <v>204</v>
      </c>
      <c r="I50" s="8"/>
      <c r="J50" s="8"/>
      <c r="K50" s="8"/>
      <c r="L50" s="8"/>
      <c r="M50" s="8">
        <f t="shared" si="1"/>
        <v>3.3000000000000004E-3</v>
      </c>
      <c r="N50" s="8">
        <f t="shared" ref="N50:AS50" si="6">N33*1.1</f>
        <v>1.1000000000000001E-3</v>
      </c>
      <c r="O50" s="8">
        <f t="shared" si="6"/>
        <v>0</v>
      </c>
      <c r="P50" s="8">
        <f t="shared" si="6"/>
        <v>0</v>
      </c>
      <c r="Q50" s="8">
        <f t="shared" si="6"/>
        <v>3.9768176221543965E-5</v>
      </c>
      <c r="R50" s="8">
        <f t="shared" si="6"/>
        <v>0</v>
      </c>
      <c r="S50" s="8">
        <f t="shared" si="6"/>
        <v>0</v>
      </c>
      <c r="T50" s="8">
        <f t="shared" si="6"/>
        <v>0</v>
      </c>
      <c r="U50" s="8">
        <f t="shared" si="6"/>
        <v>0</v>
      </c>
      <c r="V50" s="8">
        <f t="shared" si="6"/>
        <v>0</v>
      </c>
      <c r="W50" s="8">
        <f t="shared" si="6"/>
        <v>0</v>
      </c>
      <c r="X50" s="8">
        <f t="shared" si="6"/>
        <v>0</v>
      </c>
      <c r="Y50" s="8">
        <f t="shared" si="6"/>
        <v>0</v>
      </c>
      <c r="Z50" s="8">
        <f t="shared" si="6"/>
        <v>0</v>
      </c>
      <c r="AA50" s="8">
        <f t="shared" si="6"/>
        <v>0</v>
      </c>
      <c r="AB50" s="8">
        <f t="shared" si="6"/>
        <v>0</v>
      </c>
      <c r="AC50" s="8">
        <f t="shared" si="6"/>
        <v>0</v>
      </c>
      <c r="AD50" s="8">
        <f t="shared" si="6"/>
        <v>1.8525211651246408E-5</v>
      </c>
      <c r="AE50" s="8">
        <f t="shared" si="6"/>
        <v>4.0294585034160145E-5</v>
      </c>
      <c r="AF50" s="8">
        <f t="shared" si="6"/>
        <v>6.2063958417079131E-5</v>
      </c>
      <c r="AG50" s="8">
        <f t="shared" si="6"/>
        <v>8.3833331799996205E-5</v>
      </c>
      <c r="AH50" s="8">
        <f t="shared" si="6"/>
        <v>1.0560270518290995E-4</v>
      </c>
      <c r="AI50" s="8">
        <f t="shared" si="6"/>
        <v>1.2737207856582702E-4</v>
      </c>
      <c r="AJ50" s="8">
        <f t="shared" si="6"/>
        <v>1.4575208587037851E-4</v>
      </c>
      <c r="AK50" s="8">
        <f t="shared" si="6"/>
        <v>1.6413209317492859E-4</v>
      </c>
      <c r="AL50" s="8">
        <f t="shared" si="6"/>
        <v>1.8251210047947914E-4</v>
      </c>
      <c r="AM50" s="8">
        <f t="shared" si="6"/>
        <v>2.0089210778402919E-4</v>
      </c>
      <c r="AN50" s="8">
        <f t="shared" si="6"/>
        <v>2.1927211508857974E-4</v>
      </c>
      <c r="AO50" s="8">
        <f t="shared" si="6"/>
        <v>2.3448831810436623E-4</v>
      </c>
      <c r="AP50" s="8">
        <f t="shared" si="6"/>
        <v>0</v>
      </c>
      <c r="AQ50" s="8">
        <f t="shared" si="6"/>
        <v>0</v>
      </c>
      <c r="AR50" s="8">
        <f t="shared" si="6"/>
        <v>0</v>
      </c>
      <c r="AS50" s="6">
        <f t="shared" si="6"/>
        <v>0</v>
      </c>
    </row>
    <row r="51" spans="1:45" x14ac:dyDescent="0.35">
      <c r="A51" s="34" t="s">
        <v>10</v>
      </c>
      <c r="B51" s="29" t="s">
        <v>94</v>
      </c>
      <c r="C51" s="29" t="s">
        <v>400</v>
      </c>
      <c r="D51" s="29" t="s">
        <v>271</v>
      </c>
      <c r="E51" s="29" t="s">
        <v>401</v>
      </c>
      <c r="F51" s="29" t="s">
        <v>7</v>
      </c>
      <c r="G51" s="29" t="s">
        <v>197</v>
      </c>
      <c r="H51" s="29" t="s">
        <v>204</v>
      </c>
      <c r="I51" s="29"/>
      <c r="J51" s="29"/>
      <c r="K51" s="29"/>
      <c r="L51" s="29"/>
      <c r="M51" s="29">
        <f t="shared" si="1"/>
        <v>2.5299999999999892E-2</v>
      </c>
      <c r="N51" s="29">
        <f t="shared" ref="N51:AS51" si="7">N34*1.1</f>
        <v>2.5299999999999892E-2</v>
      </c>
      <c r="O51" s="29">
        <f t="shared" si="7"/>
        <v>2.5299999999999902E-2</v>
      </c>
      <c r="P51" s="29">
        <f t="shared" si="7"/>
        <v>2.5299999999999902E-2</v>
      </c>
      <c r="Q51" s="29">
        <f t="shared" si="7"/>
        <v>2.72857260066415E-2</v>
      </c>
      <c r="R51" s="29">
        <f t="shared" si="7"/>
        <v>3.0949778203755475E-2</v>
      </c>
      <c r="S51" s="29">
        <f t="shared" si="7"/>
        <v>3.3725073346315748E-2</v>
      </c>
      <c r="T51" s="29">
        <f t="shared" si="7"/>
        <v>2.6963443659985254E-2</v>
      </c>
      <c r="U51" s="29">
        <f t="shared" si="7"/>
        <v>2.7054677231460381E-2</v>
      </c>
      <c r="V51" s="29">
        <f t="shared" si="7"/>
        <v>3.2963377665471409E-2</v>
      </c>
      <c r="W51" s="29">
        <f t="shared" si="7"/>
        <v>3.9342868246036444E-2</v>
      </c>
      <c r="X51" s="29">
        <f t="shared" si="7"/>
        <v>4.5611785413156643E-2</v>
      </c>
      <c r="Y51" s="29">
        <f t="shared" si="7"/>
        <v>4.5915739262581863E-2</v>
      </c>
      <c r="Z51" s="29">
        <f t="shared" si="7"/>
        <v>4.5470973023842239E-2</v>
      </c>
      <c r="AA51" s="29">
        <f t="shared" si="7"/>
        <v>4.5123090483608193E-2</v>
      </c>
      <c r="AB51" s="29">
        <f t="shared" si="7"/>
        <v>4.4872241878708523E-2</v>
      </c>
      <c r="AC51" s="29">
        <f t="shared" si="7"/>
        <v>4.4718578280739135E-2</v>
      </c>
      <c r="AD51" s="29">
        <f t="shared" si="7"/>
        <v>4.4662251596061922E-2</v>
      </c>
      <c r="AE51" s="29">
        <f t="shared" si="7"/>
        <v>4.3829161776017783E-2</v>
      </c>
      <c r="AF51" s="29">
        <f t="shared" si="7"/>
        <v>4.3089278164398566E-2</v>
      </c>
      <c r="AG51" s="29">
        <f t="shared" si="7"/>
        <v>4.2442688910693804E-2</v>
      </c>
      <c r="AH51" s="29">
        <f t="shared" si="7"/>
        <v>4.1889482560444752E-2</v>
      </c>
      <c r="AI51" s="29">
        <f t="shared" si="7"/>
        <v>4.1429748055244679E-2</v>
      </c>
      <c r="AJ51" s="29">
        <f t="shared" si="7"/>
        <v>4.0210981201935336E-2</v>
      </c>
      <c r="AK51" s="29">
        <f t="shared" si="7"/>
        <v>3.9082210606664738E-2</v>
      </c>
      <c r="AL51" s="29">
        <f t="shared" si="7"/>
        <v>3.8043482689422183E-2</v>
      </c>
      <c r="AM51" s="29">
        <f t="shared" si="7"/>
        <v>3.7094844033985885E-2</v>
      </c>
      <c r="AN51" s="29">
        <f t="shared" si="7"/>
        <v>3.6236341387923948E-2</v>
      </c>
      <c r="AO51" s="29">
        <f t="shared" si="7"/>
        <v>3.4664455684620302E-2</v>
      </c>
      <c r="AP51" s="29">
        <f t="shared" si="7"/>
        <v>3.3180018579109655E-2</v>
      </c>
      <c r="AQ51" s="29">
        <f t="shared" si="7"/>
        <v>3.1783051514172912E-2</v>
      </c>
      <c r="AR51" s="29">
        <f t="shared" si="7"/>
        <v>3.0473575989823812E-2</v>
      </c>
      <c r="AS51" s="22">
        <f t="shared" si="7"/>
        <v>2.9251613563304114E-2</v>
      </c>
    </row>
    <row r="52" spans="1:45" x14ac:dyDescent="0.35">
      <c r="A52" s="10" t="s">
        <v>10</v>
      </c>
      <c r="B52" s="7" t="s">
        <v>94</v>
      </c>
      <c r="C52" s="7" t="s">
        <v>402</v>
      </c>
      <c r="D52" s="7" t="s">
        <v>271</v>
      </c>
      <c r="E52" s="7" t="s">
        <v>403</v>
      </c>
      <c r="F52" s="7" t="s">
        <v>7</v>
      </c>
      <c r="G52" s="7" t="s">
        <v>197</v>
      </c>
      <c r="H52" s="7" t="s">
        <v>204</v>
      </c>
      <c r="I52" s="7"/>
      <c r="J52" s="7"/>
      <c r="K52" s="7"/>
      <c r="L52" s="7"/>
      <c r="M52" s="7">
        <f t="shared" si="1"/>
        <v>0</v>
      </c>
      <c r="N52" s="7">
        <f t="shared" ref="N52:AS52" si="8">N35*1.1</f>
        <v>3.3000000000000279E-2</v>
      </c>
      <c r="O52" s="7">
        <f t="shared" si="8"/>
        <v>1.0669999999999999</v>
      </c>
      <c r="P52" s="7">
        <f t="shared" si="8"/>
        <v>0.8580000000000001</v>
      </c>
      <c r="Q52" s="7">
        <f t="shared" si="8"/>
        <v>0.86482632164023987</v>
      </c>
      <c r="R52" s="7">
        <f t="shared" si="8"/>
        <v>0.87401667688978657</v>
      </c>
      <c r="S52" s="7">
        <f t="shared" si="8"/>
        <v>0.88199995107812756</v>
      </c>
      <c r="T52" s="7">
        <f t="shared" si="8"/>
        <v>0.88929663271066428</v>
      </c>
      <c r="U52" s="7">
        <f t="shared" si="8"/>
        <v>0.89640135400931453</v>
      </c>
      <c r="V52" s="7">
        <f t="shared" si="8"/>
        <v>0.90379845014542048</v>
      </c>
      <c r="W52" s="7">
        <f t="shared" si="8"/>
        <v>0.91150664018813154</v>
      </c>
      <c r="X52" s="7">
        <f t="shared" si="8"/>
        <v>0.91879706025380281</v>
      </c>
      <c r="Y52" s="7">
        <f t="shared" si="8"/>
        <v>0.92559589349359117</v>
      </c>
      <c r="Z52" s="7">
        <f t="shared" si="8"/>
        <v>0.93161185643034694</v>
      </c>
      <c r="AA52" s="7">
        <f t="shared" si="8"/>
        <v>0.93765176047163801</v>
      </c>
      <c r="AB52" s="7">
        <f t="shared" si="8"/>
        <v>0.94371582075660432</v>
      </c>
      <c r="AC52" s="7">
        <f t="shared" si="8"/>
        <v>0.94980425361977172</v>
      </c>
      <c r="AD52" s="7">
        <f t="shared" si="8"/>
        <v>0.95591727659104875</v>
      </c>
      <c r="AE52" s="7">
        <f t="shared" si="8"/>
        <v>0.96095543134732075</v>
      </c>
      <c r="AF52" s="7">
        <f t="shared" si="8"/>
        <v>0.96601226104233195</v>
      </c>
      <c r="AG52" s="7">
        <f t="shared" si="8"/>
        <v>0.97108789190615297</v>
      </c>
      <c r="AH52" s="7">
        <f t="shared" si="8"/>
        <v>0.97618245073600018</v>
      </c>
      <c r="AI52" s="7">
        <f t="shared" si="8"/>
        <v>0.981296064896233</v>
      </c>
      <c r="AJ52" s="7">
        <f t="shared" si="8"/>
        <v>0.98535470582148765</v>
      </c>
      <c r="AK52" s="7">
        <f t="shared" si="8"/>
        <v>0.98942742503653058</v>
      </c>
      <c r="AL52" s="7">
        <f t="shared" si="8"/>
        <v>0.99351428901478578</v>
      </c>
      <c r="AM52" s="7">
        <f t="shared" si="8"/>
        <v>0.99761536446422383</v>
      </c>
      <c r="AN52" s="7">
        <f t="shared" si="8"/>
        <v>1.0017307183273625</v>
      </c>
      <c r="AO52" s="7">
        <f t="shared" si="8"/>
        <v>1.0048467020551064</v>
      </c>
      <c r="AP52" s="7">
        <f t="shared" si="8"/>
        <v>1.0079731158231648</v>
      </c>
      <c r="AQ52" s="7">
        <f t="shared" si="8"/>
        <v>1.0111099903376024</v>
      </c>
      <c r="AR52" s="7">
        <f t="shared" si="8"/>
        <v>1.014257356386437</v>
      </c>
      <c r="AS52" s="4">
        <f t="shared" si="8"/>
        <v>1.0174152448396401</v>
      </c>
    </row>
    <row r="53" spans="1:45" x14ac:dyDescent="0.35">
      <c r="A53" s="10" t="s">
        <v>10</v>
      </c>
      <c r="B53" s="7" t="s">
        <v>94</v>
      </c>
      <c r="C53" s="7" t="s">
        <v>404</v>
      </c>
      <c r="D53" s="7" t="s">
        <v>271</v>
      </c>
      <c r="E53" s="7" t="s">
        <v>405</v>
      </c>
      <c r="F53" s="7" t="s">
        <v>7</v>
      </c>
      <c r="G53" s="7" t="s">
        <v>197</v>
      </c>
      <c r="H53" s="7" t="s">
        <v>204</v>
      </c>
      <c r="I53" s="7"/>
      <c r="J53" s="7"/>
      <c r="K53" s="7"/>
      <c r="L53" s="7"/>
      <c r="M53" s="7">
        <f t="shared" si="1"/>
        <v>1.375</v>
      </c>
      <c r="N53" s="7">
        <f t="shared" ref="N53:AS53" si="9">N36*1.1</f>
        <v>1.3750000000000007</v>
      </c>
      <c r="O53" s="7">
        <f t="shared" si="9"/>
        <v>1.375</v>
      </c>
      <c r="P53" s="7">
        <f t="shared" si="9"/>
        <v>1.3749999999999991</v>
      </c>
      <c r="Q53" s="7">
        <f t="shared" si="9"/>
        <v>1.3911072986280275</v>
      </c>
      <c r="R53" s="7">
        <f t="shared" si="9"/>
        <v>1.4080354134681121</v>
      </c>
      <c r="S53" s="7">
        <f t="shared" si="9"/>
        <v>1.4235940428371217</v>
      </c>
      <c r="T53" s="7">
        <f t="shared" si="9"/>
        <v>1.4159072728653708</v>
      </c>
      <c r="U53" s="7">
        <f t="shared" si="9"/>
        <v>1.4240177729612506</v>
      </c>
      <c r="V53" s="7">
        <f t="shared" si="9"/>
        <v>1.4460443051889267</v>
      </c>
      <c r="W53" s="7">
        <f t="shared" si="9"/>
        <v>1.4694464326605425</v>
      </c>
      <c r="X53" s="7">
        <f t="shared" si="9"/>
        <v>1.4920609808812155</v>
      </c>
      <c r="Y53" s="7">
        <f t="shared" si="9"/>
        <v>1.5000597801632192</v>
      </c>
      <c r="Z53" s="7">
        <f t="shared" si="9"/>
        <v>1.5054018466527992</v>
      </c>
      <c r="AA53" s="7">
        <f t="shared" si="9"/>
        <v>1.5109450826900099</v>
      </c>
      <c r="AB53" s="7">
        <f t="shared" si="9"/>
        <v>1.5166894882748509</v>
      </c>
      <c r="AC53" s="7">
        <f t="shared" si="9"/>
        <v>1.5226350634073205</v>
      </c>
      <c r="AD53" s="7">
        <f t="shared" si="9"/>
        <v>1.5287818080874218</v>
      </c>
      <c r="AE53" s="7">
        <f t="shared" si="9"/>
        <v>1.5319521659940221</v>
      </c>
      <c r="AF53" s="7">
        <f t="shared" si="9"/>
        <v>1.5353236934482544</v>
      </c>
      <c r="AG53" s="7">
        <f t="shared" si="9"/>
        <v>1.5388963904501158</v>
      </c>
      <c r="AH53" s="7">
        <f t="shared" si="9"/>
        <v>1.5426702569996056</v>
      </c>
      <c r="AI53" s="7">
        <f t="shared" si="9"/>
        <v>1.5466452930967265</v>
      </c>
      <c r="AJ53" s="7">
        <f t="shared" si="9"/>
        <v>1.5477586350054886</v>
      </c>
      <c r="AK53" s="7">
        <f t="shared" si="9"/>
        <v>1.549073146461879</v>
      </c>
      <c r="AL53" s="7">
        <f t="shared" si="9"/>
        <v>1.5505888274658999</v>
      </c>
      <c r="AM53" s="7">
        <f t="shared" si="9"/>
        <v>1.5523056780175513</v>
      </c>
      <c r="AN53" s="7">
        <f t="shared" si="9"/>
        <v>1.5542236981168318</v>
      </c>
      <c r="AO53" s="7">
        <f t="shared" si="9"/>
        <v>1.5534838571368434</v>
      </c>
      <c r="AP53" s="7">
        <f t="shared" si="9"/>
        <v>1.5529451857044869</v>
      </c>
      <c r="AQ53" s="7">
        <f t="shared" si="9"/>
        <v>1.5526076838197591</v>
      </c>
      <c r="AR53" s="7">
        <f t="shared" si="9"/>
        <v>1.552471351482662</v>
      </c>
      <c r="AS53" s="4">
        <f t="shared" si="9"/>
        <v>1.5525361886931943</v>
      </c>
    </row>
    <row r="54" spans="1:45" x14ac:dyDescent="0.35">
      <c r="A54" s="10" t="s">
        <v>10</v>
      </c>
      <c r="B54" s="7" t="s">
        <v>94</v>
      </c>
      <c r="C54" s="7" t="s">
        <v>406</v>
      </c>
      <c r="D54" s="7" t="s">
        <v>271</v>
      </c>
      <c r="E54" s="7" t="s">
        <v>407</v>
      </c>
      <c r="F54" s="7" t="s">
        <v>7</v>
      </c>
      <c r="G54" s="7" t="s">
        <v>197</v>
      </c>
      <c r="H54" s="7" t="s">
        <v>204</v>
      </c>
      <c r="I54" s="7"/>
      <c r="J54" s="7"/>
      <c r="K54" s="7"/>
      <c r="L54" s="7"/>
      <c r="M54" s="7">
        <f t="shared" si="1"/>
        <v>9.1234769999999858E-3</v>
      </c>
      <c r="N54" s="7">
        <f t="shared" ref="N54:AS54" si="10">N37*1.1</f>
        <v>8.78058500000003E-3</v>
      </c>
      <c r="O54" s="7">
        <f t="shared" si="10"/>
        <v>7.0601960000000134E-3</v>
      </c>
      <c r="P54" s="7">
        <f t="shared" si="10"/>
        <v>8.9070189999999778E-3</v>
      </c>
      <c r="Q54" s="7">
        <f t="shared" si="10"/>
        <v>8.6196009769791138E-3</v>
      </c>
      <c r="R54" s="7">
        <f t="shared" si="10"/>
        <v>1.2742811339130777E-2</v>
      </c>
      <c r="S54" s="7">
        <f t="shared" si="10"/>
        <v>1.5150306307458688E-2</v>
      </c>
      <c r="T54" s="7">
        <f t="shared" si="10"/>
        <v>1.6117803572222322E-2</v>
      </c>
      <c r="U54" s="7">
        <f t="shared" si="10"/>
        <v>1.8026250903329415E-2</v>
      </c>
      <c r="V54" s="7">
        <f t="shared" si="10"/>
        <v>2.0855292634577808E-2</v>
      </c>
      <c r="W54" s="7">
        <f t="shared" si="10"/>
        <v>2.3878788079462535E-2</v>
      </c>
      <c r="X54" s="7">
        <f t="shared" si="10"/>
        <v>2.6814883894793216E-2</v>
      </c>
      <c r="Y54" s="7">
        <f t="shared" si="10"/>
        <v>2.8838433352763346E-2</v>
      </c>
      <c r="Z54" s="7">
        <f t="shared" si="10"/>
        <v>3.0567751097459191E-2</v>
      </c>
      <c r="AA54" s="7">
        <f t="shared" si="10"/>
        <v>3.234946545947396E-2</v>
      </c>
      <c r="AB54" s="7">
        <f t="shared" si="10"/>
        <v>3.4184019986003518E-2</v>
      </c>
      <c r="AC54" s="7">
        <f t="shared" si="10"/>
        <v>3.6071860688743108E-2</v>
      </c>
      <c r="AD54" s="7">
        <f t="shared" si="10"/>
        <v>3.8013436043879981E-2</v>
      </c>
      <c r="AE54" s="7">
        <f t="shared" si="10"/>
        <v>3.9535332332067283E-2</v>
      </c>
      <c r="AF54" s="7">
        <f t="shared" si="10"/>
        <v>4.1098768110057034E-2</v>
      </c>
      <c r="AG54" s="7">
        <f t="shared" si="10"/>
        <v>4.2704003623353491E-2</v>
      </c>
      <c r="AH54" s="7">
        <f t="shared" si="10"/>
        <v>4.4351300286730913E-2</v>
      </c>
      <c r="AI54" s="7">
        <f t="shared" si="10"/>
        <v>4.6040920684230338E-2</v>
      </c>
      <c r="AJ54" s="7">
        <f t="shared" si="10"/>
        <v>4.7287150120531744E-2</v>
      </c>
      <c r="AK54" s="7">
        <f t="shared" si="10"/>
        <v>4.8565442245916114E-2</v>
      </c>
      <c r="AL54" s="7">
        <f t="shared" si="10"/>
        <v>4.9875934107043836E-2</v>
      </c>
      <c r="AM54" s="7">
        <f t="shared" si="10"/>
        <v>5.1218763234135718E-2</v>
      </c>
      <c r="AN54" s="7">
        <f t="shared" si="10"/>
        <v>5.2594067640972277E-2</v>
      </c>
      <c r="AO54" s="7">
        <f t="shared" si="10"/>
        <v>5.3525579649667518E-2</v>
      </c>
      <c r="AP54" s="7">
        <f t="shared" si="10"/>
        <v>5.4481632839144672E-2</v>
      </c>
      <c r="AQ54" s="7">
        <f t="shared" si="10"/>
        <v>5.5462290515359225E-2</v>
      </c>
      <c r="AR54" s="7">
        <f t="shared" si="10"/>
        <v>5.6467616153228595E-2</v>
      </c>
      <c r="AS54" s="4">
        <f t="shared" si="10"/>
        <v>5.7497673396630436E-2</v>
      </c>
    </row>
    <row r="55" spans="1:45" x14ac:dyDescent="0.35">
      <c r="A55" s="10" t="s">
        <v>10</v>
      </c>
      <c r="B55" s="7" t="s">
        <v>94</v>
      </c>
      <c r="C55" s="7" t="s">
        <v>410</v>
      </c>
      <c r="D55" s="7" t="s">
        <v>271</v>
      </c>
      <c r="E55" s="7" t="s">
        <v>411</v>
      </c>
      <c r="F55" s="7" t="s">
        <v>7</v>
      </c>
      <c r="G55" s="7" t="s">
        <v>197</v>
      </c>
      <c r="H55" s="7" t="s">
        <v>204</v>
      </c>
      <c r="I55" s="7"/>
      <c r="J55" s="7"/>
      <c r="K55" s="7"/>
      <c r="L55" s="7"/>
      <c r="M55" s="7">
        <f t="shared" si="1"/>
        <v>1.7187500000000001E-2</v>
      </c>
      <c r="N55" s="7">
        <f t="shared" ref="N55:AS55" si="11">N38*1.1</f>
        <v>1.7500999999999857E-2</v>
      </c>
      <c r="O55" s="7">
        <f t="shared" si="11"/>
        <v>1.2100000000000133E-2</v>
      </c>
      <c r="P55" s="7">
        <f t="shared" si="11"/>
        <v>1.5399999999999772E-2</v>
      </c>
      <c r="Q55" s="7">
        <f t="shared" si="11"/>
        <v>1.5764821613020397E-2</v>
      </c>
      <c r="R55" s="7">
        <f t="shared" si="11"/>
        <v>1.6276520312619815E-2</v>
      </c>
      <c r="S55" s="7">
        <f t="shared" si="11"/>
        <v>1.6696077721363833E-2</v>
      </c>
      <c r="T55" s="7">
        <f t="shared" si="11"/>
        <v>1.5892029456045023E-2</v>
      </c>
      <c r="U55" s="7">
        <f t="shared" si="11"/>
        <v>1.5959659343972147E-2</v>
      </c>
      <c r="V55" s="7">
        <f t="shared" si="11"/>
        <v>1.6770846713941374E-2</v>
      </c>
      <c r="W55" s="7">
        <f t="shared" si="11"/>
        <v>1.7643426228489873E-2</v>
      </c>
      <c r="X55" s="7">
        <f t="shared" si="11"/>
        <v>1.8497653866149415E-2</v>
      </c>
      <c r="Y55" s="7">
        <f t="shared" si="11"/>
        <v>1.8585961791827421E-2</v>
      </c>
      <c r="Z55" s="7">
        <f t="shared" si="11"/>
        <v>1.8572139865331787E-2</v>
      </c>
      <c r="AA55" s="7">
        <f t="shared" si="11"/>
        <v>1.8570077447546313E-2</v>
      </c>
      <c r="AB55" s="7">
        <f t="shared" si="11"/>
        <v>1.8579786557417249E-2</v>
      </c>
      <c r="AC55" s="7">
        <f t="shared" si="11"/>
        <v>1.8601279280672258E-2</v>
      </c>
      <c r="AD55" s="7">
        <f t="shared" si="11"/>
        <v>1.8634567769820351E-2</v>
      </c>
      <c r="AE55" s="7">
        <f t="shared" si="11"/>
        <v>1.8560904157687928E-2</v>
      </c>
      <c r="AF55" s="7">
        <f t="shared" si="11"/>
        <v>1.8498705855059201E-2</v>
      </c>
      <c r="AG55" s="7">
        <f t="shared" si="11"/>
        <v>1.8447979913893291E-2</v>
      </c>
      <c r="AH55" s="7">
        <f t="shared" si="11"/>
        <v>1.8408733417833469E-2</v>
      </c>
      <c r="AI55" s="7">
        <f t="shared" si="11"/>
        <v>1.8380973482207272E-2</v>
      </c>
      <c r="AJ55" s="7">
        <f t="shared" si="11"/>
        <v>1.824944204111538E-2</v>
      </c>
      <c r="AK55" s="7">
        <f t="shared" si="11"/>
        <v>1.8129119113496205E-2</v>
      </c>
      <c r="AL55" s="7">
        <f t="shared" si="11"/>
        <v>1.8020008412948971E-2</v>
      </c>
      <c r="AM55" s="7">
        <f t="shared" si="11"/>
        <v>1.7922113666175934E-2</v>
      </c>
      <c r="AN55" s="7">
        <f t="shared" si="11"/>
        <v>1.7835438612982476E-2</v>
      </c>
      <c r="AO55" s="7">
        <f t="shared" si="11"/>
        <v>1.7651775682293799E-2</v>
      </c>
      <c r="AP55" s="7">
        <f t="shared" si="11"/>
        <v>1.7479117452258327E-2</v>
      </c>
      <c r="AQ55" s="7">
        <f t="shared" si="11"/>
        <v>1.7317465638298401E-2</v>
      </c>
      <c r="AR55" s="7">
        <f t="shared" si="11"/>
        <v>1.7166821960415177E-2</v>
      </c>
      <c r="AS55" s="4">
        <f t="shared" si="11"/>
        <v>1.7027188143187967E-2</v>
      </c>
    </row>
    <row r="56" spans="1:45" x14ac:dyDescent="0.35">
      <c r="A56" s="10" t="s">
        <v>10</v>
      </c>
      <c r="B56" s="7" t="s">
        <v>94</v>
      </c>
      <c r="C56" s="7" t="s">
        <v>412</v>
      </c>
      <c r="D56" s="7" t="s">
        <v>271</v>
      </c>
      <c r="E56" s="7" t="s">
        <v>413</v>
      </c>
      <c r="F56" s="7" t="s">
        <v>7</v>
      </c>
      <c r="G56" s="7" t="s">
        <v>197</v>
      </c>
      <c r="H56" s="7" t="s">
        <v>204</v>
      </c>
      <c r="I56" s="7"/>
      <c r="J56" s="7"/>
      <c r="K56" s="7"/>
      <c r="L56" s="7"/>
      <c r="M56" s="7">
        <f t="shared" si="1"/>
        <v>6.6000000000000003E-2</v>
      </c>
      <c r="N56" s="7">
        <f t="shared" ref="N56:AS56" si="12">N39*1.1</f>
        <v>7.0400000000000004E-2</v>
      </c>
      <c r="O56" s="7">
        <f t="shared" si="12"/>
        <v>0.10670000000000002</v>
      </c>
      <c r="P56" s="7">
        <f t="shared" si="12"/>
        <v>9.5700000000000007E-2</v>
      </c>
      <c r="Q56" s="7">
        <f t="shared" si="12"/>
        <v>9.8820253670739155E-2</v>
      </c>
      <c r="R56" s="7">
        <f t="shared" si="12"/>
        <v>0.10104169136741578</v>
      </c>
      <c r="S56" s="7">
        <f t="shared" si="12"/>
        <v>0.10300392229889489</v>
      </c>
      <c r="T56" s="7">
        <f t="shared" si="12"/>
        <v>9.9068390023155872E-2</v>
      </c>
      <c r="U56" s="7">
        <f t="shared" si="12"/>
        <v>9.9328517573899017E-2</v>
      </c>
      <c r="V56" s="7">
        <f t="shared" si="12"/>
        <v>0.10316338270717466</v>
      </c>
      <c r="W56" s="7">
        <f t="shared" si="12"/>
        <v>0.10728484263500512</v>
      </c>
      <c r="X56" s="7">
        <f t="shared" si="12"/>
        <v>0.11131636560987039</v>
      </c>
      <c r="Y56" s="7">
        <f t="shared" si="12"/>
        <v>0.11165609985138353</v>
      </c>
      <c r="Z56" s="7">
        <f t="shared" si="12"/>
        <v>0.11150850227323997</v>
      </c>
      <c r="AA56" s="7">
        <f t="shared" si="12"/>
        <v>0.11141288872800773</v>
      </c>
      <c r="AB56" s="7">
        <f t="shared" si="12"/>
        <v>0.11136926522516016</v>
      </c>
      <c r="AC56" s="7">
        <f t="shared" si="12"/>
        <v>0.1113776378075604</v>
      </c>
      <c r="AD56" s="7">
        <f t="shared" si="12"/>
        <v>0.11143801255146392</v>
      </c>
      <c r="AE56" s="7">
        <f t="shared" si="12"/>
        <v>0.11099648524973084</v>
      </c>
      <c r="AF56" s="7">
        <f t="shared" si="12"/>
        <v>0.11060679488130658</v>
      </c>
      <c r="AG56" s="7">
        <f t="shared" si="12"/>
        <v>0.11026894497216977</v>
      </c>
      <c r="AH56" s="7">
        <f t="shared" si="12"/>
        <v>0.10998293906414168</v>
      </c>
      <c r="AI56" s="7">
        <f t="shared" si="12"/>
        <v>0.10974878071488697</v>
      </c>
      <c r="AJ56" s="7">
        <f t="shared" si="12"/>
        <v>0.10903216048420716</v>
      </c>
      <c r="AK56" s="7">
        <f t="shared" si="12"/>
        <v>0.10836724878881983</v>
      </c>
      <c r="AL56" s="7">
        <f t="shared" si="12"/>
        <v>0.10775404748552442</v>
      </c>
      <c r="AM56" s="7">
        <f t="shared" si="12"/>
        <v>0.10719255843767257</v>
      </c>
      <c r="AN56" s="7">
        <f t="shared" si="12"/>
        <v>0.10668278351516658</v>
      </c>
      <c r="AO56" s="7">
        <f t="shared" si="12"/>
        <v>0.10572566153278055</v>
      </c>
      <c r="AP56" s="7">
        <f t="shared" si="12"/>
        <v>0.10482014617927791</v>
      </c>
      <c r="AQ56" s="7">
        <f t="shared" si="12"/>
        <v>0.10396623831236897</v>
      </c>
      <c r="AR56" s="7">
        <f t="shared" si="12"/>
        <v>0.10316393879205467</v>
      </c>
      <c r="AS56" s="4">
        <f t="shared" si="12"/>
        <v>0.10241324848062457</v>
      </c>
    </row>
    <row r="57" spans="1:45" x14ac:dyDescent="0.35">
      <c r="A57" s="10" t="s">
        <v>10</v>
      </c>
      <c r="B57" s="7" t="s">
        <v>94</v>
      </c>
      <c r="C57" s="7" t="s">
        <v>414</v>
      </c>
      <c r="D57" s="7" t="s">
        <v>271</v>
      </c>
      <c r="E57" s="7" t="s">
        <v>415</v>
      </c>
      <c r="F57" s="7" t="s">
        <v>7</v>
      </c>
      <c r="G57" s="7" t="s">
        <v>197</v>
      </c>
      <c r="H57" s="7" t="s">
        <v>204</v>
      </c>
      <c r="I57" s="7"/>
      <c r="J57" s="7"/>
      <c r="K57" s="7"/>
      <c r="L57" s="7"/>
      <c r="M57" s="7">
        <f t="shared" si="1"/>
        <v>2.3471756880000021E-2</v>
      </c>
      <c r="N57" s="7">
        <f t="shared" ref="N57:AS57" si="13">N40*1.1</f>
        <v>4.132344062000002E-2</v>
      </c>
      <c r="O57" s="7">
        <f t="shared" si="13"/>
        <v>0.17032834500000002</v>
      </c>
      <c r="P57" s="7">
        <f t="shared" si="13"/>
        <v>0.12819644354000004</v>
      </c>
      <c r="Q57" s="7">
        <f t="shared" si="13"/>
        <v>0.1300696532899028</v>
      </c>
      <c r="R57" s="7">
        <f t="shared" si="13"/>
        <v>0.13470894299639882</v>
      </c>
      <c r="S57" s="7">
        <f t="shared" si="13"/>
        <v>0.13810564468554332</v>
      </c>
      <c r="T57" s="7">
        <f t="shared" si="13"/>
        <v>0.13568207425911899</v>
      </c>
      <c r="U57" s="7">
        <f t="shared" si="13"/>
        <v>0.13731915982948961</v>
      </c>
      <c r="V57" s="7">
        <f t="shared" si="13"/>
        <v>0.14250491771057161</v>
      </c>
      <c r="W57" s="7">
        <f t="shared" si="13"/>
        <v>0.14805698561765784</v>
      </c>
      <c r="X57" s="7">
        <f t="shared" si="13"/>
        <v>0.15346377236873485</v>
      </c>
      <c r="Y57" s="7">
        <f t="shared" si="13"/>
        <v>0.15521800797054425</v>
      </c>
      <c r="Z57" s="7">
        <f t="shared" si="13"/>
        <v>0.15635757751297757</v>
      </c>
      <c r="AA57" s="7">
        <f t="shared" si="13"/>
        <v>0.15757165587209926</v>
      </c>
      <c r="AB57" s="7">
        <f t="shared" si="13"/>
        <v>0.15886050811976107</v>
      </c>
      <c r="AC57" s="7">
        <f t="shared" si="13"/>
        <v>0.16022440080064451</v>
      </c>
      <c r="AD57" s="7">
        <f t="shared" si="13"/>
        <v>0.16166360193225698</v>
      </c>
      <c r="AE57" s="7">
        <f t="shared" si="13"/>
        <v>0.1623911261077341</v>
      </c>
      <c r="AF57" s="7">
        <f t="shared" si="13"/>
        <v>0.16318667068350026</v>
      </c>
      <c r="AG57" s="7">
        <f t="shared" si="13"/>
        <v>0.16405039118699014</v>
      </c>
      <c r="AH57" s="7">
        <f t="shared" si="13"/>
        <v>0.16498244384441549</v>
      </c>
      <c r="AI57" s="7">
        <f t="shared" si="13"/>
        <v>0.16598298558076471</v>
      </c>
      <c r="AJ57" s="7">
        <f t="shared" si="13"/>
        <v>0.16627587371306249</v>
      </c>
      <c r="AK57" s="7">
        <f t="shared" si="13"/>
        <v>0.16663111873758765</v>
      </c>
      <c r="AL57" s="7">
        <f t="shared" si="13"/>
        <v>0.16704880255591176</v>
      </c>
      <c r="AM57" s="7">
        <f t="shared" si="13"/>
        <v>0.16752900735859008</v>
      </c>
      <c r="AN57" s="7">
        <f t="shared" si="13"/>
        <v>0.16807181562516155</v>
      </c>
      <c r="AO57" s="7">
        <f t="shared" si="13"/>
        <v>0.16793906500633471</v>
      </c>
      <c r="AP57" s="7">
        <f t="shared" si="13"/>
        <v>0.16786417628990247</v>
      </c>
      <c r="AQ57" s="7">
        <f t="shared" si="13"/>
        <v>0.16784718730865175</v>
      </c>
      <c r="AR57" s="7">
        <f t="shared" si="13"/>
        <v>0.16788813599634511</v>
      </c>
      <c r="AS57" s="4">
        <f t="shared" si="13"/>
        <v>0.1679870603877186</v>
      </c>
    </row>
    <row r="58" spans="1:45" x14ac:dyDescent="0.35">
      <c r="A58" s="10" t="s">
        <v>10</v>
      </c>
      <c r="B58" s="7" t="s">
        <v>94</v>
      </c>
      <c r="C58" s="7" t="s">
        <v>416</v>
      </c>
      <c r="D58" s="7" t="s">
        <v>271</v>
      </c>
      <c r="E58" s="7" t="s">
        <v>417</v>
      </c>
      <c r="F58" s="7" t="s">
        <v>7</v>
      </c>
      <c r="G58" s="7" t="s">
        <v>197</v>
      </c>
      <c r="H58" s="7" t="s">
        <v>204</v>
      </c>
      <c r="I58" s="7"/>
      <c r="J58" s="7"/>
      <c r="K58" s="7"/>
      <c r="L58" s="7"/>
      <c r="M58" s="7">
        <f t="shared" si="1"/>
        <v>6.6000000000000059E-2</v>
      </c>
      <c r="N58" s="7">
        <f t="shared" ref="N58:AS58" si="14">N41*1.1</f>
        <v>7.6999999999999832E-2</v>
      </c>
      <c r="O58" s="7">
        <f t="shared" si="14"/>
        <v>4.537485700000015E-2</v>
      </c>
      <c r="P58" s="7">
        <f t="shared" si="14"/>
        <v>5.3616266000000405E-2</v>
      </c>
      <c r="Q58" s="7">
        <f t="shared" si="14"/>
        <v>5.1872495449166292E-2</v>
      </c>
      <c r="R58" s="7">
        <f t="shared" si="14"/>
        <v>7.9809503734266596E-2</v>
      </c>
      <c r="S58" s="7">
        <f t="shared" si="14"/>
        <v>9.6174071063055366E-2</v>
      </c>
      <c r="T58" s="7">
        <f t="shared" si="14"/>
        <v>0.10171153625110205</v>
      </c>
      <c r="U58" s="7">
        <f t="shared" si="14"/>
        <v>0.11440915586761366</v>
      </c>
      <c r="V58" s="7">
        <f t="shared" si="14"/>
        <v>0.13399481128116225</v>
      </c>
      <c r="W58" s="7">
        <f t="shared" si="14"/>
        <v>0.15493695662909948</v>
      </c>
      <c r="X58" s="7">
        <f t="shared" si="14"/>
        <v>0.17528513901300477</v>
      </c>
      <c r="Y58" s="7">
        <f t="shared" si="14"/>
        <v>0.18878258686780963</v>
      </c>
      <c r="Z58" s="7">
        <f t="shared" si="14"/>
        <v>0.20022623478658591</v>
      </c>
      <c r="AA58" s="7">
        <f t="shared" si="14"/>
        <v>0.21203224679625954</v>
      </c>
      <c r="AB58" s="7">
        <f t="shared" si="14"/>
        <v>0.22420360559066815</v>
      </c>
      <c r="AC58" s="7">
        <f t="shared" si="14"/>
        <v>0.23674331043651384</v>
      </c>
      <c r="AD58" s="7">
        <f t="shared" si="14"/>
        <v>0.24965437717331215</v>
      </c>
      <c r="AE58" s="7">
        <f t="shared" si="14"/>
        <v>0.25967234475638962</v>
      </c>
      <c r="AF58" s="7">
        <f t="shared" si="14"/>
        <v>0.26997966619008523</v>
      </c>
      <c r="AG58" s="7">
        <f t="shared" si="14"/>
        <v>0.28057809153091862</v>
      </c>
      <c r="AH58" s="7">
        <f t="shared" si="14"/>
        <v>0.29146937869832557</v>
      </c>
      <c r="AI58" s="7">
        <f t="shared" si="14"/>
        <v>0.30265529347463749</v>
      </c>
      <c r="AJ58" s="7">
        <f t="shared" si="14"/>
        <v>0.31079157619736958</v>
      </c>
      <c r="AK58" s="7">
        <f t="shared" si="14"/>
        <v>0.31915348472694793</v>
      </c>
      <c r="AL58" s="7">
        <f t="shared" si="14"/>
        <v>0.32774194065240153</v>
      </c>
      <c r="AM58" s="7">
        <f t="shared" si="14"/>
        <v>0.33655786881452715</v>
      </c>
      <c r="AN58" s="7">
        <f t="shared" si="14"/>
        <v>0.34560219730588582</v>
      </c>
      <c r="AO58" s="7">
        <f t="shared" si="14"/>
        <v>0.35159938542683727</v>
      </c>
      <c r="AP58" s="7">
        <f t="shared" si="14"/>
        <v>0.35777161994240225</v>
      </c>
      <c r="AQ58" s="7">
        <f t="shared" si="14"/>
        <v>0.36411932656214485</v>
      </c>
      <c r="AR58" s="7">
        <f t="shared" si="14"/>
        <v>0.37064293213183613</v>
      </c>
      <c r="AS58" s="4">
        <f t="shared" si="14"/>
        <v>0.37734286463344463</v>
      </c>
    </row>
    <row r="59" spans="1:45" x14ac:dyDescent="0.35">
      <c r="A59" s="10" t="s">
        <v>10</v>
      </c>
      <c r="B59" s="7" t="s">
        <v>94</v>
      </c>
      <c r="C59" s="7" t="s">
        <v>418</v>
      </c>
      <c r="D59" s="7" t="s">
        <v>271</v>
      </c>
      <c r="E59" s="7" t="s">
        <v>419</v>
      </c>
      <c r="F59" s="7" t="s">
        <v>7</v>
      </c>
      <c r="G59" s="7" t="s">
        <v>197</v>
      </c>
      <c r="H59" s="7" t="s">
        <v>204</v>
      </c>
      <c r="I59" s="7"/>
      <c r="J59" s="7"/>
      <c r="K59" s="7"/>
      <c r="L59" s="7"/>
      <c r="M59" s="7">
        <f t="shared" si="1"/>
        <v>2.0789999999999997</v>
      </c>
      <c r="N59" s="7">
        <f t="shared" ref="N59:AS59" si="15">N42*1.1</f>
        <v>2.1986800000000004</v>
      </c>
      <c r="O59" s="7">
        <f t="shared" si="15"/>
        <v>2.0349999999999997</v>
      </c>
      <c r="P59" s="7">
        <f t="shared" si="15"/>
        <v>2.1841599999999999</v>
      </c>
      <c r="Q59" s="7">
        <f t="shared" si="15"/>
        <v>2.2022143707743105</v>
      </c>
      <c r="R59" s="7">
        <f t="shared" si="15"/>
        <v>2.2209471220853767</v>
      </c>
      <c r="S59" s="7">
        <f t="shared" si="15"/>
        <v>2.2386518009635155</v>
      </c>
      <c r="T59" s="7">
        <f t="shared" si="15"/>
        <v>2.25522277779752</v>
      </c>
      <c r="U59" s="7">
        <f t="shared" si="15"/>
        <v>2.2709758500345845</v>
      </c>
      <c r="V59" s="7">
        <f t="shared" si="15"/>
        <v>2.2870440814349511</v>
      </c>
      <c r="W59" s="7">
        <f t="shared" si="15"/>
        <v>2.3037206632031695</v>
      </c>
      <c r="X59" s="7">
        <f t="shared" si="15"/>
        <v>2.3194263509000392</v>
      </c>
      <c r="Y59" s="7">
        <f t="shared" si="15"/>
        <v>2.3342791726468652</v>
      </c>
      <c r="Z59" s="7">
        <f t="shared" si="15"/>
        <v>2.3474093629727393</v>
      </c>
      <c r="AA59" s="7">
        <f t="shared" si="15"/>
        <v>2.3605466999438431</v>
      </c>
      <c r="AB59" s="7">
        <f t="shared" si="15"/>
        <v>2.3736911917161669</v>
      </c>
      <c r="AC59" s="7">
        <f t="shared" si="15"/>
        <v>2.3868428464910192</v>
      </c>
      <c r="AD59" s="7">
        <f t="shared" si="15"/>
        <v>2.4000016725150259</v>
      </c>
      <c r="AE59" s="7">
        <f t="shared" si="15"/>
        <v>2.4108467749591789</v>
      </c>
      <c r="AF59" s="7">
        <f t="shared" si="15"/>
        <v>2.4216988244065978</v>
      </c>
      <c r="AG59" s="7">
        <f t="shared" si="15"/>
        <v>2.4325578256427027</v>
      </c>
      <c r="AH59" s="7">
        <f t="shared" si="15"/>
        <v>2.4434237834744166</v>
      </c>
      <c r="AI59" s="7">
        <f t="shared" si="15"/>
        <v>2.4542967027301601</v>
      </c>
      <c r="AJ59" s="7">
        <f t="shared" si="15"/>
        <v>2.462938919921291</v>
      </c>
      <c r="AK59" s="7">
        <f t="shared" si="15"/>
        <v>2.4715879098553128</v>
      </c>
      <c r="AL59" s="7">
        <f t="shared" si="15"/>
        <v>2.4802436750522556</v>
      </c>
      <c r="AM59" s="7">
        <f t="shared" si="15"/>
        <v>2.4889062180410373</v>
      </c>
      <c r="AN59" s="7">
        <f t="shared" si="15"/>
        <v>2.49757554135947</v>
      </c>
      <c r="AO59" s="7">
        <f t="shared" si="15"/>
        <v>2.5041624770101967</v>
      </c>
      <c r="AP59" s="7">
        <f t="shared" si="15"/>
        <v>2.5107560470975585</v>
      </c>
      <c r="AQ59" s="7">
        <f t="shared" si="15"/>
        <v>2.5173562527856284</v>
      </c>
      <c r="AR59" s="7">
        <f t="shared" si="15"/>
        <v>2.5239630952415917</v>
      </c>
      <c r="AS59" s="4">
        <f t="shared" si="15"/>
        <v>2.5305765756357381</v>
      </c>
    </row>
    <row r="60" spans="1:45" x14ac:dyDescent="0.35">
      <c r="A60" s="10" t="s">
        <v>10</v>
      </c>
      <c r="B60" s="7" t="s">
        <v>94</v>
      </c>
      <c r="C60" s="7" t="s">
        <v>408</v>
      </c>
      <c r="D60" s="7" t="s">
        <v>271</v>
      </c>
      <c r="E60" s="7" t="s">
        <v>409</v>
      </c>
      <c r="F60" s="7" t="s">
        <v>7</v>
      </c>
      <c r="G60" s="7" t="s">
        <v>197</v>
      </c>
      <c r="H60" s="7" t="s">
        <v>204</v>
      </c>
      <c r="I60" s="7"/>
      <c r="J60" s="7"/>
      <c r="K60" s="7"/>
      <c r="L60" s="7"/>
      <c r="M60" s="7">
        <f t="shared" si="1"/>
        <v>9.4600000000000087E-2</v>
      </c>
      <c r="N60" s="7">
        <f t="shared" ref="N60:AS60" si="16">N43*1.1</f>
        <v>7.2599999999999831E-2</v>
      </c>
      <c r="O60" s="7">
        <f t="shared" si="16"/>
        <v>8.1399999999999958E-2</v>
      </c>
      <c r="P60" s="7">
        <f t="shared" si="16"/>
        <v>9.3500000000000097E-2</v>
      </c>
      <c r="Q60" s="7">
        <f t="shared" si="16"/>
        <v>9.4318578343171311E-2</v>
      </c>
      <c r="R60" s="7">
        <f t="shared" si="16"/>
        <v>0.10046322212332476</v>
      </c>
      <c r="S60" s="7">
        <f t="shared" si="16"/>
        <v>0.10444987914095566</v>
      </c>
      <c r="T60" s="7">
        <f t="shared" si="16"/>
        <v>0.10441239315055595</v>
      </c>
      <c r="U60" s="7">
        <f t="shared" si="16"/>
        <v>0.10710493587914792</v>
      </c>
      <c r="V60" s="7">
        <f t="shared" si="16"/>
        <v>0.1122855697140958</v>
      </c>
      <c r="W60" s="7">
        <f t="shared" si="16"/>
        <v>0.11782094128824674</v>
      </c>
      <c r="X60" s="7">
        <f t="shared" si="16"/>
        <v>0.12319750895846343</v>
      </c>
      <c r="Y60" s="7">
        <f t="shared" si="16"/>
        <v>0.12603889392593567</v>
      </c>
      <c r="Z60" s="7">
        <f t="shared" si="16"/>
        <v>0.12830601694359628</v>
      </c>
      <c r="AA60" s="7">
        <f t="shared" si="16"/>
        <v>0.13065566493225753</v>
      </c>
      <c r="AB60" s="7">
        <f t="shared" si="16"/>
        <v>0.13308836672555821</v>
      </c>
      <c r="AC60" s="7">
        <f t="shared" si="16"/>
        <v>0.13560465409551756</v>
      </c>
      <c r="AD60" s="7">
        <f t="shared" si="16"/>
        <v>0.1382050617525257</v>
      </c>
      <c r="AE60" s="7">
        <f t="shared" si="16"/>
        <v>0.14006442188185228</v>
      </c>
      <c r="AF60" s="7">
        <f t="shared" si="16"/>
        <v>0.14199336221709374</v>
      </c>
      <c r="AG60" s="7">
        <f t="shared" si="16"/>
        <v>0.14399219304445698</v>
      </c>
      <c r="AH60" s="7">
        <f t="shared" si="16"/>
        <v>0.14606122604424937</v>
      </c>
      <c r="AI60" s="7">
        <f t="shared" si="16"/>
        <v>0.14820077429087519</v>
      </c>
      <c r="AJ60" s="7">
        <f t="shared" si="16"/>
        <v>0.1495804144844918</v>
      </c>
      <c r="AK60" s="7">
        <f t="shared" si="16"/>
        <v>0.15101833585866911</v>
      </c>
      <c r="AL60" s="7">
        <f t="shared" si="16"/>
        <v>0.15251470181176688</v>
      </c>
      <c r="AM60" s="7">
        <f t="shared" si="16"/>
        <v>0.15406967631868507</v>
      </c>
      <c r="AN60" s="7">
        <f t="shared" si="16"/>
        <v>0.15568342393086376</v>
      </c>
      <c r="AO60" s="7">
        <f t="shared" si="16"/>
        <v>0.15655350977706919</v>
      </c>
      <c r="AP60" s="7">
        <f t="shared" si="16"/>
        <v>0.15747290903976557</v>
      </c>
      <c r="AQ60" s="7">
        <f t="shared" si="16"/>
        <v>0.15844169719754672</v>
      </c>
      <c r="AR60" s="7">
        <f t="shared" si="16"/>
        <v>0.15945994993045751</v>
      </c>
      <c r="AS60" s="4">
        <f t="shared" si="16"/>
        <v>0.16052774311999068</v>
      </c>
    </row>
    <row r="61" spans="1:45" ht="15" thickBot="1" x14ac:dyDescent="0.4">
      <c r="A61" s="11" t="s">
        <v>10</v>
      </c>
      <c r="B61" s="8" t="s">
        <v>94</v>
      </c>
      <c r="C61" s="8" t="s">
        <v>420</v>
      </c>
      <c r="D61" s="8" t="s">
        <v>271</v>
      </c>
      <c r="E61" s="8" t="s">
        <v>421</v>
      </c>
      <c r="F61" s="8" t="s">
        <v>7</v>
      </c>
      <c r="G61" s="8" t="s">
        <v>197</v>
      </c>
      <c r="H61" s="8" t="s">
        <v>204</v>
      </c>
      <c r="I61" s="8"/>
      <c r="J61" s="8"/>
      <c r="K61" s="8"/>
      <c r="L61" s="8"/>
      <c r="M61" s="8">
        <f t="shared" si="1"/>
        <v>6.600000000000006E-3</v>
      </c>
      <c r="N61" s="8">
        <f t="shared" ref="N61:AS61" si="17">N44*1.1</f>
        <v>8.8000000000000092E-3</v>
      </c>
      <c r="O61" s="8">
        <f t="shared" si="17"/>
        <v>6.5999999999997623E-3</v>
      </c>
      <c r="P61" s="8">
        <f t="shared" si="17"/>
        <v>9.8999999999998881E-3</v>
      </c>
      <c r="Q61" s="8">
        <f t="shared" si="17"/>
        <v>1.5817739312445945E-2</v>
      </c>
      <c r="R61" s="8">
        <f t="shared" si="17"/>
        <v>3.9739600543007694E-2</v>
      </c>
      <c r="S61" s="8">
        <f t="shared" si="17"/>
        <v>5.5795251859706109E-2</v>
      </c>
      <c r="T61" s="8">
        <f t="shared" si="17"/>
        <v>3.1675901390429667E-2</v>
      </c>
      <c r="U61" s="8">
        <f t="shared" si="17"/>
        <v>3.6259952323396939E-2</v>
      </c>
      <c r="V61" s="8">
        <f t="shared" si="17"/>
        <v>6.5480759185766013E-2</v>
      </c>
      <c r="W61" s="8">
        <f t="shared" si="17"/>
        <v>9.6982117195475809E-2</v>
      </c>
      <c r="X61" s="8">
        <f t="shared" si="17"/>
        <v>0.12787964380647449</v>
      </c>
      <c r="Y61" s="8">
        <f t="shared" si="17"/>
        <v>0.13362524780632407</v>
      </c>
      <c r="Z61" s="8">
        <f t="shared" si="17"/>
        <v>0.13582168071578879</v>
      </c>
      <c r="AA61" s="8">
        <f t="shared" si="17"/>
        <v>0.13852601851104784</v>
      </c>
      <c r="AB61" s="8">
        <f t="shared" si="17"/>
        <v>0.14174000393931743</v>
      </c>
      <c r="AC61" s="8">
        <f t="shared" si="17"/>
        <v>0.14546538943111492</v>
      </c>
      <c r="AD61" s="8">
        <f t="shared" si="17"/>
        <v>0.14970393710022989</v>
      </c>
      <c r="AE61" s="8">
        <f t="shared" si="17"/>
        <v>0.14998533373821746</v>
      </c>
      <c r="AF61" s="8">
        <f t="shared" si="17"/>
        <v>0.15073197637705751</v>
      </c>
      <c r="AG61" s="8">
        <f t="shared" si="17"/>
        <v>0.15194488755083971</v>
      </c>
      <c r="AH61" s="8">
        <f t="shared" si="17"/>
        <v>0.15362509438784624</v>
      </c>
      <c r="AI61" s="8">
        <f t="shared" si="17"/>
        <v>0.15577362861055041</v>
      </c>
      <c r="AJ61" s="8">
        <f t="shared" si="17"/>
        <v>0.15396605978872024</v>
      </c>
      <c r="AK61" s="8">
        <f t="shared" si="17"/>
        <v>0.15258650154327641</v>
      </c>
      <c r="AL61" s="8">
        <f t="shared" si="17"/>
        <v>0.15163549234608806</v>
      </c>
      <c r="AM61" s="8">
        <f t="shared" si="17"/>
        <v>0.15111357256898508</v>
      </c>
      <c r="AN61" s="8">
        <f t="shared" si="17"/>
        <v>0.15102128448375815</v>
      </c>
      <c r="AO61" s="8">
        <f t="shared" si="17"/>
        <v>0.14713875562924242</v>
      </c>
      <c r="AP61" s="8">
        <f t="shared" si="17"/>
        <v>0.14365468449225124</v>
      </c>
      <c r="AQ61" s="8">
        <f t="shared" si="17"/>
        <v>0.1405693198090556</v>
      </c>
      <c r="AR61" s="8">
        <f t="shared" si="17"/>
        <v>0.13788291097980571</v>
      </c>
      <c r="AS61" s="6">
        <f t="shared" si="17"/>
        <v>0.13559570806851051</v>
      </c>
    </row>
  </sheetData>
  <conditionalFormatting sqref="C28:C33 E28:E33 M28:AS33">
    <cfRule type="cellIs" dxfId="1" priority="3" operator="lessThan">
      <formula>0</formula>
    </cfRule>
  </conditionalFormatting>
  <conditionalFormatting sqref="C45:C50 E45:E50 M45:AS50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C5AAE-4458-4DEE-9074-092470EFA1F2}">
  <ds:schemaRefs>
    <ds:schemaRef ds:uri="http://schemas.microsoft.com/office/2006/metadata/properties"/>
    <ds:schemaRef ds:uri="http://schemas.microsoft.com/office/infopath/2007/PartnerControls"/>
    <ds:schemaRef ds:uri="9c2c21c4-f980-47d5-be5b-1bb924ee96a2"/>
    <ds:schemaRef ds:uri="c4f98862-adfd-4d9c-a945-852f80f0eb51"/>
  </ds:schemaRefs>
</ds:datastoreItem>
</file>

<file path=customXml/itemProps3.xml><?xml version="1.0" encoding="utf-8"?>
<ds:datastoreItem xmlns:ds="http://schemas.openxmlformats.org/officeDocument/2006/customXml" ds:itemID="{2CEBEFC1-DCB5-4446-9544-293E49555F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Scenarios</vt:lpstr>
      <vt:lpstr>Overall_Parameters</vt:lpstr>
      <vt:lpstr>Distance_Levers</vt:lpstr>
      <vt:lpstr>Mode_Shift</vt:lpstr>
      <vt:lpstr>Occupancy_Rate</vt:lpstr>
      <vt:lpstr>Electrical</vt:lpstr>
      <vt:lpstr>Tech_Adoption</vt:lpstr>
      <vt:lpstr>SmartGrid</vt:lpstr>
      <vt:lpstr>Efficiency</vt:lpstr>
      <vt:lpstr>TElasticity</vt:lpstr>
      <vt:lpstr>Waste</vt:lpstr>
      <vt:lpstr>IPPU</vt:lpstr>
      <vt:lpstr>Emission_Restriction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Luis Victor Gallardo</cp:lastModifiedBy>
  <cp:revision/>
  <dcterms:created xsi:type="dcterms:W3CDTF">2015-06-05T18:17:20Z</dcterms:created>
  <dcterms:modified xsi:type="dcterms:W3CDTF">2024-06-06T06:45:10Z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